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ellan97/Desktop/Boot Camp Correspondence/Week 1 HW/"/>
    </mc:Choice>
  </mc:AlternateContent>
  <xr:revisionPtr revIDLastSave="0" documentId="13_ncr:1_{4416D76B-ECE2-8A43-99C2-9CD5E485ABE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Sub-category" sheetId="3" r:id="rId2"/>
    <sheet name="Category" sheetId="2" r:id="rId3"/>
  </sheets>
  <definedNames>
    <definedName name="_xlnm._FilterDatabase" localSheetId="0" hidden="1">Crowdfunding!$A$1:$R$1</definedName>
  </definedName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3" i="1"/>
  <c r="I2" i="1"/>
  <c r="I4" i="1"/>
  <c r="I5" i="1"/>
  <c r="I6" i="1"/>
  <c r="I7" i="1"/>
  <c r="I8" i="1"/>
  <c r="I9" i="1"/>
  <c r="I10" i="1"/>
  <c r="I11" i="1"/>
  <c r="I12" i="1"/>
  <c r="O989" i="1" l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" i="1"/>
  <c r="M4" i="1"/>
  <c r="M5" i="1"/>
  <c r="M6" i="1"/>
  <c r="M7" i="1"/>
  <c r="M8" i="1"/>
  <c r="M9" i="1"/>
  <c r="M10" i="1"/>
  <c r="M11" i="1"/>
  <c r="M12" i="1"/>
  <c r="M2" i="1"/>
  <c r="F645" i="1" l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<sst xmlns="http://schemas.openxmlformats.org/spreadsheetml/2006/main" count="8077" uniqueCount="2073">
  <si>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</si>
  <si>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</si>
  <si>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</si>
  <si>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</si>
  <si>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</si>
  <si>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</si>
  <si>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</si>
  <si>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</si>
  <si>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</si>
  <si>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</si>
  <si>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</si>
  <si>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</si>
  <si>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</si>
  <si>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</si>
  <si>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</si>
  <si>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</si>
  <si>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</si>
  <si>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</si>
  <si>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</si>
  <si>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</si>
  <si>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</si>
  <si>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</si>
  <si>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</si>
  <si>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</si>
  <si>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</si>
  <si>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</si>
  <si>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</si>
  <si>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</si>
  <si>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</si>
  <si>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</si>
  <si>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</si>
  <si>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</si>
  <si>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</si>
  <si>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</si>
  <si>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</si>
  <si>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</si>
  <si>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</si>
  <si>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</si>
  <si>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</si>
  <si>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</si>
  <si>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</si>
  <si>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</si>
  <si>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</si>
  <si>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</si>
  <si>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</si>
  <si>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</si>
  <si>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</si>
  <si>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</si>
  <si>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</si>
  <si>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</si>
  <si>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</si>
  <si>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</si>
  <si>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</si>
  <si>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</si>
  <si>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</si>
  <si>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</si>
  <si>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</si>
  <si>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</si>
  <si>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</si>
  <si>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</si>
  <si>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</si>
  <si>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</si>
  <si>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</si>
  <si>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</si>
  <si>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</si>
  <si>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</si>
  <si>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</si>
  <si>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</si>
  <si>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</si>
  <si>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</si>
  <si>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</si>
  <si>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</si>
  <si>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</si>
  <si>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</si>
  <si>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</si>
  <si>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</si>
  <si>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</si>
  <si>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</si>
  <si>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</si>
  <si>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</si>
  <si>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</si>
  <si>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</si>
  <si>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</si>
  <si>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</si>
  <si>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</si>
  <si>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</si>
  <si>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</si>
  <si>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</si>
  <si>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</si>
  <si>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</si>
  <si>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</si>
  <si>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</si>
  <si>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</si>
  <si>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</si>
  <si>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</si>
  <si>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</si>
  <si>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</si>
  <si>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</si>
  <si>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</si>
  <si>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</si>
  <si>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</si>
  <si>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</si>
  <si>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</si>
  <si>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</si>
  <si>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</si>
  <si>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</si>
  <si>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</si>
  <si>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</si>
  <si>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</si>
  <si>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</si>
  <si>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</si>
  <si>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</si>
  <si>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</si>
  <si>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</si>
  <si>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</si>
  <si>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</si>
  <si>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</si>
  <si>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</si>
  <si>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</si>
  <si>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</si>
  <si>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</si>
  <si>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</si>
  <si>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</si>
  <si>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</si>
  <si>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</si>
  <si>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</si>
  <si>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</si>
  <si>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</si>
  <si>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</si>
  <si>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</si>
  <si>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</si>
  <si>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</si>
  <si>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</si>
  <si>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</si>
  <si>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</si>
  <si>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</si>
  <si>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</si>
  <si>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</si>
  <si>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</si>
  <si>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</si>
  <si>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</si>
  <si>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</si>
  <si>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</si>
  <si>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</si>
  <si>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</si>
  <si>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</si>
  <si>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</si>
  <si>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</si>
  <si>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</si>
  <si>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</si>
  <si>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</si>
  <si>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</si>
  <si>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</si>
  <si>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</si>
  <si>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</si>
  <si>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</si>
  <si>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</si>
  <si>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</si>
  <si>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</si>
  <si>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</si>
  <si>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</si>
  <si>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</si>
  <si>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</si>
  <si>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</si>
  <si>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</si>
  <si>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</si>
  <si>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</si>
  <si>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</si>
  <si>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</si>
  <si>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</si>
  <si>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</si>
  <si>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</si>
  <si>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</si>
  <si>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</si>
  <si>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</si>
  <si>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</si>
  <si>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</si>
  <si>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</si>
  <si>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</si>
  <si>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</si>
  <si>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</si>
  <si>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</si>
  <si>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</si>
  <si>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</si>
  <si>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</si>
  <si>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</si>
  <si>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</si>
  <si>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</si>
  <si>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</si>
  <si>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</si>
  <si>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</si>
  <si>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</si>
  <si>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</si>
  <si>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</si>
  <si>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</si>
  <si>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</si>
  <si>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</si>
  <si>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</si>
  <si>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</si>
  <si>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</si>
  <si>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</si>
  <si>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</si>
  <si>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</si>
  <si>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</si>
  <si>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</si>
  <si>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</si>
  <si>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</si>
  <si>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</si>
  <si>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</si>
  <si>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</si>
  <si>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</si>
  <si>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</si>
  <si>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</si>
  <si>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</si>
  <si>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</si>
  <si>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</si>
  <si>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</si>
  <si>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</si>
  <si>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</si>
  <si>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</si>
  <si>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</si>
  <si>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</si>
  <si>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</si>
  <si>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</si>
  <si>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</si>
  <si>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</si>
  <si>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</si>
  <si>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</si>
  <si>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</si>
  <si>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</si>
  <si>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</si>
  <si>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</si>
  <si>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</si>
  <si>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</si>
  <si>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</si>
  <si>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</si>
  <si>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</si>
  <si>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</si>
  <si>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</si>
  <si>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</si>
  <si>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</si>
  <si>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</si>
  <si>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</si>
  <si>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</si>
  <si>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</si>
  <si>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</si>
  <si>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</si>
  <si>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</si>
  <si>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</si>
  <si>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</si>
  <si>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</si>
  <si>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</si>
  <si>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</si>
  <si>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</si>
  <si>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</si>
  <si>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</si>
  <si>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</si>
  <si>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</si>
  <si>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</si>
  <si>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</si>
  <si>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</si>
  <si>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</si>
  <si>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</si>
  <si>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</si>
  <si>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</si>
  <si>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</si>
  <si>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</si>
  <si>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</si>
  <si>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</si>
  <si>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</si>
  <si>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</si>
  <si>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</si>
  <si>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</si>
  <si>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</si>
  <si>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</si>
  <si>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</si>
  <si>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</si>
  <si>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</si>
  <si>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</si>
  <si>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</si>
  <si>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</si>
  <si>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</si>
  <si>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</si>
  <si>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</si>
  <si>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</si>
  <si>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</si>
  <si>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</si>
  <si>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</si>
  <si>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</si>
  <si>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</si>
  <si>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</si>
  <si>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</si>
  <si>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</si>
  <si>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</si>
  <si>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</si>
  <si>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</si>
  <si>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</si>
  <si>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</si>
  <si>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</si>
  <si>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</si>
  <si>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</si>
  <si>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</si>
  <si>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</si>
  <si>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</si>
  <si>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</si>
  <si>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</si>
  <si>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</si>
  <si>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</si>
  <si>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</si>
  <si>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</si>
  <si>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</si>
  <si>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</si>
  <si>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</si>
  <si>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</si>
  <si>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</si>
  <si>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</si>
  <si>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</si>
  <si>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</si>
  <si>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</si>
  <si>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</si>
  <si>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</si>
  <si>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</si>
  <si>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</si>
  <si>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</si>
  <si>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</si>
  <si>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</si>
  <si>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</si>
  <si>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</si>
  <si>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</si>
  <si>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</si>
  <si>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</si>
  <si>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</si>
  <si>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</si>
  <si>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</si>
  <si>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</si>
  <si>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</si>
  <si>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</si>
  <si>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</si>
  <si>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</si>
  <si>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</si>
  <si>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</si>
  <si>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</si>
  <si>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</si>
  <si>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</si>
  <si>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</si>
  <si>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</si>
  <si>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</si>
  <si>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</si>
  <si>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</si>
  <si>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</si>
  <si>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</si>
  <si>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</si>
  <si>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</si>
  <si>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</si>
  <si>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</si>
  <si>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</si>
  <si>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</si>
  <si>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</si>
  <si>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</si>
  <si>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</si>
  <si>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</si>
  <si>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</si>
  <si>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</si>
  <si>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</si>
  <si>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</si>
  <si>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</si>
  <si>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</si>
  <si>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</si>
  <si>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</si>
  <si>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</si>
  <si>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</si>
  <si>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</si>
  <si>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</si>
  <si>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</si>
  <si>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</si>
  <si>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</si>
  <si>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</si>
  <si>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</si>
  <si>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</si>
  <si>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</si>
  <si>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</si>
  <si>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</si>
  <si>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</si>
  <si>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</si>
  <si>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</si>
  <si>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</si>
  <si>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</si>
  <si>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</si>
  <si>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</si>
  <si>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</si>
  <si>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</si>
  <si>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</si>
  <si>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</si>
  <si>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</si>
  <si>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</si>
  <si>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</si>
  <si>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</si>
  <si>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</si>
  <si>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</si>
  <si>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</si>
  <si>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</si>
  <si>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</si>
  <si>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</si>
  <si>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</si>
  <si>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</si>
  <si>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</si>
  <si>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</si>
  <si>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</si>
  <si>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</si>
  <si>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</si>
  <si>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</si>
  <si>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</si>
  <si>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</si>
  <si>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</si>
  <si>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</si>
  <si>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</si>
  <si>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</si>
  <si>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</si>
  <si>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</si>
  <si>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</si>
  <si>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</si>
  <si>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</si>
  <si>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</si>
  <si>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</si>
  <si>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</si>
  <si>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</si>
  <si>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</si>
  <si>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</si>
  <si>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</si>
  <si>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</si>
  <si>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</si>
  <si>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</si>
  <si>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</si>
  <si>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</si>
  <si>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</si>
  <si>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</si>
  <si>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</si>
  <si>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</si>
  <si>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</si>
  <si>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</si>
  <si>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</si>
  <si>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</si>
  <si>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</si>
  <si>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</si>
  <si>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</si>
  <si>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</si>
  <si>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</si>
  <si>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</si>
  <si>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</si>
  <si>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</si>
  <si>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</si>
  <si>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</si>
  <si>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</si>
  <si>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</si>
  <si>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</si>
  <si>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</si>
  <si>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</si>
  <si>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</si>
  <si>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</si>
  <si>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</si>
  <si>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</si>
  <si>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</si>
  <si>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</si>
  <si>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</si>
  <si>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</si>
  <si>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</si>
  <si>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</si>
  <si>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</si>
  <si>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</si>
  <si>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</si>
  <si>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</si>
  <si>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</si>
  <si>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</si>
  <si>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</si>
  <si>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</si>
  <si>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</si>
  <si>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</si>
  <si>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</si>
  <si>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</si>
  <si>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</si>
  <si>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</si>
  <si>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</si>
  <si>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</si>
  <si>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</si>
  <si>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</si>
  <si>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</si>
  <si>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</si>
  <si>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</si>
  <si>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</si>
  <si>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</si>
  <si>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</si>
  <si>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</si>
  <si>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</si>
  <si>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</si>
  <si>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</si>
  <si>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</si>
  <si>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</si>
  <si>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</si>
  <si>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</si>
  <si>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</si>
  <si>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</si>
  <si>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</si>
  <si>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</si>
  <si>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</si>
  <si>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</si>
  <si>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</si>
  <si>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</si>
  <si>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</si>
  <si>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</si>
  <si>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</si>
  <si>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</si>
  <si>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</si>
  <si>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</si>
  <si>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</si>
  <si>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</si>
  <si>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</si>
  <si>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</si>
  <si>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</si>
  <si>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</si>
  <si>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</si>
  <si>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</si>
  <si>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</si>
  <si>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</si>
  <si>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</si>
  <si>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</si>
  <si>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</si>
  <si>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</si>
  <si>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</si>
  <si>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</si>
  <si>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</si>
  <si>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</si>
  <si>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</si>
  <si>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</si>
  <si>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</si>
  <si>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</si>
  <si>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</si>
  <si>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</si>
  <si>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</si>
  <si>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</si>
  <si>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</si>
  <si>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</si>
  <si>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</si>
  <si>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</si>
  <si>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</si>
  <si>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</si>
  <si>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</si>
  <si>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</si>
  <si>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</si>
  <si>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</si>
  <si>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</si>
  <si>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</si>
  <si>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</si>
  <si>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</si>
  <si>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</si>
  <si>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</si>
  <si>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</si>
  <si>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</si>
  <si>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</si>
  <si>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</si>
  <si>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</si>
  <si>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</si>
  <si>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</si>
  <si>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</si>
  <si>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</si>
  <si>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</si>
  <si>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</si>
  <si>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</si>
  <si>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</si>
  <si>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</si>
  <si>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</si>
  <si>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</si>
  <si>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</si>
  <si>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</si>
  <si>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</si>
  <si>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</si>
  <si>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</si>
  <si>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</si>
  <si>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</si>
  <si>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</si>
  <si>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</si>
  <si>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</si>
  <si>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</si>
  <si>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</si>
  <si>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</si>
  <si>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</si>
  <si>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</si>
  <si>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</si>
  <si>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</si>
  <si>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</si>
  <si>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</si>
  <si>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</si>
  <si>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</si>
  <si>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</si>
  <si>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</si>
  <si>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</si>
  <si>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</si>
  <si>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</si>
  <si>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</si>
  <si>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</si>
  <si>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</si>
  <si>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</si>
  <si>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</si>
  <si>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</si>
  <si>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</si>
  <si>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</si>
  <si>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</si>
  <si>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</si>
  <si>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</si>
  <si>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</si>
  <si>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</si>
  <si>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</si>
  <si>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</si>
  <si>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</si>
  <si>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</si>
  <si>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</si>
  <si>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</si>
  <si>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</si>
  <si>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</si>
  <si>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</si>
  <si>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</si>
  <si>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</si>
  <si>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</si>
  <si>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</si>
  <si>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</si>
  <si>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</si>
  <si>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</si>
  <si>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</si>
  <si>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</si>
  <si>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</si>
  <si>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</si>
  <si>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</si>
  <si>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</si>
  <si>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</si>
  <si>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</si>
  <si>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</si>
  <si>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</si>
  <si>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</si>
  <si>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</si>
  <si>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</si>
  <si>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</si>
  <si>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</si>
  <si>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</si>
  <si>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</si>
  <si>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</si>
  <si>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</si>
  <si>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</si>
  <si>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</si>
  <si>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</si>
  <si>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</si>
  <si>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</si>
  <si>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</si>
  <si>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</si>
  <si>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</si>
  <si>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</si>
  <si>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</si>
  <si>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</si>
  <si>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</si>
  <si>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</si>
  <si>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</si>
  <si>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</si>
  <si>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</si>
  <si>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</si>
  <si>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</si>
  <si>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</si>
  <si>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</si>
  <si>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</si>
  <si>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</si>
  <si>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</si>
  <si>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</si>
  <si>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</si>
  <si>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</si>
  <si>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</si>
  <si>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</si>
  <si>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</si>
  <si>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</si>
  <si>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</si>
  <si>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</si>
  <si>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</si>
  <si>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</si>
  <si>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</si>
  <si>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</si>
  <si>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</si>
  <si>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</si>
  <si>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</si>
  <si>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</si>
  <si>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</si>
  <si>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</si>
  <si>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</si>
  <si>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</si>
  <si>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</si>
  <si>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</si>
  <si>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</si>
  <si>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</si>
  <si>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</si>
  <si>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</si>
  <si>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</si>
  <si>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</si>
  <si>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</si>
  <si>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</si>
  <si>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</si>
  <si>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</si>
  <si>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</si>
  <si>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</si>
  <si>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</si>
  <si>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</si>
  <si>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</si>
  <si>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</si>
  <si>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</si>
  <si>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</si>
  <si>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</si>
  <si>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</si>
  <si>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</si>
  <si>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</si>
  <si>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</si>
  <si>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</si>
  <si>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</si>
  <si>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</si>
  <si>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</si>
  <si>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</si>
  <si>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</si>
  <si>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</si>
  <si>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</si>
  <si>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</si>
  <si>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</si>
  <si>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</si>
  <si>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</si>
  <si>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</si>
  <si>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</si>
  <si>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</si>
  <si>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</si>
  <si>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</si>
  <si>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</si>
  <si>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</si>
  <si>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</si>
  <si>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</si>
  <si>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</si>
  <si>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</si>
  <si>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</si>
  <si>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</si>
  <si>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</si>
  <si>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</si>
  <si>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</si>
  <si>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</si>
  <si>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</si>
  <si>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</si>
  <si>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</si>
  <si>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</si>
  <si>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</si>
  <si>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</si>
  <si>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</si>
  <si>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</si>
  <si>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</si>
  <si>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</si>
  <si>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</si>
  <si>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</si>
  <si>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</si>
  <si>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</si>
  <si>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</si>
  <si>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</si>
  <si>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</si>
  <si>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</si>
  <si>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</si>
  <si>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</si>
  <si>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</si>
  <si>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</si>
  <si>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</si>
  <si>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</si>
  <si>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</si>
  <si>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</si>
  <si>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</si>
  <si>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</si>
  <si>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</si>
  <si>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</si>
  <si>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</si>
  <si>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</si>
  <si>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</si>
  <si>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</si>
  <si>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</si>
  <si>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</si>
  <si>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</si>
  <si>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</si>
  <si>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</si>
  <si>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</si>
  <si>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</si>
  <si>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</si>
  <si>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</si>
  <si>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</si>
  <si>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</si>
  <si>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</si>
  <si>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</si>
  <si>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</si>
  <si>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</si>
  <si>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</si>
  <si>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</si>
  <si>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</si>
  <si>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</si>
  <si>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</si>
  <si>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</si>
  <si>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</si>
  <si>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</si>
  <si>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</si>
  <si>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</si>
  <si>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</si>
  <si>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</si>
  <si>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</si>
  <si>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</si>
  <si>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</si>
  <si>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</si>
  <si>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</si>
  <si>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</si>
  <si>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</si>
  <si>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</si>
  <si>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</si>
  <si>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</si>
  <si>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</si>
  <si>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</si>
  <si>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</si>
  <si>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</si>
  <si>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</si>
  <si>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</si>
  <si>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</si>
  <si>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</si>
  <si>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</si>
  <si>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</si>
  <si>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</si>
  <si>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</si>
  <si>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</si>
  <si>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</si>
  <si>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</si>
  <si>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</si>
  <si>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</si>
  <si>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</si>
  <si>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</si>
  <si>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</si>
  <si>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</si>
  <si>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</si>
  <si>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</si>
  <si>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</si>
  <si>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</si>
  <si>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</si>
  <si>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</si>
  <si>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</si>
  <si>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</si>
  <si>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</si>
  <si>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</si>
  <si>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</si>
  <si>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</si>
  <si>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</si>
  <si>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</si>
  <si>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</si>
  <si>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</si>
  <si>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</si>
  <si>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</si>
  <si>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</si>
  <si>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</si>
  <si>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</si>
  <si>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</si>
  <si>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</si>
  <si>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</si>
  <si>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</si>
  <si>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</si>
  <si>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</si>
  <si>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</si>
  <si>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</si>
  <si>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</si>
  <si>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</si>
  <si>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</si>
  <si>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</si>
  <si>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</si>
  <si>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</si>
  <si>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</si>
  <si>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</si>
  <si>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</si>
  <si>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</si>
  <si>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</si>
  <si>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</si>
  <si>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</si>
  <si>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</si>
  <si>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</si>
  <si>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</si>
  <si>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</si>
  <si>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</si>
  <si>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</si>
  <si>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</si>
  <si>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</si>
  <si>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</si>
  <si>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</si>
  <si>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</si>
  <si>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</si>
  <si>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</si>
  <si>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</si>
  <si>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</si>
  <si>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</si>
  <si>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</si>
  <si>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</si>
  <si>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</si>
  <si>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</si>
  <si>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</si>
  <si>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</si>
  <si>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</si>
  <si>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</si>
  <si>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</si>
  <si>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</si>
  <si>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</si>
  <si>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</si>
  <si>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</si>
  <si>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</si>
  <si>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</si>
  <si>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</si>
  <si>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</si>
  <si>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</si>
  <si>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</si>
  <si>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</si>
  <si>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</si>
  <si>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</si>
  <si>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</si>
  <si>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</si>
  <si>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</si>
  <si>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</si>
  <si>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</si>
  <si>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</si>
  <si>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</si>
  <si>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</si>
  <si>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</si>
  <si>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</si>
  <si>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</si>
  <si>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</si>
  <si>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</si>
  <si>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</si>
  <si>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</si>
  <si>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</si>
  <si>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</si>
  <si>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</si>
  <si>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</si>
  <si>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</si>
  <si>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</si>
  <si>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</si>
  <si>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</si>
  <si>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</si>
  <si>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</si>
  <si>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</si>
  <si>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</si>
  <si>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</si>
  <si>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</si>
  <si>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</si>
  <si>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</si>
  <si>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</si>
  <si>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</si>
  <si>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</si>
  <si>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</si>
  <si>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</si>
  <si>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</si>
  <si>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</si>
  <si>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</si>
  <si>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</si>
  <si>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</si>
  <si>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</si>
  <si>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</si>
  <si>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</si>
  <si>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</si>
  <si>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</si>
  <si>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</si>
  <si>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</si>
  <si>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</si>
  <si>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</si>
  <si>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</si>
  <si>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</si>
  <si>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</si>
  <si>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</si>
  <si>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</si>
  <si>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</si>
  <si>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</si>
  <si>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</si>
  <si>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</si>
  <si>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</si>
  <si>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</si>
  <si>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</si>
  <si>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</si>
  <si>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</si>
  <si>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</si>
  <si>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</si>
  <si>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</si>
  <si>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</si>
  <si>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</si>
  <si>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</si>
  <si>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</si>
  <si>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</si>
  <si>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</si>
  <si>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</si>
  <si>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</si>
  <si>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</si>
  <si>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</si>
  <si>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</si>
  <si>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</si>
  <si>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</si>
  <si>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</si>
  <si>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</si>
  <si>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</si>
  <si>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</si>
  <si>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</si>
  <si>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</si>
  <si>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</si>
  <si>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</si>
  <si>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</si>
  <si>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</si>
  <si>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</si>
  <si>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</si>
  <si>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</si>
  <si>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</si>
  <si>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</si>
  <si>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</si>
  <si>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</si>
  <si>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</si>
  <si>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</si>
  <si>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</si>
  <si>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</si>
  <si>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</si>
  <si>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</si>
  <si>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</si>
  <si>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</si>
  <si>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</si>
  <si>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</si>
  <si>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</si>
  <si>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</si>
  <si>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</si>
  <si>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</si>
  <si>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</si>
  <si>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</si>
  <si>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</si>
  <si>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</si>
  <si>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</si>
  <si>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</si>
  <si>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</si>
  <si>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</si>
  <si>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</si>
  <si>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</si>
  <si>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</si>
  <si>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</si>
  <si>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</si>
  <si>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</si>
  <si>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</si>
  <si>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</si>
  <si>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</si>
  <si>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</si>
  <si>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</si>
  <si>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</si>
  <si>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</si>
  <si>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</si>
  <si>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</si>
  <si>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</si>
  <si>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</si>
  <si>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</si>
  <si>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</si>
  <si>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</si>
  <si>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</si>
  <si>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</si>
  <si>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</si>
  <si>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</si>
  <si>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</si>
  <si>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</si>
  <si>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</si>
  <si>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</si>
  <si>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</si>
  <si>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</si>
  <si>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</si>
  <si>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</si>
  <si>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</si>
  <si>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</si>
  <si>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</si>
  <si>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</si>
  <si>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</si>
  <si>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</si>
  <si>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</si>
  <si>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</si>
  <si>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</si>
  <si>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</si>
  <si>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</si>
  <si>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</si>
  <si>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</si>
  <si>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</si>
  <si>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</si>
  <si>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</si>
  <si>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</si>
  <si>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</si>
  <si>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</si>
  <si>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</si>
  <si>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</si>
  <si>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</si>
  <si>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</si>
  <si>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</si>
  <si>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</si>
  <si>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</si>
  <si>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</si>
  <si>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</si>
  <si>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</si>
  <si>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</si>
  <si>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</si>
  <si>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</si>
  <si>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</si>
  <si>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</si>
  <si>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</si>
  <si>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</si>
  <si>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</si>
  <si>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</si>
  <si>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</si>
  <si>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</si>
  <si>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</si>
  <si>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</si>
  <si>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</si>
  <si>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</si>
  <si>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</si>
  <si>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</si>
  <si>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</si>
  <si>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</si>
  <si>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</si>
  <si>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</si>
  <si>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</si>
  <si>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</si>
  <si>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</si>
  <si>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</si>
  <si>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</si>
  <si>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</si>
  <si>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</si>
  <si>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</si>
  <si>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</si>
  <si>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</si>
  <si>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</si>
  <si>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</si>
  <si>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</si>
  <si>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</si>
  <si>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</si>
  <si>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</si>
  <si>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</si>
  <si>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</si>
  <si>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</si>
  <si>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</si>
  <si>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</si>
  <si>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</si>
  <si>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</si>
  <si>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</si>
  <si>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</si>
  <si>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</si>
  <si>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</si>
  <si>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</si>
  <si>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</si>
  <si>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</si>
  <si>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</si>
  <si>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</si>
  <si>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</si>
  <si>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</si>
  <si>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</si>
  <si>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</si>
  <si>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</si>
  <si>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</si>
  <si>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</si>
  <si>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</si>
  <si>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</si>
  <si>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</si>
  <si>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</si>
  <si>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</si>
  <si>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</si>
  <si>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</si>
  <si>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</si>
  <si>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</si>
  <si>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</si>
  <si>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</si>
  <si>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</si>
  <si>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</si>
  <si>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</si>
  <si>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</si>
  <si>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</si>
  <si>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</si>
  <si>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</si>
  <si>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</si>
  <si>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</si>
  <si>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</si>
  <si>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</si>
  <si>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</si>
  <si>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</si>
  <si>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</si>
  <si>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</si>
  <si>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</si>
  <si>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</si>
  <si>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</si>
  <si>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</si>
  <si>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</si>
  <si>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</si>
  <si>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</si>
  <si>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</si>
  <si>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</si>
  <si>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</si>
  <si>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</si>
  <si>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</si>
  <si>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</si>
  <si>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</si>
  <si>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</si>
  <si>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</si>
  <si>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</si>
  <si>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</si>
  <si>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</si>
  <si>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</si>
  <si>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</si>
  <si>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</si>
  <si>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</si>
  <si>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</si>
  <si>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</si>
  <si>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</si>
  <si>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</si>
  <si>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</si>
  <si>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</si>
  <si>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</si>
  <si>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</si>
  <si>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</si>
  <si>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</si>
  <si>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</si>
  <si>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</si>
  <si>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</si>
  <si>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</si>
  <si>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</si>
  <si>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</si>
  <si>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</si>
  <si>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</si>
  <si>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</si>
  <si>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</si>
  <si>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</si>
  <si>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</si>
  <si>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</si>
  <si>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</si>
  <si>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</si>
  <si>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</si>
  <si>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</si>
  <si>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</si>
  <si>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</si>
  <si>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</si>
  <si>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</si>
  <si>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</si>
  <si>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</si>
  <si>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</si>
  <si>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</si>
  <si>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</si>
  <si>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</si>
  <si>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</si>
  <si>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</si>
  <si>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</si>
  <si>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</si>
  <si>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</si>
  <si>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</si>
  <si>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</si>
  <si>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</si>
  <si>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</si>
  <si>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</si>
  <si>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</si>
  <si>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</si>
  <si>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</si>
  <si>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</si>
  <si>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</si>
  <si>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</si>
  <si>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</si>
  <si>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</si>
  <si>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</si>
  <si>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</si>
  <si>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</si>
  <si>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</si>
  <si>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</si>
  <si>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</si>
  <si>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</si>
  <si>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</si>
  <si>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</si>
  <si>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</si>
  <si>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</si>
  <si>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</si>
  <si>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</si>
  <si>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</si>
  <si>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</si>
  <si>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</si>
  <si>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</si>
  <si>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</si>
  <si>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</si>
  <si>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</si>
  <si>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</si>
  <si>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</si>
  <si>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</si>
  <si>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</si>
  <si>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</si>
  <si>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</si>
  <si>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</si>
  <si>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</si>
  <si>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</si>
  <si>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</si>
  <si>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</si>
  <si>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</si>
  <si>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</si>
  <si>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</si>
  <si>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</si>
  <si>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</si>
  <si>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</si>
  <si>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</si>
  <si>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</si>
  <si>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</si>
  <si>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</si>
  <si>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</si>
  <si>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</si>
  <si>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</si>
  <si>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</si>
  <si>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</si>
  <si>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</si>
  <si>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</si>
  <si>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</si>
  <si>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</si>
  <si>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</si>
  <si>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</si>
  <si>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</si>
  <si>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</si>
  <si>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</si>
  <si>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</si>
  <si>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</si>
  <si>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</si>
  <si>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</si>
  <si>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</si>
  <si>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</si>
  <si>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</si>
  <si>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</si>
  <si>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</si>
  <si>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</si>
  <si>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</si>
  <si>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</si>
  <si>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</si>
  <si>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</si>
  <si>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</si>
  <si>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</si>
  <si>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</si>
  <si>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</si>
  <si>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</si>
  <si>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</si>
  <si>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</si>
  <si>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</si>
  <si>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</si>
  <si>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</si>
  <si>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</si>
  <si>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</si>
  <si>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</si>
  <si>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</si>
  <si>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</si>
  <si>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</si>
  <si>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</si>
  <si>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</si>
  <si>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</si>
  <si>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</si>
  <si>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</si>
  <si>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</si>
  <si>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</si>
  <si>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</si>
  <si>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</si>
  <si>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</si>
  <si>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</si>
  <si>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</si>
  <si>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</si>
  <si>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</si>
  <si>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</si>
  <si>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</si>
  <si>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</si>
  <si>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</si>
  <si>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</si>
  <si>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</si>
  <si>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</si>
  <si>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</si>
  <si>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</si>
  <si>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</si>
  <si>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</si>
  <si>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</si>
  <si>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</si>
  <si>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</si>
  <si>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</si>
  <si>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</si>
  <si>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</si>
  <si>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</si>
  <si>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</si>
  <si>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</si>
  <si>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</si>
  <si>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</si>
  <si>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</si>
  <si>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</si>
  <si>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</si>
  <si>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</si>
  <si>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</si>
  <si>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</si>
  <si>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</si>
  <si>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</si>
  <si>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</si>
  <si>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</si>
  <si>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</si>
  <si>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</si>
  <si>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</si>
  <si>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</si>
  <si>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</si>
  <si>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</si>
  <si>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</si>
  <si>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</si>
  <si>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</si>
  <si>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</si>
  <si>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</si>
  <si>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</si>
  <si>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</si>
  <si>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</si>
  <si>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</si>
  <si>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</si>
  <si>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</si>
  <si>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</si>
  <si>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</si>
  <si>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</si>
  <si>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</si>
  <si>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</si>
  <si>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</si>
  <si>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</si>
  <si>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</si>
  <si>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</si>
  <si>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</si>
  <si>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</si>
  <si>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</si>
  <si>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</si>
  <si>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</si>
  <si>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</si>
  <si>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</si>
  <si>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</si>
  <si>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</si>
  <si>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</si>
  <si>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</si>
  <si>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</si>
  <si>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</si>
  <si>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</si>
  <si>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</si>
  <si>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</si>
  <si>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</si>
  <si>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</si>
  <si>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</si>
  <si>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</si>
  <si>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</si>
  <si>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</si>
  <si>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</si>
  <si>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</si>
  <si>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</si>
  <si>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</si>
  <si>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</si>
  <si>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</si>
  <si>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</si>
  <si>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</si>
  <si>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</si>
  <si>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</si>
  <si>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</si>
  <si>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</si>
  <si>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</si>
  <si>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</si>
  <si>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</si>
  <si>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</si>
  <si>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</si>
  <si>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</si>
  <si>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</si>
  <si>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</si>
  <si>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</si>
  <si>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</si>
  <si>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</si>
  <si>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</si>
  <si>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</si>
  <si>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</si>
  <si>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</si>
  <si>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</si>
  <si>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</si>
  <si>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</si>
  <si>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</si>
  <si>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</si>
  <si>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</si>
  <si>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</si>
  <si>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</si>
  <si>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</si>
  <si>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</si>
  <si>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</si>
  <si>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</si>
  <si>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</si>
  <si>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</si>
  <si>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</si>
  <si>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</si>
  <si>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</si>
  <si>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</si>
  <si>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</si>
  <si>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</si>
  <si>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</si>
  <si>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</si>
  <si>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</si>
  <si>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</si>
  <si>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</si>
  <si>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</si>
  <si>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</si>
  <si>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</si>
  <si>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</si>
  <si>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</si>
  <si>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</si>
  <si>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</si>
  <si>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</si>
  <si>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</si>
  <si>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</si>
  <si>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</si>
  <si>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</si>
  <si>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</si>
  <si>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</si>
  <si>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</si>
  <si>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</si>
  <si>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</si>
  <si>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</si>
  <si>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</si>
  <si>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</si>
  <si>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</si>
  <si>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</si>
  <si>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</si>
  <si>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</si>
  <si>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</si>
  <si>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</si>
  <si>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</si>
  <si>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</si>
  <si>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</si>
  <si>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</si>
  <si>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</si>
  <si>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</si>
  <si>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</si>
  <si>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</si>
  <si>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</si>
  <si>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</si>
  <si>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</si>
  <si>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</si>
  <si>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</si>
  <si>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</si>
  <si>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</si>
  <si>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</si>
  <si>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</si>
  <si>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</si>
  <si>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</si>
  <si>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</si>
  <si>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</si>
  <si>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</si>
  <si>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</si>
  <si>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</si>
  <si>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</si>
  <si>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</si>
  <si>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</si>
  <si>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</si>
  <si>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</si>
  <si>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</si>
  <si>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</si>
  <si>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</si>
  <si>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</si>
  <si>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</si>
  <si>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</si>
  <si>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</si>
  <si>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</si>
  <si>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</si>
  <si>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</si>
  <si>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</si>
  <si>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</si>
  <si>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</si>
  <si>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</si>
  <si>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</si>
  <si>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</si>
  <si>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</si>
  <si>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</si>
  <si>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</si>
  <si>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</si>
  <si>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</si>
  <si>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</si>
  <si>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</si>
  <si>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</si>
  <si>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</si>
  <si>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</si>
  <si>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</si>
  <si>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</si>
  <si>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</si>
  <si>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</si>
  <si>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</si>
  <si>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</si>
  <si>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</si>
  <si>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</si>
  <si>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</si>
  <si>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</si>
  <si>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</si>
  <si>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</si>
  <si>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</si>
  <si>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</si>
  <si>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</si>
  <si>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</si>
  <si>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</si>
  <si>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</si>
  <si>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</si>
  <si>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</si>
  <si>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</si>
  <si>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</si>
  <si>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</si>
  <si>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</si>
  <si>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</si>
  <si>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</si>
  <si>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</si>
  <si>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</si>
  <si>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</si>
  <si>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</si>
  <si>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</si>
  <si>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</si>
  <si>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</si>
  <si>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</si>
  <si>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</si>
  <si>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</si>
  <si>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</si>
  <si>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</si>
  <si>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</si>
  <si>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</si>
  <si>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</si>
  <si>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</si>
  <si>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</si>
  <si>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</si>
  <si>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</si>
  <si>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</si>
  <si>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</si>
  <si>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</si>
  <si>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</si>
  <si>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</si>
  <si>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</si>
  <si>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</si>
  <si>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</si>
  <si>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</si>
  <si>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</si>
  <si>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</si>
  <si>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</si>
  <si>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</si>
  <si>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</si>
  <si>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</si>
  <si>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</si>
  <si>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</si>
  <si>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</si>
  <si>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</si>
  <si>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</si>
  <si>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</si>
  <si>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</si>
  <si>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</si>
  <si>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</si>
  <si>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</si>
  <si>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</si>
  <si>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</si>
  <si>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</si>
  <si>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</si>
  <si>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</si>
  <si>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</si>
  <si>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</si>
  <si>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</si>
  <si>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</si>
  <si>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</si>
  <si>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</si>
  <si>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</si>
  <si>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</si>
  <si>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</si>
  <si>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</si>
  <si>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</si>
  <si>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</si>
  <si>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</si>
  <si>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</si>
  <si>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</si>
  <si>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</si>
  <si>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</si>
  <si>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</si>
  <si>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</si>
  <si>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</si>
  <si>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</si>
  <si>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</si>
  <si>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</si>
  <si>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</si>
  <si>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</si>
  <si>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</si>
  <si>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</si>
  <si>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</si>
  <si>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</si>
  <si>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</si>
  <si>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</si>
  <si>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</si>
  <si>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</si>
  <si>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</si>
  <si>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</si>
  <si>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</si>
  <si>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</si>
  <si>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</si>
  <si>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</si>
  <si>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</si>
  <si>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</si>
  <si>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</si>
  <si>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</si>
  <si>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</si>
  <si>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</si>
  <si>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</si>
  <si>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</si>
  <si>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</si>
  <si>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</si>
  <si>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</si>
  <si>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</si>
  <si>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</si>
  <si>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</si>
  <si>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</si>
  <si>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</si>
  <si>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</si>
  <si>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</si>
  <si>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</si>
  <si>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</si>
  <si>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</si>
  <si>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</si>
  <si>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</si>
  <si>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</si>
  <si>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</si>
  <si>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</si>
  <si>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</si>
  <si>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</si>
  <si>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</si>
  <si>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</si>
  <si>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</si>
  <si>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</si>
  <si>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</si>
  <si>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</si>
  <si>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</si>
  <si>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</si>
  <si>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</si>
  <si>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</si>
  <si>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</si>
  <si>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</si>
  <si>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</si>
  <si>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</si>
  <si>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</si>
  <si>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</si>
  <si>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</si>
  <si>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</si>
  <si>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</si>
  <si>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</si>
  <si>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</si>
  <si>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</si>
  <si>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</si>
  <si>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</si>
  <si>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</si>
  <si>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</si>
  <si>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</si>
  <si>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</si>
  <si>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</si>
  <si>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</si>
  <si>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</si>
  <si>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</si>
  <si>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</si>
  <si>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</si>
  <si>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</si>
  <si>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</si>
  <si>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</si>
  <si>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</si>
  <si>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</si>
  <si>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</si>
  <si>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</si>
  <si>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</si>
  <si>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</si>
  <si>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</si>
  <si>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</si>
  <si>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</si>
  <si>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</si>
  <si>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</si>
  <si>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</si>
  <si>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</si>
  <si>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</si>
  <si>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</si>
  <si>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</si>
  <si>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</si>
  <si>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</si>
  <si>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</si>
  <si>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</si>
  <si>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</si>
  <si>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</si>
  <si>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</si>
  <si>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</si>
  <si>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</si>
  <si>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</si>
  <si>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</si>
  <si>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</si>
  <si>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</si>
  <si>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</si>
  <si>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</si>
  <si>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</si>
  <si>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</si>
  <si>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</si>
  <si>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</si>
  <si>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</si>
  <si>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</si>
  <si>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</si>
  <si>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</si>
  <si>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</si>
  <si>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</si>
  <si>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</si>
  <si>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</si>
  <si>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</si>
  <si>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</si>
  <si>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</si>
  <si>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</si>
  <si>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</si>
  <si>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</si>
  <si>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</si>
  <si>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</si>
  <si>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</si>
  <si>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</si>
  <si>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</si>
  <si>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</si>
  <si>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</si>
  <si>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</si>
  <si>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</si>
  <si>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</si>
  <si>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</si>
  <si>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</si>
  <si>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</si>
  <si>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</si>
  <si>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</si>
  <si>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</si>
  <si>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</si>
  <si>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</si>
  <si>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</si>
  <si>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</si>
  <si>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</si>
  <si>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</si>
  <si>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</si>
  <si>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</si>
  <si>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</si>
  <si>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</si>
  <si>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</si>
  <si>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</si>
  <si>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</si>
  <si>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</si>
  <si>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</si>
  <si>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</si>
  <si>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</si>
  <si>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</si>
  <si>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</si>
  <si>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</si>
  <si>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</si>
  <si>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</si>
  <si>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</si>
  <si>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</si>
  <si>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</si>
  <si>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</si>
  <si>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</si>
  <si>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</si>
  <si>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</si>
  <si>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</si>
  <si>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</si>
  <si>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</si>
  <si>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</si>
  <si>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</si>
  <si>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</si>
  <si>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</si>
  <si>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</si>
  <si>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</si>
  <si>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</si>
  <si>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</si>
  <si>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</si>
  <si>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</si>
  <si>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</si>
  <si>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</si>
  <si>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</si>
  <si>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</si>
  <si>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</si>
  <si>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</si>
  <si>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</si>
  <si>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</si>
  <si>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</si>
  <si>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</si>
  <si>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</si>
  <si>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</si>
  <si>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</si>
  <si>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</si>
  <si>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</si>
  <si>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</si>
  <si>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</si>
  <si>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</si>
  <si>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</si>
  <si>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</si>
  <si>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</si>
  <si>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</si>
  <si>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</si>
  <si>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</si>
  <si>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</si>
  <si>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</si>
  <si>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</si>
  <si>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</si>
  <si>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</si>
  <si>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</si>
  <si>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</si>
  <si>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</si>
  <si>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</si>
  <si>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</si>
  <si>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</si>
  <si>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</si>
  <si>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</si>
  <si>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</si>
  <si>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</si>
  <si>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</si>
  <si>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</si>
  <si>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</si>
  <si>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</si>
  <si>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</si>
  <si>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</si>
  <si>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</si>
  <si>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</si>
  <si>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</si>
  <si>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</si>
  <si>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</si>
  <si>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</si>
  <si>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</si>
  <si>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</si>
  <si>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</si>
  <si>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</si>
  <si>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</si>
  <si>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</si>
  <si>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</si>
  <si>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</si>
  <si>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</si>
  <si>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</si>
  <si>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</si>
  <si>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</si>
  <si>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</si>
  <si>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</si>
  <si>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</si>
  <si>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</si>
  <si>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</si>
  <si>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</si>
  <si>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</si>
  <si>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</si>
  <si>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</si>
  <si>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</si>
  <si>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</si>
  <si>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</si>
  <si>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</si>
  <si>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</si>
  <si>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</si>
  <si>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</si>
  <si>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</si>
  <si>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</si>
  <si>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</si>
  <si>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</si>
  <si>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</si>
  <si>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</si>
  <si>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</si>
  <si>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</si>
  <si>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</si>
  <si>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</si>
  <si>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</si>
  <si>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</si>
  <si>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</si>
  <si>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</si>
  <si>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</si>
  <si>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</si>
  <si>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</si>
  <si>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</si>
  <si>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</si>
  <si>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</si>
  <si>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</si>
  <si>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</si>
  <si>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</si>
  <si>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</si>
  <si>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</si>
  <si>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</si>
  <si>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</si>
  <si>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</si>
  <si>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</si>
  <si>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</si>
  <si>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</si>
  <si>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</si>
  <si>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</si>
  <si>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</si>
  <si>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</si>
  <si>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</si>
  <si>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</si>
  <si>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</si>
  <si>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</si>
  <si>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</si>
  <si>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</si>
  <si>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</si>
  <si>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</si>
  <si>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</si>
  <si>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</si>
  <si>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</si>
  <si>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</si>
  <si>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</si>
  <si>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</si>
  <si>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</si>
  <si>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</si>
  <si>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</si>
  <si>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</si>
  <si>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</si>
  <si>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</si>
  <si>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</si>
  <si>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</si>
  <si>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</si>
  <si>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</si>
  <si>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</si>
  <si>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</si>
  <si>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</si>
  <si>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</si>
  <si>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</si>
  <si>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</si>
  <si>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</si>
  <si>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</si>
  <si>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</si>
  <si>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</si>
  <si>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</si>
  <si>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</si>
  <si>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</si>
  <si>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</si>
  <si>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</si>
  <si>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</si>
  <si>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</si>
  <si>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</si>
  <si>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</si>
  <si>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</si>
  <si>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</si>
  <si>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</si>
  <si>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</si>
  <si>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</si>
  <si>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</si>
  <si>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</si>
  <si>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</si>
  <si>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</si>
  <si>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</si>
  <si>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</si>
  <si>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</si>
  <si>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</si>
  <si>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</si>
  <si>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</si>
  <si>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</si>
  <si>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</si>
  <si>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</si>
  <si>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</si>
  <si>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</si>
  <si>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</si>
  <si>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</si>
  <si>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</si>
  <si>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</si>
  <si>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</si>
  <si>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</si>
  <si>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</si>
  <si>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</si>
  <si>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</si>
  <si>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</si>
  <si>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</si>
  <si>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</si>
  <si>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</si>
  <si>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</si>
  <si>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</si>
  <si>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</si>
  <si>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</si>
  <si>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</si>
  <si>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</si>
  <si>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</si>
  <si>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</si>
  <si>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</si>
  <si>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</si>
  <si>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</si>
  <si>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</si>
  <si>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</si>
  <si>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</si>
  <si>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</si>
  <si>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</si>
  <si>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</si>
  <si>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</si>
  <si>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</si>
  <si>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</si>
  <si>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</si>
  <si>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</si>
  <si>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name</t>
  </si>
  <si>
    <t>(All)</t>
  </si>
  <si>
    <t>Date_Ended_Conversion</t>
  </si>
  <si>
    <t>date_created_conversion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</si>
</sst>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70C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[CrowdfundingBook.xlsx]Sub-category!PivotTable4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C-5649-9FDF-44867BF4D7A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C-5649-9FDF-44867BF4D7A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C-5649-9FDF-44867BF4D7A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C-5649-9FDF-44867BF4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2098943"/>
        <c:axId val="1737149327"/>
      </c:barChart>
      <c:catAx>
        <c:axId val="168209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49327"/>
        <c:crosses val="autoZero"/>
        <c:auto val="1"/>
        <c:lblAlgn val="ctr"/>
        <c:lblOffset val="100"/>
        <c:noMultiLvlLbl val="0"/>
      </c:catAx>
      <c:valAx>
        <c:axId val="17371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D748-B02D-87D9D226682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D748-B02D-87D9D226682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D748-B02D-87D9D226682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D748-B02D-87D9D226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0673023"/>
        <c:axId val="1659724159"/>
      </c:barChart>
      <c:catAx>
        <c:axId val="166067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24159"/>
        <c:crosses val="autoZero"/>
        <c:auto val="1"/>
        <c:lblAlgn val="ctr"/>
        <c:lblOffset val="100"/>
        <c:noMultiLvlLbl val="0"/>
      </c:catAx>
      <c:valAx>
        <c:axId val="16597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6</xdr:row>
      <xdr:rowOff>0</xdr:rowOff>
    </xdr:from>
    <xdr:to>
      <xdr:col>15</xdr:col>
      <xdr:colOff>800100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23C1D-D363-D148-82C6-AE33FE13A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339529</xdr:colOff>
      <xdr:row>16</xdr:row>
      <xdr:rowOff>170273</xdr:rowOff>
    </xdr:from>
    <xdr:to>
      <xdr:col>12</xdr:col>
      <xdr:colOff>383979</xdr:colOff>
      <xdr:row>38</xdr:row>
      <xdr:rowOff>42647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05D15-24AA-BC4B-B2F6-DD15F7E09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tha Arellano" refreshedDate="45002.97724375" createdVersion="6" refreshedVersion="6" minRefreshableVersion="3" recordCount="1000" xr:uid="{ECCD8DA6-CD62-0E45-8B97-9B343A7B85B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tring="0" containsBlank="1" containsNumber="1" minValue="713.15739391143916" maxValue="7285.2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.4"/>
    <x v="1"/>
    <n v="158"/>
    <n v="7285.2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.3147878228782288"/>
    <x v="1"/>
    <n v="1425"/>
    <n v="713.15739391143916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0.58976190476190471"/>
    <x v="0"/>
    <n v="24"/>
    <m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0.69276315789473686"/>
    <x v="0"/>
    <n v="53"/>
    <m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.7361842105263159"/>
    <x v="1"/>
    <n v="174"/>
    <m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0.20961538461538462"/>
    <x v="0"/>
    <n v="18"/>
    <m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.2757777777777779"/>
    <x v="1"/>
    <n v="227"/>
    <m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0.19932788374205268"/>
    <x v="2"/>
    <n v="708"/>
    <m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0.51741935483870971"/>
    <x v="0"/>
    <n v="44"/>
    <m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.6611538461538462"/>
    <x v="1"/>
    <n v="220"/>
    <m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0.48095238095238096"/>
    <x v="0"/>
    <n v="27"/>
    <m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0.89349206349206345"/>
    <x v="0"/>
    <n v="55"/>
    <m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.4511904761904764"/>
    <x v="1"/>
    <n v="98"/>
    <m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0.66769503546099296"/>
    <x v="0"/>
    <n v="200"/>
    <m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0.47307881773399013"/>
    <x v="0"/>
    <n v="452"/>
    <m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.4947058823529416"/>
    <x v="1"/>
    <n v="100"/>
    <m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.5939125295508274"/>
    <x v="1"/>
    <n v="1249"/>
    <m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0.66912087912087914"/>
    <x v="3"/>
    <n v="135"/>
    <m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0.48529600000000001"/>
    <x v="0"/>
    <n v="674"/>
    <m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.1224279210925645"/>
    <x v="1"/>
    <n v="1396"/>
    <m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0.40992553191489361"/>
    <x v="0"/>
    <n v="558"/>
    <m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.2807106598984772"/>
    <x v="1"/>
    <n v="890"/>
    <m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.3204444444444445"/>
    <x v="1"/>
    <n v="142"/>
    <m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.1283225108225108"/>
    <x v="1"/>
    <n v="2673"/>
    <m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.1643636363636363"/>
    <x v="1"/>
    <n v="163"/>
    <m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0.4819906976744186"/>
    <x v="3"/>
    <n v="1480"/>
    <m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0.79949999999999999"/>
    <x v="0"/>
    <n v="15"/>
    <m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.0522553516819573"/>
    <x v="1"/>
    <n v="2220"/>
    <m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.2889978213507627"/>
    <x v="1"/>
    <n v="1606"/>
    <m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.606111111111111"/>
    <x v="1"/>
    <n v="129"/>
    <m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.1"/>
    <x v="1"/>
    <n v="226"/>
    <m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0.86807920792079207"/>
    <x v="0"/>
    <n v="2307"/>
    <m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.7782071713147412"/>
    <x v="1"/>
    <n v="5419"/>
    <m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.5080645161290323"/>
    <x v="1"/>
    <n v="165"/>
    <m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.5030119521912351"/>
    <x v="1"/>
    <n v="1965"/>
    <m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.572857142857143"/>
    <x v="1"/>
    <n v="16"/>
    <m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.3998765432098765"/>
    <x v="1"/>
    <n v="107"/>
    <m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.2532258064516131"/>
    <x v="1"/>
    <n v="134"/>
    <m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0.50777777777777777"/>
    <x v="0"/>
    <n v="88"/>
    <m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.6906818181818182"/>
    <x v="1"/>
    <n v="198"/>
    <m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.1292857142857144"/>
    <x v="1"/>
    <n v="111"/>
    <m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.4394444444444447"/>
    <x v="1"/>
    <n v="222"/>
    <m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.859390243902439"/>
    <x v="1"/>
    <n v="6212"/>
    <m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n v="98"/>
    <m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0.4768421052631579"/>
    <x v="0"/>
    <n v="48"/>
    <m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.1478378378378378"/>
    <x v="1"/>
    <n v="92"/>
    <m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.7526666666666664"/>
    <x v="1"/>
    <n v="149"/>
    <m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.86972972972973"/>
    <x v="1"/>
    <n v="2431"/>
    <m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.89625"/>
    <x v="1"/>
    <n v="303"/>
    <m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0.02"/>
    <x v="0"/>
    <n v="1"/>
    <m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0.91867805186590767"/>
    <x v="0"/>
    <n v="1467"/>
    <m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0.34152777777777776"/>
    <x v="0"/>
    <n v="75"/>
    <m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.4040909090909091"/>
    <x v="1"/>
    <n v="209"/>
    <m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0.89866666666666661"/>
    <x v="0"/>
    <n v="120"/>
    <m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.7796969696969698"/>
    <x v="1"/>
    <n v="131"/>
    <m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.436625"/>
    <x v="1"/>
    <n v="164"/>
    <m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.1527586206896552"/>
    <x v="1"/>
    <n v="201"/>
    <m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.2711111111111113"/>
    <x v="1"/>
    <n v="211"/>
    <m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.7507142857142859"/>
    <x v="1"/>
    <n v="128"/>
    <m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.4437048832271762"/>
    <x v="1"/>
    <n v="1600"/>
    <m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0.92745983935742971"/>
    <x v="0"/>
    <n v="2253"/>
    <m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.226"/>
    <x v="1"/>
    <n v="249"/>
    <m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0.11851063829787234"/>
    <x v="0"/>
    <n v="5"/>
    <m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0.97642857142857142"/>
    <x v="0"/>
    <n v="38"/>
    <m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.3614754098360655"/>
    <x v="1"/>
    <n v="236"/>
    <m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0.45068965517241377"/>
    <x v="0"/>
    <n v="12"/>
    <m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.6238567493112948"/>
    <x v="1"/>
    <n v="4065"/>
    <m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.5452631578947367"/>
    <x v="1"/>
    <n v="246"/>
    <m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0.24063291139240506"/>
    <x v="3"/>
    <n v="17"/>
    <m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.2374140625000001"/>
    <x v="1"/>
    <n v="2475"/>
    <m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.0806666666666667"/>
    <x v="1"/>
    <n v="76"/>
    <m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.7033333333333331"/>
    <x v="1"/>
    <n v="54"/>
    <m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.609285714285714"/>
    <x v="1"/>
    <n v="88"/>
    <m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.2246153846153847"/>
    <x v="1"/>
    <n v="85"/>
    <m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.5057731958762886"/>
    <x v="1"/>
    <n v="170"/>
    <m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0.78106590724165992"/>
    <x v="0"/>
    <n v="1684"/>
    <m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0.46947368421052632"/>
    <x v="0"/>
    <n v="56"/>
    <m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.008"/>
    <x v="1"/>
    <n v="330"/>
    <m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0.6959861591695502"/>
    <x v="0"/>
    <n v="838"/>
    <m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.374545454545455"/>
    <x v="1"/>
    <n v="127"/>
    <m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.253392857142857"/>
    <x v="1"/>
    <n v="411"/>
    <m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.973000000000001"/>
    <x v="1"/>
    <n v="180"/>
    <m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0.37590225563909774"/>
    <x v="0"/>
    <n v="1000"/>
    <m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.3236942675159236"/>
    <x v="1"/>
    <n v="374"/>
    <m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.3122448979591836"/>
    <x v="1"/>
    <n v="71"/>
    <m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.6763513513513513"/>
    <x v="1"/>
    <n v="203"/>
    <m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0.6198488664987406"/>
    <x v="0"/>
    <n v="1482"/>
    <m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.6074999999999999"/>
    <x v="1"/>
    <n v="113"/>
    <m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.5258823529411765"/>
    <x v="1"/>
    <n v="96"/>
    <m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0.7861538461538462"/>
    <x v="0"/>
    <n v="106"/>
    <m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0.48404406999351912"/>
    <x v="0"/>
    <n v="679"/>
    <m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n v="498"/>
    <m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0.60548713235294116"/>
    <x v="3"/>
    <n v="610"/>
    <m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.036896551724138"/>
    <x v="1"/>
    <n v="180"/>
    <m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.1299999999999999"/>
    <x v="1"/>
    <n v="27"/>
    <m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.1737876614060259"/>
    <x v="1"/>
    <n v="2331"/>
    <m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.2669230769230762"/>
    <x v="1"/>
    <n v="113"/>
    <m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0.33692229038854804"/>
    <x v="0"/>
    <n v="1220"/>
    <m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.9672368421052631"/>
    <x v="1"/>
    <n v="164"/>
    <m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0.01"/>
    <x v="0"/>
    <n v="1"/>
    <m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.214444444444444"/>
    <x v="1"/>
    <n v="164"/>
    <m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.8167567567567566"/>
    <x v="1"/>
    <n v="336"/>
    <m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n v="37"/>
    <m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.4314010067114094"/>
    <x v="1"/>
    <n v="1917"/>
    <m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.4454411764705883"/>
    <x v="1"/>
    <n v="95"/>
    <m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.5912820512820511"/>
    <x v="1"/>
    <n v="147"/>
    <m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.8648571428571428"/>
    <x v="1"/>
    <n v="86"/>
    <m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.9526666666666666"/>
    <x v="1"/>
    <n v="83"/>
    <m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0.5921153846153846"/>
    <x v="0"/>
    <n v="60"/>
    <m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n v="296"/>
    <m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.1995602605863191"/>
    <x v="1"/>
    <n v="676"/>
    <m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.6882978723404256"/>
    <x v="1"/>
    <n v="361"/>
    <m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.7687878787878786"/>
    <x v="1"/>
    <n v="131"/>
    <m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.2715789473684209"/>
    <x v="1"/>
    <n v="126"/>
    <m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n v="3304"/>
    <m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0.88"/>
    <x v="0"/>
    <n v="73"/>
    <m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.7393877551020409"/>
    <x v="1"/>
    <n v="275"/>
    <m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.1761111111111111"/>
    <x v="1"/>
    <n v="67"/>
    <m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n v="154"/>
    <m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.4949667110519307"/>
    <x v="1"/>
    <n v="1782"/>
    <m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.1933995584988963"/>
    <x v="1"/>
    <n v="903"/>
    <m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0.64367690058479532"/>
    <x v="0"/>
    <n v="3387"/>
    <m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0.18622397298818233"/>
    <x v="0"/>
    <n v="662"/>
    <m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.6776923076923076"/>
    <x v="1"/>
    <n v="94"/>
    <m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.5990566037735849"/>
    <x v="1"/>
    <n v="180"/>
    <m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0.38633185349611543"/>
    <x v="0"/>
    <n v="774"/>
    <m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0.51421511627906979"/>
    <x v="0"/>
    <n v="672"/>
    <m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0.60334277620396604"/>
    <x v="3"/>
    <n v="532"/>
    <m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29E-2"/>
    <x v="3"/>
    <n v="55"/>
    <m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.5546875"/>
    <x v="1"/>
    <n v="533"/>
    <m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.0085974499089254"/>
    <x v="1"/>
    <n v="2443"/>
    <m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.1618181818181819"/>
    <x v="1"/>
    <n v="89"/>
    <m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.1077777777777778"/>
    <x v="1"/>
    <n v="159"/>
    <m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0.89736683417085428"/>
    <x v="0"/>
    <n v="940"/>
    <m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0.71272727272727276"/>
    <x v="0"/>
    <n v="117"/>
    <m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1E-2"/>
    <x v="3"/>
    <n v="58"/>
    <m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.617777777777778"/>
    <x v="1"/>
    <n v="50"/>
    <m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0.96"/>
    <x v="0"/>
    <n v="115"/>
    <m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0.20896851248642778"/>
    <x v="0"/>
    <n v="326"/>
    <m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.2316363636363636"/>
    <x v="1"/>
    <n v="186"/>
    <m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.0159097978227061"/>
    <x v="1"/>
    <n v="1071"/>
    <m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.3003999999999998"/>
    <x v="1"/>
    <n v="117"/>
    <m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.355925925925926"/>
    <x v="1"/>
    <n v="70"/>
    <m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n v="135"/>
    <m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.3651200000000001"/>
    <x v="1"/>
    <n v="768"/>
    <m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n v="51"/>
    <m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.1249397590361445"/>
    <x v="1"/>
    <n v="199"/>
    <m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.2102150537634409"/>
    <x v="1"/>
    <n v="107"/>
    <m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.1987096774193549"/>
    <x v="1"/>
    <n v="195"/>
    <m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0.01"/>
    <x v="0"/>
    <n v="1"/>
    <m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0.64166909620991253"/>
    <x v="0"/>
    <n v="1467"/>
    <m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n v="3376"/>
    <m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0.92984160506863778"/>
    <x v="0"/>
    <n v="5681"/>
    <m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0.58756567425569173"/>
    <x v="0"/>
    <n v="1059"/>
    <m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0.65022222222222226"/>
    <x v="0"/>
    <n v="1194"/>
    <m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0.73939560439560437"/>
    <x v="3"/>
    <n v="379"/>
    <m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0.52666666666666662"/>
    <x v="0"/>
    <n v="30"/>
    <m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.2095238095238097"/>
    <x v="1"/>
    <n v="41"/>
    <m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.0001150627615063"/>
    <x v="1"/>
    <n v="1821"/>
    <m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.6231249999999999"/>
    <x v="1"/>
    <n v="164"/>
    <m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0.78181818181818186"/>
    <x v="0"/>
    <n v="75"/>
    <m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.4973770491803278"/>
    <x v="1"/>
    <n v="157"/>
    <m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.5325714285714285"/>
    <x v="1"/>
    <n v="246"/>
    <m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.0016943521594683"/>
    <x v="1"/>
    <n v="1396"/>
    <m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.2199004424778761"/>
    <x v="1"/>
    <n v="2506"/>
    <m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.3713265306122449"/>
    <x v="1"/>
    <n v="244"/>
    <m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.155384615384615"/>
    <x v="1"/>
    <n v="146"/>
    <m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0.3130913348946136"/>
    <x v="0"/>
    <n v="955"/>
    <m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.240815450643777"/>
    <x v="1"/>
    <n v="1267"/>
    <m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n v="67"/>
    <m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0.1063265306122449"/>
    <x v="0"/>
    <n v="5"/>
    <m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0.82874999999999999"/>
    <x v="0"/>
    <n v="26"/>
    <m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.6301447776628748"/>
    <x v="1"/>
    <n v="1561"/>
    <m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.9466666666666672"/>
    <x v="1"/>
    <n v="48"/>
    <m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0.26191501103752757"/>
    <x v="0"/>
    <n v="1130"/>
    <m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0.74834782608695649"/>
    <x v="0"/>
    <n v="782"/>
    <m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.1647680412371137"/>
    <x v="1"/>
    <n v="2739"/>
    <m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0.96208333333333329"/>
    <x v="0"/>
    <n v="210"/>
    <m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.5771910112359548"/>
    <x v="1"/>
    <n v="3537"/>
    <m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.0845714285714285"/>
    <x v="1"/>
    <n v="2107"/>
    <m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0.61802325581395345"/>
    <x v="0"/>
    <n v="136"/>
    <m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.2232472324723247"/>
    <x v="1"/>
    <n v="3318"/>
    <m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0.69117647058823528"/>
    <x v="0"/>
    <n v="86"/>
    <m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.9305555555555554"/>
    <x v="1"/>
    <n v="340"/>
    <m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0.71799999999999997"/>
    <x v="0"/>
    <n v="19"/>
    <m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0.31934684684684683"/>
    <x v="0"/>
    <n v="886"/>
    <m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.2987375415282392"/>
    <x v="1"/>
    <n v="1442"/>
    <m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0.3201219512195122"/>
    <x v="0"/>
    <n v="35"/>
    <m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0.23525352848928385"/>
    <x v="3"/>
    <n v="441"/>
    <m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0.68594594594594593"/>
    <x v="0"/>
    <n v="24"/>
    <m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0.37952380952380954"/>
    <x v="0"/>
    <n v="86"/>
    <m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0.19992957746478873"/>
    <x v="0"/>
    <n v="243"/>
    <m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0.45636363636363636"/>
    <x v="0"/>
    <n v="65"/>
    <m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.227605633802817"/>
    <x v="1"/>
    <n v="126"/>
    <m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.61753164556962"/>
    <x v="1"/>
    <n v="524"/>
    <m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0.63146341463414635"/>
    <x v="0"/>
    <n v="100"/>
    <m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.9820475319926874"/>
    <x v="1"/>
    <n v="1989"/>
    <m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5E-2"/>
    <x v="0"/>
    <n v="168"/>
    <m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0.5377777777777778"/>
    <x v="0"/>
    <n v="13"/>
    <m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0.02"/>
    <x v="0"/>
    <n v="1"/>
    <m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.8119047619047617"/>
    <x v="1"/>
    <n v="157"/>
    <m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0.78831325301204824"/>
    <x v="3"/>
    <n v="82"/>
    <m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.3440792216817234"/>
    <x v="1"/>
    <n v="4498"/>
    <m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2E-2"/>
    <x v="0"/>
    <n v="40"/>
    <m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.3184615384615386"/>
    <x v="1"/>
    <n v="80"/>
    <m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0.38844444444444443"/>
    <x v="3"/>
    <n v="57"/>
    <m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n v="43"/>
    <m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.0112239715591671"/>
    <x v="1"/>
    <n v="2053"/>
    <m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0.21188688946015424"/>
    <x v="2"/>
    <n v="808"/>
    <m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0.67425531914893622"/>
    <x v="0"/>
    <n v="226"/>
    <m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0.9492337164750958"/>
    <x v="0"/>
    <n v="1625"/>
    <m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.5185185185185186"/>
    <x v="1"/>
    <n v="168"/>
    <m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.9516382252559727"/>
    <x v="1"/>
    <n v="4289"/>
    <m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.231428571428571"/>
    <x v="1"/>
    <n v="165"/>
    <m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78E-2"/>
    <x v="0"/>
    <n v="143"/>
    <m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.5507066557107643"/>
    <x v="1"/>
    <n v="1815"/>
    <m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0.44753477588871715"/>
    <x v="0"/>
    <n v="934"/>
    <m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.1594736842105262"/>
    <x v="1"/>
    <n v="397"/>
    <m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.3212709832134291"/>
    <x v="1"/>
    <n v="1539"/>
    <m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1E-2"/>
    <x v="0"/>
    <n v="17"/>
    <m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0.9862551440329218"/>
    <x v="0"/>
    <n v="2179"/>
    <m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.3797916666666667"/>
    <x v="1"/>
    <n v="138"/>
    <m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0.93810996563573879"/>
    <x v="0"/>
    <n v="931"/>
    <m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.0363930885529156"/>
    <x v="1"/>
    <n v="3594"/>
    <m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.6017404129793511"/>
    <x v="1"/>
    <n v="5880"/>
    <m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.6663333333333332"/>
    <x v="1"/>
    <n v="112"/>
    <m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.687208538587849"/>
    <x v="1"/>
    <n v="943"/>
    <m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.1990717911530093"/>
    <x v="1"/>
    <n v="2468"/>
    <m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.936892523364486"/>
    <x v="1"/>
    <n v="2551"/>
    <m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.2016666666666671"/>
    <x v="1"/>
    <n v="101"/>
    <m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0.76708333333333334"/>
    <x v="3"/>
    <n v="67"/>
    <m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.7126470588235294"/>
    <x v="1"/>
    <n v="92"/>
    <m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.5789473684210527"/>
    <x v="1"/>
    <n v="62"/>
    <m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.0908"/>
    <x v="1"/>
    <n v="149"/>
    <m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0.41732558139534881"/>
    <x v="0"/>
    <n v="92"/>
    <m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0.10944303797468355"/>
    <x v="0"/>
    <n v="57"/>
    <m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.593763440860215"/>
    <x v="1"/>
    <n v="329"/>
    <m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.2241666666666671"/>
    <x v="1"/>
    <n v="97"/>
    <m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0.97718749999999999"/>
    <x v="0"/>
    <n v="41"/>
    <m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.1878911564625847"/>
    <x v="1"/>
    <n v="1784"/>
    <m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.0191632047477746"/>
    <x v="1"/>
    <n v="1684"/>
    <m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.2772619047619047"/>
    <x v="1"/>
    <n v="250"/>
    <m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.4521739130434783"/>
    <x v="1"/>
    <n v="238"/>
    <m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.6971428571428575"/>
    <x v="1"/>
    <n v="53"/>
    <m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.0934482758620687"/>
    <x v="1"/>
    <n v="214"/>
    <m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.2553333333333332"/>
    <x v="1"/>
    <n v="222"/>
    <m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.3261616161616168"/>
    <x v="1"/>
    <n v="1884"/>
    <m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.1133870967741935"/>
    <x v="1"/>
    <n v="218"/>
    <m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.7332520325203253"/>
    <x v="1"/>
    <n v="6465"/>
    <m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0.03"/>
    <x v="0"/>
    <n v="1"/>
    <m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0.54084507042253516"/>
    <x v="0"/>
    <n v="101"/>
    <m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.2629999999999999"/>
    <x v="1"/>
    <n v="59"/>
    <m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0.8902139917695473"/>
    <x v="0"/>
    <n v="1335"/>
    <m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.8489130434782608"/>
    <x v="1"/>
    <n v="88"/>
    <m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.2016770186335404"/>
    <x v="1"/>
    <n v="1697"/>
    <m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0.23390243902439026"/>
    <x v="0"/>
    <n v="15"/>
    <m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.46"/>
    <x v="1"/>
    <n v="92"/>
    <m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.6848000000000001"/>
    <x v="1"/>
    <n v="186"/>
    <m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n v="138"/>
    <m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.5769841269841269"/>
    <x v="1"/>
    <n v="261"/>
    <m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0.31201660735468567"/>
    <x v="0"/>
    <n v="454"/>
    <m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.1341176470588237"/>
    <x v="1"/>
    <n v="107"/>
    <m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.7089655172413791"/>
    <x v="1"/>
    <n v="199"/>
    <m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.6266447368421053"/>
    <x v="1"/>
    <n v="5512"/>
    <m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.2308163265306122"/>
    <x v="1"/>
    <n v="86"/>
    <m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0.76766756032171579"/>
    <x v="0"/>
    <n v="3182"/>
    <m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.3362012987012988"/>
    <x v="1"/>
    <n v="2768"/>
    <m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.8053333333333332"/>
    <x v="1"/>
    <n v="48"/>
    <m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.5262857142857142"/>
    <x v="1"/>
    <n v="87"/>
    <m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0.27176538240368026"/>
    <x v="3"/>
    <n v="1890"/>
    <m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E-2"/>
    <x v="2"/>
    <n v="61"/>
    <m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.0400978473581213"/>
    <x v="1"/>
    <n v="1894"/>
    <m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.3723076923076922"/>
    <x v="1"/>
    <n v="282"/>
    <m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0.32208333333333333"/>
    <x v="0"/>
    <n v="15"/>
    <m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.4151282051282053"/>
    <x v="1"/>
    <n v="116"/>
    <m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n v="133"/>
    <m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.664285714285715"/>
    <x v="1"/>
    <n v="83"/>
    <m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.2588888888888889"/>
    <x v="1"/>
    <n v="91"/>
    <m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n v="546"/>
    <m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.8144"/>
    <x v="1"/>
    <n v="393"/>
    <m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n v="2062"/>
    <m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.0804761904761904"/>
    <x v="1"/>
    <n v="133"/>
    <m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0.18728395061728395"/>
    <x v="0"/>
    <n v="29"/>
    <m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0.83193877551020412"/>
    <x v="0"/>
    <n v="132"/>
    <m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.0633333333333335"/>
    <x v="1"/>
    <n v="254"/>
    <m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0.17446030330062445"/>
    <x v="3"/>
    <n v="184"/>
    <m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.0973015873015872"/>
    <x v="1"/>
    <n v="176"/>
    <m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0.97785714285714287"/>
    <x v="0"/>
    <n v="137"/>
    <m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.842500000000001"/>
    <x v="1"/>
    <n v="337"/>
    <m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0.54402135231316728"/>
    <x v="0"/>
    <n v="908"/>
    <m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.5661111111111108"/>
    <x v="1"/>
    <n v="107"/>
    <m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85E-2"/>
    <x v="0"/>
    <n v="10"/>
    <m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0.16384615384615384"/>
    <x v="3"/>
    <n v="32"/>
    <m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.396666666666667"/>
    <x v="1"/>
    <n v="183"/>
    <m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0.35650077760497667"/>
    <x v="0"/>
    <n v="1910"/>
    <m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0.54950819672131146"/>
    <x v="0"/>
    <n v="38"/>
    <m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0.94236111111111109"/>
    <x v="0"/>
    <n v="104"/>
    <m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.4391428571428571"/>
    <x v="1"/>
    <n v="72"/>
    <m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0.51421052631578945"/>
    <x v="0"/>
    <n v="49"/>
    <m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0.05"/>
    <x v="0"/>
    <n v="1"/>
    <m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.446666666666667"/>
    <x v="1"/>
    <n v="295"/>
    <m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n v="245"/>
    <m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0.82617647058823529"/>
    <x v="0"/>
    <n v="32"/>
    <m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.4614285714285717"/>
    <x v="1"/>
    <n v="142"/>
    <m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.8621428571428571"/>
    <x v="1"/>
    <n v="85"/>
    <m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2E-2"/>
    <x v="0"/>
    <n v="7"/>
    <m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.3213677811550153"/>
    <x v="1"/>
    <n v="659"/>
    <m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0.74077834179357027"/>
    <x v="0"/>
    <n v="803"/>
    <m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0.75292682926829269"/>
    <x v="3"/>
    <n v="75"/>
    <m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0.20333333333333334"/>
    <x v="0"/>
    <n v="16"/>
    <m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.0336507936507937"/>
    <x v="1"/>
    <n v="121"/>
    <m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.1022842639593908"/>
    <x v="1"/>
    <n v="3742"/>
    <m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.9531818181818181"/>
    <x v="1"/>
    <n v="223"/>
    <m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.9471428571428571"/>
    <x v="1"/>
    <n v="133"/>
    <m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0.33894736842105261"/>
    <x v="0"/>
    <n v="31"/>
    <m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0.66677083333333331"/>
    <x v="0"/>
    <n v="108"/>
    <m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0.19227272727272726"/>
    <x v="0"/>
    <n v="30"/>
    <m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0.15842105263157893"/>
    <x v="0"/>
    <n v="17"/>
    <m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0.38702380952380955"/>
    <x v="3"/>
    <n v="64"/>
    <m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3E-2"/>
    <x v="0"/>
    <n v="80"/>
    <m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0.94144366197183094"/>
    <x v="0"/>
    <n v="2468"/>
    <m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.6656234096692113"/>
    <x v="1"/>
    <n v="5168"/>
    <m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0.24134831460674158"/>
    <x v="0"/>
    <n v="26"/>
    <m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.6405633802816901"/>
    <x v="1"/>
    <n v="307"/>
    <m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0.90723076923076929"/>
    <x v="0"/>
    <n v="73"/>
    <m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0.46194444444444444"/>
    <x v="0"/>
    <n v="128"/>
    <m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0.38538461538461538"/>
    <x v="0"/>
    <n v="33"/>
    <m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.3356231003039514"/>
    <x v="1"/>
    <n v="2441"/>
    <m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0.22896588486140726"/>
    <x v="2"/>
    <n v="211"/>
    <m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.8495548961424333"/>
    <x v="1"/>
    <n v="1385"/>
    <m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.4372727272727275"/>
    <x v="1"/>
    <n v="190"/>
    <m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.999806763285024"/>
    <x v="1"/>
    <n v="470"/>
    <m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.2395833333333333"/>
    <x v="1"/>
    <n v="253"/>
    <m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.8661329305135952"/>
    <x v="1"/>
    <n v="1113"/>
    <m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.1428538550057536"/>
    <x v="1"/>
    <n v="2283"/>
    <m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0.97032531824611035"/>
    <x v="0"/>
    <n v="1072"/>
    <m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.2281904761904763"/>
    <x v="1"/>
    <n v="1095"/>
    <m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.7914326647564469"/>
    <x v="1"/>
    <n v="1690"/>
    <m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0.79951577402787966"/>
    <x v="3"/>
    <n v="1297"/>
    <m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0.94242587601078165"/>
    <x v="0"/>
    <n v="393"/>
    <m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0.84669291338582675"/>
    <x v="0"/>
    <n v="1257"/>
    <m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0.66521920668058454"/>
    <x v="0"/>
    <n v="328"/>
    <m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0.53922222222222227"/>
    <x v="0"/>
    <n v="147"/>
    <m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0.41983299595141699"/>
    <x v="0"/>
    <n v="830"/>
    <m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0.14694796954314721"/>
    <x v="0"/>
    <n v="331"/>
    <m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0.34475"/>
    <x v="0"/>
    <n v="25"/>
    <m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.007777777777777"/>
    <x v="1"/>
    <n v="191"/>
    <m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0.71770351758793971"/>
    <x v="0"/>
    <n v="3483"/>
    <m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0.53074115044247783"/>
    <x v="0"/>
    <n v="923"/>
    <m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0.05"/>
    <x v="0"/>
    <n v="1"/>
    <m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.2770715249662619"/>
    <x v="1"/>
    <n v="2013"/>
    <m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0.34892857142857142"/>
    <x v="0"/>
    <n v="33"/>
    <m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.105982142857143"/>
    <x v="1"/>
    <n v="1703"/>
    <m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.2373770491803278"/>
    <x v="1"/>
    <n v="80"/>
    <m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0.58973684210526311"/>
    <x v="2"/>
    <n v="86"/>
    <m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0.36892473118279567"/>
    <x v="0"/>
    <n v="40"/>
    <m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.8491304347826087"/>
    <x v="1"/>
    <n v="41"/>
    <m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0.11814432989690722"/>
    <x v="0"/>
    <n v="23"/>
    <m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n v="187"/>
    <m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.2635175879396985"/>
    <x v="1"/>
    <n v="2875"/>
    <m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.7356363636363636"/>
    <x v="1"/>
    <n v="88"/>
    <m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.7175675675675675"/>
    <x v="1"/>
    <n v="191"/>
    <m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.601923076923077"/>
    <x v="1"/>
    <n v="139"/>
    <m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.163333333333334"/>
    <x v="1"/>
    <n v="186"/>
    <m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.3343749999999996"/>
    <x v="1"/>
    <n v="112"/>
    <m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.9211111111111112"/>
    <x v="1"/>
    <n v="101"/>
    <m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0.18888888888888888"/>
    <x v="0"/>
    <n v="75"/>
    <m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.7680769230769231"/>
    <x v="1"/>
    <n v="206"/>
    <m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.730185185185185"/>
    <x v="1"/>
    <n v="154"/>
    <m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.593633125556545"/>
    <x v="1"/>
    <n v="5966"/>
    <m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0.67869978858350954"/>
    <x v="0"/>
    <n v="2176"/>
    <m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.915555555555555"/>
    <x v="1"/>
    <n v="169"/>
    <m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.3018222222222224"/>
    <x v="1"/>
    <n v="2106"/>
    <m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0.13185782556750297"/>
    <x v="0"/>
    <n v="441"/>
    <m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0.54777777777777781"/>
    <x v="0"/>
    <n v="25"/>
    <m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.6102941176470589"/>
    <x v="1"/>
    <n v="131"/>
    <m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0.10257545271629778"/>
    <x v="0"/>
    <n v="127"/>
    <m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0.13962962962962963"/>
    <x v="0"/>
    <n v="355"/>
    <m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0.40444444444444444"/>
    <x v="0"/>
    <n v="44"/>
    <m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.6032"/>
    <x v="1"/>
    <n v="84"/>
    <m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.8394339622641509"/>
    <x v="1"/>
    <n v="155"/>
    <m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0.63769230769230767"/>
    <x v="0"/>
    <n v="67"/>
    <m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.2538095238095237"/>
    <x v="1"/>
    <n v="189"/>
    <m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.7200961538461539"/>
    <x v="1"/>
    <n v="4799"/>
    <m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.4616709511568124"/>
    <x v="1"/>
    <n v="1137"/>
    <m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0.76423616236162362"/>
    <x v="0"/>
    <n v="1068"/>
    <m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0.39261467889908258"/>
    <x v="0"/>
    <n v="424"/>
    <m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0.11270034843205574"/>
    <x v="3"/>
    <n v="145"/>
    <m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.2211084337349398"/>
    <x v="1"/>
    <n v="1152"/>
    <m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.8654166666666667"/>
    <x v="1"/>
    <n v="50"/>
    <m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n v="151"/>
    <m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0.65642371234207963"/>
    <x v="0"/>
    <n v="1608"/>
    <m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.2896178343949045"/>
    <x v="1"/>
    <n v="3059"/>
    <m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.6937499999999996"/>
    <x v="1"/>
    <n v="34"/>
    <m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.3011267605633803"/>
    <x v="1"/>
    <n v="220"/>
    <m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.6705422993492407"/>
    <x v="1"/>
    <n v="1604"/>
    <m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.738641975308642"/>
    <x v="1"/>
    <n v="454"/>
    <m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.1776470588235295"/>
    <x v="1"/>
    <n v="123"/>
    <m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0.63850976361767731"/>
    <x v="0"/>
    <n v="941"/>
    <m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0.02"/>
    <x v="0"/>
    <n v="1"/>
    <m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.302222222222222"/>
    <x v="1"/>
    <n v="299"/>
    <m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0.40356164383561643"/>
    <x v="0"/>
    <n v="40"/>
    <m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0.86220633299284988"/>
    <x v="0"/>
    <n v="3015"/>
    <m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.1558486707566464"/>
    <x v="1"/>
    <n v="2237"/>
    <m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0.89618243243243245"/>
    <x v="0"/>
    <n v="435"/>
    <m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.8214503816793892"/>
    <x v="1"/>
    <n v="645"/>
    <m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.5588235294117645"/>
    <x v="1"/>
    <n v="484"/>
    <m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.3183695652173912"/>
    <x v="1"/>
    <n v="154"/>
    <m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0.46315634218289087"/>
    <x v="0"/>
    <n v="714"/>
    <m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0.36132726089785294"/>
    <x v="2"/>
    <n v="1111"/>
    <m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.0462820512820512"/>
    <x v="1"/>
    <n v="82"/>
    <m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.6885714285714286"/>
    <x v="1"/>
    <n v="134"/>
    <m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0.62072823218997364"/>
    <x v="2"/>
    <n v="1089"/>
    <m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0.84699787460148779"/>
    <x v="0"/>
    <n v="5497"/>
    <m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0.11059030837004405"/>
    <x v="0"/>
    <n v="418"/>
    <m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0.43838781575037145"/>
    <x v="0"/>
    <n v="1439"/>
    <m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0.55470588235294116"/>
    <x v="0"/>
    <n v="15"/>
    <m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0.57399511301160655"/>
    <x v="0"/>
    <n v="1999"/>
    <m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.2343497363796134"/>
    <x v="1"/>
    <n v="5203"/>
    <m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.2846"/>
    <x v="1"/>
    <n v="94"/>
    <m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0.63989361702127656"/>
    <x v="0"/>
    <n v="118"/>
    <m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.2729885057471264"/>
    <x v="1"/>
    <n v="205"/>
    <m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0.10638024357239513"/>
    <x v="0"/>
    <n v="162"/>
    <m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0.40470588235294119"/>
    <x v="0"/>
    <n v="83"/>
    <m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.8766666666666665"/>
    <x v="1"/>
    <n v="92"/>
    <m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.7294444444444448"/>
    <x v="1"/>
    <n v="219"/>
    <m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.1290429799426933"/>
    <x v="1"/>
    <n v="2526"/>
    <m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0.46387573964497042"/>
    <x v="0"/>
    <n v="747"/>
    <m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0.90675916230366493"/>
    <x v="3"/>
    <n v="2138"/>
    <m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0.67740740740740746"/>
    <x v="0"/>
    <n v="84"/>
    <m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.9249019607843136"/>
    <x v="1"/>
    <n v="94"/>
    <m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0.82714285714285718"/>
    <x v="0"/>
    <n v="91"/>
    <m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0.54163920922570019"/>
    <x v="0"/>
    <n v="792"/>
    <m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0.16722222222222222"/>
    <x v="3"/>
    <n v="10"/>
    <m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.168766404199475"/>
    <x v="1"/>
    <n v="1713"/>
    <m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.521538461538462"/>
    <x v="1"/>
    <n v="249"/>
    <m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.2307407407407407"/>
    <x v="1"/>
    <n v="192"/>
    <m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.7863855421686747"/>
    <x v="1"/>
    <n v="247"/>
    <m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.5528169014084505"/>
    <x v="1"/>
    <n v="2293"/>
    <m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.6190634146341463"/>
    <x v="1"/>
    <n v="3131"/>
    <m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0.24914285714285714"/>
    <x v="0"/>
    <n v="32"/>
    <m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.9872222222222222"/>
    <x v="1"/>
    <n v="143"/>
    <m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0.34752688172043011"/>
    <x v="3"/>
    <n v="90"/>
    <m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.7641935483870967"/>
    <x v="1"/>
    <n v="296"/>
    <m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.1138095238095236"/>
    <x v="1"/>
    <n v="170"/>
    <m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0.82044117647058823"/>
    <x v="0"/>
    <n v="186"/>
    <m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0.24326030927835052"/>
    <x v="3"/>
    <n v="439"/>
    <m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0.50482758620689661"/>
    <x v="0"/>
    <n v="605"/>
    <m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.67"/>
    <x v="1"/>
    <n v="86"/>
    <m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0.04"/>
    <x v="0"/>
    <n v="1"/>
    <m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.2284501347708894"/>
    <x v="1"/>
    <n v="6286"/>
    <m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n v="31"/>
    <m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0.56331688596491225"/>
    <x v="0"/>
    <n v="1181"/>
    <m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n v="39"/>
    <m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.1837253218884121"/>
    <x v="1"/>
    <n v="3727"/>
    <m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.041243169398907"/>
    <x v="1"/>
    <n v="1605"/>
    <m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0.26640000000000003"/>
    <x v="0"/>
    <n v="46"/>
    <m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.5120118343195266"/>
    <x v="1"/>
    <n v="2120"/>
    <m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0.90063492063492068"/>
    <x v="0"/>
    <n v="105"/>
    <m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n v="50"/>
    <m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.4104655870445344"/>
    <x v="1"/>
    <n v="2080"/>
    <m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0.30579449152542371"/>
    <x v="0"/>
    <n v="535"/>
    <m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.0816455696202532"/>
    <x v="1"/>
    <n v="2105"/>
    <m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.3345505617977529"/>
    <x v="1"/>
    <n v="2436"/>
    <m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.8785106382978722"/>
    <x v="1"/>
    <n v="80"/>
    <m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.32"/>
    <x v="1"/>
    <n v="42"/>
    <m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.7521428571428572"/>
    <x v="1"/>
    <n v="139"/>
    <m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0.40500000000000003"/>
    <x v="0"/>
    <n v="16"/>
    <m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.8442857142857143"/>
    <x v="1"/>
    <n v="159"/>
    <m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.8580555555555556"/>
    <x v="1"/>
    <n v="381"/>
    <m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.19"/>
    <x v="1"/>
    <n v="194"/>
    <m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0.39234070221066319"/>
    <x v="0"/>
    <n v="575"/>
    <m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.7814000000000001"/>
    <x v="1"/>
    <n v="106"/>
    <m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.6515"/>
    <x v="1"/>
    <n v="142"/>
    <m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.1394594594594594"/>
    <x v="1"/>
    <n v="211"/>
    <m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0.29828720626631855"/>
    <x v="0"/>
    <n v="1120"/>
    <m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0.54270588235294115"/>
    <x v="0"/>
    <n v="113"/>
    <m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.3634156976744185"/>
    <x v="1"/>
    <n v="2756"/>
    <m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.1291666666666664"/>
    <x v="1"/>
    <n v="173"/>
    <m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.0065116279069768"/>
    <x v="1"/>
    <n v="87"/>
    <m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0.81348423194303154"/>
    <x v="0"/>
    <n v="1538"/>
    <m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0.16404761904761905"/>
    <x v="0"/>
    <n v="9"/>
    <m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n v="554"/>
    <m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.6020608108108108"/>
    <x v="1"/>
    <n v="1572"/>
    <m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0.30732891832229581"/>
    <x v="0"/>
    <n v="648"/>
    <m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n v="21"/>
    <m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.7862556663644606"/>
    <x v="1"/>
    <n v="2346"/>
    <m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.2005660377358489"/>
    <x v="1"/>
    <n v="115"/>
    <m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.015108695652174"/>
    <x v="1"/>
    <n v="85"/>
    <m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.915"/>
    <x v="1"/>
    <n v="144"/>
    <m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.0534683098591549"/>
    <x v="1"/>
    <n v="2443"/>
    <m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0.23995287958115183"/>
    <x v="3"/>
    <n v="595"/>
    <m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.2377777777777776"/>
    <x v="1"/>
    <n v="64"/>
    <m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n v="268"/>
    <m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n v="195"/>
    <m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9.0696409140369975E-3"/>
    <x v="0"/>
    <n v="54"/>
    <m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n v="120"/>
    <m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0.239488107549121"/>
    <x v="0"/>
    <n v="579"/>
    <m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0.48072649572649573"/>
    <x v="0"/>
    <n v="2072"/>
    <m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0.70145182291666663"/>
    <x v="0"/>
    <n v="1796"/>
    <m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.2992307692307694"/>
    <x v="1"/>
    <n v="186"/>
    <m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.8032549019607844"/>
    <x v="1"/>
    <n v="460"/>
    <m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n v="62"/>
    <m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0.13901001112347053"/>
    <x v="0"/>
    <n v="347"/>
    <m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.2707777777777771"/>
    <x v="1"/>
    <n v="2528"/>
    <m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0.39857142857142858"/>
    <x v="0"/>
    <n v="19"/>
    <m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.1222929936305732"/>
    <x v="1"/>
    <n v="3657"/>
    <m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0.70925816023738875"/>
    <x v="0"/>
    <n v="1258"/>
    <m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.1908974358974358"/>
    <x v="1"/>
    <n v="131"/>
    <m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0.24017591339648173"/>
    <x v="0"/>
    <n v="362"/>
    <m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.3931868131868133"/>
    <x v="1"/>
    <n v="239"/>
    <m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0.39277108433734942"/>
    <x v="3"/>
    <n v="35"/>
    <m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0.22439077144917088"/>
    <x v="3"/>
    <n v="528"/>
    <m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0.55779069767441858"/>
    <x v="0"/>
    <n v="133"/>
    <m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0.42523125996810207"/>
    <x v="0"/>
    <n v="846"/>
    <m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n v="78"/>
    <m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79E-2"/>
    <x v="0"/>
    <n v="10"/>
    <m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.0174563871693867"/>
    <x v="1"/>
    <n v="1773"/>
    <m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.2575000000000003"/>
    <x v="1"/>
    <n v="32"/>
    <m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.4553947368421052"/>
    <x v="1"/>
    <n v="369"/>
    <m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0.32453465346534655"/>
    <x v="0"/>
    <n v="191"/>
    <m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.003333333333333"/>
    <x v="1"/>
    <n v="89"/>
    <m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0.83904860392967939"/>
    <x v="0"/>
    <n v="1979"/>
    <m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0.84190476190476193"/>
    <x v="0"/>
    <n v="63"/>
    <m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.5595180722891566"/>
    <x v="1"/>
    <n v="147"/>
    <m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0.99619450317124736"/>
    <x v="0"/>
    <n v="6080"/>
    <m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n v="80"/>
    <m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0.11254901960784314"/>
    <x v="0"/>
    <n v="9"/>
    <m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0.91740952380952379"/>
    <x v="0"/>
    <n v="1784"/>
    <m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0.95521156936261387"/>
    <x v="2"/>
    <n v="3640"/>
    <m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n v="126"/>
    <m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.5924394463667819"/>
    <x v="1"/>
    <n v="2218"/>
    <m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0.15022446689113356"/>
    <x v="0"/>
    <n v="243"/>
    <m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.820384615384615"/>
    <x v="1"/>
    <n v="202"/>
    <m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.4996938775510205"/>
    <x v="1"/>
    <n v="140"/>
    <m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.1722156398104266"/>
    <x v="1"/>
    <n v="1052"/>
    <m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0.37695968274950431"/>
    <x v="0"/>
    <n v="1296"/>
    <m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0.72653061224489801"/>
    <x v="0"/>
    <n v="77"/>
    <m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.6598113207547169"/>
    <x v="1"/>
    <n v="247"/>
    <m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0.24205617977528091"/>
    <x v="0"/>
    <n v="395"/>
    <m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4E-2"/>
    <x v="0"/>
    <n v="49"/>
    <m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0.1632979976442874"/>
    <x v="0"/>
    <n v="180"/>
    <m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n v="84"/>
    <m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0.88803571428571426"/>
    <x v="0"/>
    <n v="2690"/>
    <m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.6357142857142857"/>
    <x v="1"/>
    <n v="88"/>
    <m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.69"/>
    <x v="1"/>
    <n v="156"/>
    <m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.7091376701966716"/>
    <x v="1"/>
    <n v="2985"/>
    <m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.8421355932203389"/>
    <x v="1"/>
    <n v="762"/>
    <m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0.04"/>
    <x v="3"/>
    <n v="1"/>
    <m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n v="2779"/>
    <m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0.98511111111111116"/>
    <x v="0"/>
    <n v="92"/>
    <m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0.43975381008206332"/>
    <x v="0"/>
    <n v="1028"/>
    <m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.5166315789473683"/>
    <x v="1"/>
    <n v="554"/>
    <m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.2363492063492063"/>
    <x v="1"/>
    <n v="135"/>
    <m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.3975"/>
    <x v="1"/>
    <n v="122"/>
    <m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.9933333333333334"/>
    <x v="1"/>
    <n v="221"/>
    <m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.373448275862069"/>
    <x v="1"/>
    <n v="126"/>
    <m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.009696106362773"/>
    <x v="1"/>
    <n v="1022"/>
    <m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.9416000000000002"/>
    <x v="1"/>
    <n v="3177"/>
    <m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n v="198"/>
    <m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0.12818181818181817"/>
    <x v="0"/>
    <n v="26"/>
    <m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.3802702702702703"/>
    <x v="1"/>
    <n v="85"/>
    <m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0.83813278008298753"/>
    <x v="0"/>
    <n v="1790"/>
    <m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.0460063224446787"/>
    <x v="1"/>
    <n v="3596"/>
    <m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0.44344086021505374"/>
    <x v="0"/>
    <n v="37"/>
    <m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.1860294117647059"/>
    <x v="1"/>
    <n v="244"/>
    <m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.8603314917127072"/>
    <x v="1"/>
    <n v="5180"/>
    <m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.3733830845771142"/>
    <x v="1"/>
    <n v="589"/>
    <m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.0565384615384614"/>
    <x v="1"/>
    <n v="2725"/>
    <m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0.94142857142857139"/>
    <x v="0"/>
    <n v="35"/>
    <m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n v="94"/>
    <m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.1188059701492536"/>
    <x v="1"/>
    <n v="300"/>
    <m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.6914814814814814"/>
    <x v="1"/>
    <n v="144"/>
    <m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0.62930372148859548"/>
    <x v="0"/>
    <n v="558"/>
    <m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0.6492783505154639"/>
    <x v="0"/>
    <n v="64"/>
    <m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0.18853658536585366"/>
    <x v="3"/>
    <n v="37"/>
    <m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0.1675440414507772"/>
    <x v="0"/>
    <n v="245"/>
    <m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.0111290322580646"/>
    <x v="1"/>
    <n v="87"/>
    <m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.4150228310502282"/>
    <x v="1"/>
    <n v="3116"/>
    <m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0.64016666666666666"/>
    <x v="0"/>
    <n v="71"/>
    <m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0.5208045977011494"/>
    <x v="0"/>
    <n v="42"/>
    <m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.2240211640211642"/>
    <x v="1"/>
    <n v="909"/>
    <m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.1950810185185186"/>
    <x v="1"/>
    <n v="1613"/>
    <m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.4679775280898877"/>
    <x v="1"/>
    <n v="136"/>
    <m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.5057142857142853"/>
    <x v="1"/>
    <n v="130"/>
    <m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0.72893617021276591"/>
    <x v="0"/>
    <n v="156"/>
    <m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0.7900824873096447"/>
    <x v="0"/>
    <n v="1368"/>
    <m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0.64721518987341775"/>
    <x v="0"/>
    <n v="102"/>
    <m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0.82028169014084507"/>
    <x v="0"/>
    <n v="86"/>
    <m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.376666666666667"/>
    <x v="1"/>
    <n v="102"/>
    <m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0.12910076530612244"/>
    <x v="0"/>
    <n v="253"/>
    <m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.5484210526315789"/>
    <x v="1"/>
    <n v="4006"/>
    <m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4E-2"/>
    <x v="0"/>
    <n v="157"/>
    <m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.0852773826458035"/>
    <x v="1"/>
    <n v="1629"/>
    <m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0.99683544303797467"/>
    <x v="0"/>
    <n v="183"/>
    <m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.0159756097560977"/>
    <x v="1"/>
    <n v="2188"/>
    <m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.6209032258064515"/>
    <x v="1"/>
    <n v="2409"/>
    <m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E-2"/>
    <x v="0"/>
    <n v="82"/>
    <m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0.05"/>
    <x v="0"/>
    <n v="1"/>
    <m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.0663492063492064"/>
    <x v="1"/>
    <n v="194"/>
    <m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.2823628691983122"/>
    <x v="1"/>
    <n v="1140"/>
    <m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.1966037735849056"/>
    <x v="1"/>
    <n v="102"/>
    <m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.7073055242390078"/>
    <x v="1"/>
    <n v="2857"/>
    <m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.8721212121212121"/>
    <x v="1"/>
    <n v="107"/>
    <m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.8838235294117647"/>
    <x v="1"/>
    <n v="160"/>
    <m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.3129869186046512"/>
    <x v="1"/>
    <n v="2230"/>
    <m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.8397435897435899"/>
    <x v="1"/>
    <n v="316"/>
    <m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.2041999999999999"/>
    <x v="1"/>
    <n v="117"/>
    <m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.1905607476635511"/>
    <x v="1"/>
    <n v="6406"/>
    <m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0.13853658536585367"/>
    <x v="3"/>
    <n v="15"/>
    <m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.3943548387096774"/>
    <x v="1"/>
    <n v="192"/>
    <m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.74"/>
    <x v="1"/>
    <n v="26"/>
    <m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.5549056603773586"/>
    <x v="1"/>
    <n v="723"/>
    <m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.7044705882352942"/>
    <x v="1"/>
    <n v="170"/>
    <m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.8951562500000001"/>
    <x v="1"/>
    <n v="238"/>
    <m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.4971428571428573"/>
    <x v="1"/>
    <n v="55"/>
    <m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0.48860523665659616"/>
    <x v="0"/>
    <n v="1198"/>
    <m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0.28461970393057684"/>
    <x v="0"/>
    <n v="648"/>
    <m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.6802325581395348"/>
    <x v="1"/>
    <n v="128"/>
    <m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n v="2144"/>
    <m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3E-2"/>
    <x v="0"/>
    <n v="64"/>
    <m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.5992152704135738"/>
    <x v="1"/>
    <n v="2693"/>
    <m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.793921568627451"/>
    <x v="1"/>
    <n v="432"/>
    <m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n v="62"/>
    <m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n v="189"/>
    <m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.9424999999999999"/>
    <x v="1"/>
    <n v="154"/>
    <m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.5178947368421052"/>
    <x v="1"/>
    <n v="96"/>
    <m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0.64582072176949945"/>
    <x v="0"/>
    <n v="750"/>
    <m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0.62873684210526315"/>
    <x v="3"/>
    <n v="87"/>
    <m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.1039864864864866"/>
    <x v="1"/>
    <n v="3063"/>
    <m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0.42859916782246882"/>
    <x v="2"/>
    <n v="278"/>
    <m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0.83119402985074631"/>
    <x v="0"/>
    <n v="105"/>
    <m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0.78531302876480547"/>
    <x v="3"/>
    <n v="1658"/>
    <m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.1409352517985611"/>
    <x v="1"/>
    <n v="2266"/>
    <m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0.64537683358624176"/>
    <x v="0"/>
    <n v="2604"/>
    <m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0.79411764705882348"/>
    <x v="0"/>
    <n v="65"/>
    <m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0.11419117647058824"/>
    <x v="0"/>
    <n v="94"/>
    <m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0.56186046511627907"/>
    <x v="2"/>
    <n v="45"/>
    <m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0.16501669449081802"/>
    <x v="0"/>
    <n v="257"/>
    <m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.1996808510638297"/>
    <x v="1"/>
    <n v="194"/>
    <m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.4545652173913044"/>
    <x v="1"/>
    <n v="129"/>
    <m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.2138255033557046"/>
    <x v="1"/>
    <n v="375"/>
    <m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0.48396694214876035"/>
    <x v="0"/>
    <n v="2928"/>
    <m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0.92911504424778757"/>
    <x v="0"/>
    <n v="4697"/>
    <m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0.88599797365754818"/>
    <x v="0"/>
    <n v="2915"/>
    <m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n v="18"/>
    <m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0.63056795131845844"/>
    <x v="3"/>
    <n v="723"/>
    <m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0.48482333607230893"/>
    <x v="0"/>
    <n v="602"/>
    <m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0.02"/>
    <x v="0"/>
    <n v="1"/>
    <m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0.88479410269445857"/>
    <x v="0"/>
    <n v="3868"/>
    <m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.2684"/>
    <x v="1"/>
    <n v="409"/>
    <m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.388333333333332"/>
    <x v="1"/>
    <n v="234"/>
    <m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.0838857142857146"/>
    <x v="1"/>
    <n v="3016"/>
    <m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.9147826086956521"/>
    <x v="1"/>
    <n v="264"/>
    <m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n v="504"/>
    <m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00000000000001E-2"/>
    <x v="0"/>
    <n v="14"/>
    <m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0.60064638783269964"/>
    <x v="3"/>
    <n v="390"/>
    <m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0.47232808616404309"/>
    <x v="0"/>
    <n v="750"/>
    <m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0.81736263736263737"/>
    <x v="0"/>
    <n v="77"/>
    <m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0.54187265917603"/>
    <x v="0"/>
    <n v="752"/>
    <m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0.97868131868131869"/>
    <x v="0"/>
    <n v="131"/>
    <m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0.77239999999999998"/>
    <x v="0"/>
    <n v="87"/>
    <m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0.33464735516372796"/>
    <x v="0"/>
    <n v="1063"/>
    <m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.3958823529411766"/>
    <x v="1"/>
    <n v="272"/>
    <m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0.64032258064516134"/>
    <x v="3"/>
    <n v="25"/>
    <m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.7615942028985507"/>
    <x v="1"/>
    <n v="419"/>
    <m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0.20338181818181819"/>
    <x v="0"/>
    <n v="76"/>
    <m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.5864754098360656"/>
    <x v="1"/>
    <n v="1621"/>
    <m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n v="1101"/>
    <m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.220563524590164"/>
    <x v="1"/>
    <n v="1073"/>
    <m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0.55931783729156137"/>
    <x v="0"/>
    <n v="4428"/>
    <m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0.43660714285714286"/>
    <x v="0"/>
    <n v="58"/>
    <m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0.33538371411833628"/>
    <x v="3"/>
    <n v="1218"/>
    <m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.2297938144329896"/>
    <x v="1"/>
    <n v="331"/>
    <m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.8974959871589085"/>
    <x v="1"/>
    <n v="1170"/>
    <m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0.83622641509433959"/>
    <x v="0"/>
    <n v="111"/>
    <m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0.17968844221105529"/>
    <x v="3"/>
    <n v="215"/>
    <m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.365"/>
    <x v="1"/>
    <n v="363"/>
    <m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0.97405219780219776"/>
    <x v="0"/>
    <n v="2955"/>
    <m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n v="1657"/>
    <m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.5016666666666667"/>
    <x v="1"/>
    <n v="103"/>
    <m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.5843478260869563"/>
    <x v="1"/>
    <n v="147"/>
    <m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.4285714285714288"/>
    <x v="1"/>
    <n v="110"/>
    <m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0.67500714285714281"/>
    <x v="0"/>
    <n v="926"/>
    <m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.9174666666666667"/>
    <x v="1"/>
    <n v="134"/>
    <m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.32"/>
    <x v="1"/>
    <n v="269"/>
    <m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.2927586206896553"/>
    <x v="1"/>
    <n v="175"/>
    <m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.0065753424657535"/>
    <x v="1"/>
    <n v="69"/>
    <m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.266111111111111"/>
    <x v="1"/>
    <n v="190"/>
    <m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.4238"/>
    <x v="1"/>
    <n v="237"/>
    <m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0.90633333333333332"/>
    <x v="0"/>
    <n v="77"/>
    <m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0.63966740576496672"/>
    <x v="0"/>
    <n v="1748"/>
    <m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0.84131868131868137"/>
    <x v="0"/>
    <n v="79"/>
    <m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.3393478260869565"/>
    <x v="1"/>
    <n v="196"/>
    <m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0.59042047531992692"/>
    <x v="0"/>
    <n v="889"/>
    <m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.5280062063615205"/>
    <x v="1"/>
    <n v="7295"/>
    <m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.466912114014252"/>
    <x v="1"/>
    <n v="2893"/>
    <m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0.8439189189189189"/>
    <x v="0"/>
    <n v="56"/>
    <m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0.03"/>
    <x v="0"/>
    <n v="1"/>
    <m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.7502692307692307"/>
    <x v="1"/>
    <n v="820"/>
    <m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0.54137931034482756"/>
    <x v="0"/>
    <n v="83"/>
    <m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.1187381703470032"/>
    <x v="1"/>
    <n v="2038"/>
    <m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.2278160919540231"/>
    <x v="1"/>
    <n v="116"/>
    <m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0.99026517383618151"/>
    <x v="0"/>
    <n v="2025"/>
    <m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.278468634686347"/>
    <x v="1"/>
    <n v="1345"/>
    <m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.5861643835616439"/>
    <x v="1"/>
    <n v="168"/>
    <m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.0705882352941174"/>
    <x v="1"/>
    <n v="137"/>
    <m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.4238775510204082"/>
    <x v="1"/>
    <n v="186"/>
    <m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.4786046511627906"/>
    <x v="1"/>
    <n v="125"/>
    <m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0.20322580645161289"/>
    <x v="0"/>
    <n v="14"/>
    <m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.40625"/>
    <x v="1"/>
    <n v="202"/>
    <m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.6194202898550725"/>
    <x v="1"/>
    <n v="103"/>
    <m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.7282077922077921"/>
    <x v="1"/>
    <n v="1785"/>
    <m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0.24466101694915254"/>
    <x v="0"/>
    <n v="656"/>
    <m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.1764999999999999"/>
    <x v="1"/>
    <n v="157"/>
    <m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.4764285714285714"/>
    <x v="1"/>
    <n v="555"/>
    <m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.0020481927710843"/>
    <x v="1"/>
    <n v="297"/>
    <m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.53"/>
    <x v="1"/>
    <n v="123"/>
    <m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0.37091954022988505"/>
    <x v="3"/>
    <n v="38"/>
    <m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28E-2"/>
    <x v="3"/>
    <n v="60"/>
    <m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.5650721649484536"/>
    <x v="1"/>
    <n v="3036"/>
    <m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.704081632653061"/>
    <x v="1"/>
    <n v="144"/>
    <m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.3405952380952382"/>
    <x v="1"/>
    <n v="121"/>
    <m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0.50398033126293995"/>
    <x v="0"/>
    <n v="1596"/>
    <m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n v="524"/>
    <m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.65"/>
    <x v="1"/>
    <n v="181"/>
    <m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n v="10"/>
    <m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.8566071428571429"/>
    <x v="1"/>
    <n v="122"/>
    <m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.1266319444444441"/>
    <x v="1"/>
    <n v="1071"/>
    <m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n v="219"/>
    <m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0.91984615384615387"/>
    <x v="0"/>
    <n v="1121"/>
    <m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.2700632911392402"/>
    <x v="1"/>
    <n v="980"/>
    <m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.1914285714285713"/>
    <x v="1"/>
    <n v="536"/>
    <m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.5418867924528303"/>
    <x v="1"/>
    <n v="1991"/>
    <m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0.32896103896103895"/>
    <x v="3"/>
    <n v="29"/>
    <m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.358918918918919"/>
    <x v="1"/>
    <n v="180"/>
    <m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4E-2"/>
    <x v="0"/>
    <n v="15"/>
    <m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0.61"/>
    <x v="0"/>
    <n v="191"/>
    <m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0.30037735849056602"/>
    <x v="0"/>
    <n v="16"/>
    <m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.791666666666666"/>
    <x v="1"/>
    <n v="130"/>
    <m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.260833333333334"/>
    <x v="1"/>
    <n v="122"/>
    <m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0.12923076923076923"/>
    <x v="0"/>
    <n v="17"/>
    <m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.12"/>
    <x v="1"/>
    <n v="140"/>
    <m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0.30304347826086958"/>
    <x v="0"/>
    <n v="34"/>
    <m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.1250896057347672"/>
    <x v="1"/>
    <n v="3388"/>
    <m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.2885714285714287"/>
    <x v="1"/>
    <n v="280"/>
    <m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0.34959979476654696"/>
    <x v="3"/>
    <n v="614"/>
    <m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.5729069767441861"/>
    <x v="1"/>
    <n v="366"/>
    <m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0.01"/>
    <x v="0"/>
    <n v="1"/>
    <m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.3230555555555554"/>
    <x v="1"/>
    <n v="270"/>
    <m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0.92448275862068963"/>
    <x v="3"/>
    <n v="114"/>
    <m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.5670212765957445"/>
    <x v="1"/>
    <n v="137"/>
    <m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.6847017045454546"/>
    <x v="1"/>
    <n v="3205"/>
    <m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.6657777777777778"/>
    <x v="1"/>
    <n v="288"/>
    <m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.7207692307692311"/>
    <x v="1"/>
    <n v="148"/>
    <m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.0685714285714285"/>
    <x v="1"/>
    <n v="114"/>
    <m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.6420608108108112"/>
    <x v="1"/>
    <n v="1518"/>
    <m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0.6842686567164179"/>
    <x v="0"/>
    <n v="1274"/>
    <m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0.34351966873706002"/>
    <x v="0"/>
    <n v="210"/>
    <m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.5545454545454547"/>
    <x v="1"/>
    <n v="166"/>
    <m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.7725714285714285"/>
    <x v="1"/>
    <n v="100"/>
    <m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.1317857142857144"/>
    <x v="1"/>
    <n v="235"/>
    <m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.2818181818181822"/>
    <x v="1"/>
    <n v="148"/>
    <m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.0833333333333335"/>
    <x v="1"/>
    <n v="198"/>
    <m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0.31171232876712329"/>
    <x v="0"/>
    <n v="248"/>
    <m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0.56967078189300413"/>
    <x v="0"/>
    <n v="513"/>
    <m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.31"/>
    <x v="1"/>
    <n v="150"/>
    <m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0.86867834394904464"/>
    <x v="0"/>
    <n v="3410"/>
    <m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.7074418604651163"/>
    <x v="1"/>
    <n v="216"/>
    <m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0.49446428571428569"/>
    <x v="3"/>
    <n v="26"/>
    <m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.1335962566844919"/>
    <x v="1"/>
    <n v="5139"/>
    <m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.9055555555555554"/>
    <x v="1"/>
    <n v="2353"/>
    <m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.355"/>
    <x v="1"/>
    <n v="78"/>
    <m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0.10297872340425532"/>
    <x v="0"/>
    <n v="10"/>
    <m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0.65544223826714798"/>
    <x v="0"/>
    <n v="2201"/>
    <m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0.49026652452025588"/>
    <x v="0"/>
    <n v="676"/>
    <m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.8792307692307695"/>
    <x v="1"/>
    <n v="174"/>
    <m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0.80306347746090156"/>
    <x v="0"/>
    <n v="831"/>
    <m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.0629411764705883"/>
    <x v="1"/>
    <n v="164"/>
    <m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0.50735632183908042"/>
    <x v="3"/>
    <n v="56"/>
    <m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.153137254901961"/>
    <x v="1"/>
    <n v="161"/>
    <m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.4122972972972974"/>
    <x v="1"/>
    <n v="138"/>
    <m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.1533745781777278"/>
    <x v="1"/>
    <n v="3308"/>
    <m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.9311940298507462"/>
    <x v="1"/>
    <n v="127"/>
    <m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.2973333333333334"/>
    <x v="1"/>
    <n v="207"/>
    <m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0.99663398692810456"/>
    <x v="0"/>
    <n v="859"/>
    <m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0.88166666666666671"/>
    <x v="2"/>
    <n v="31"/>
    <m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0.37233333333333335"/>
    <x v="0"/>
    <n v="45"/>
    <m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0.30540075309306081"/>
    <x v="3"/>
    <n v="1113"/>
    <m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0.25714285714285712"/>
    <x v="0"/>
    <n v="6"/>
    <m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0.34"/>
    <x v="0"/>
    <n v="7"/>
    <m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.859090909090909"/>
    <x v="1"/>
    <n v="181"/>
    <m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.2539393939393939"/>
    <x v="1"/>
    <n v="110"/>
    <m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0.14394366197183098"/>
    <x v="0"/>
    <n v="31"/>
    <m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0.54807692307692313"/>
    <x v="0"/>
    <n v="78"/>
    <m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.0963157894736841"/>
    <x v="1"/>
    <n v="185"/>
    <m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.8847058823529412"/>
    <x v="1"/>
    <n v="121"/>
    <m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0.87008284023668636"/>
    <x v="0"/>
    <n v="1225"/>
    <m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0.01"/>
    <x v="0"/>
    <n v="1"/>
    <m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.0291304347826089"/>
    <x v="1"/>
    <n v="106"/>
    <m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.9703225806451612"/>
    <x v="1"/>
    <n v="142"/>
    <m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n v="233"/>
    <m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.6873076923076922"/>
    <x v="1"/>
    <n v="218"/>
    <m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0.50845360824742269"/>
    <x v="0"/>
    <n v="67"/>
    <m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.802857142857142"/>
    <x v="1"/>
    <n v="76"/>
    <m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.64"/>
    <x v="1"/>
    <n v="43"/>
    <m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0.30442307692307691"/>
    <x v="0"/>
    <n v="19"/>
    <m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0.62880681818181816"/>
    <x v="0"/>
    <n v="2108"/>
    <m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n v="221"/>
    <m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0.77102702702702708"/>
    <x v="0"/>
    <n v="679"/>
    <m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.2552763819095478"/>
    <x v="1"/>
    <n v="2805"/>
    <m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.3940625"/>
    <x v="1"/>
    <n v="68"/>
    <m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0.921875"/>
    <x v="0"/>
    <n v="36"/>
    <m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.3023333333333333"/>
    <x v="1"/>
    <n v="183"/>
    <m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.1521739130434785"/>
    <x v="1"/>
    <n v="133"/>
    <m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.687953216374269"/>
    <x v="1"/>
    <n v="2489"/>
    <m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.948571428571428"/>
    <x v="1"/>
    <n v="69"/>
    <m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n v="47"/>
    <m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.0060000000000002"/>
    <x v="1"/>
    <n v="279"/>
    <m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.9128571428571428"/>
    <x v="1"/>
    <n v="210"/>
    <m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.4996666666666667"/>
    <x v="1"/>
    <n v="2100"/>
    <m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.5707317073170732"/>
    <x v="1"/>
    <n v="252"/>
    <m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.2648941176470587"/>
    <x v="1"/>
    <n v="1280"/>
    <m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.875"/>
    <x v="1"/>
    <n v="157"/>
    <m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.5703571428571426"/>
    <x v="1"/>
    <n v="194"/>
    <m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.6669565217391304"/>
    <x v="1"/>
    <n v="82"/>
    <m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n v="70"/>
    <m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0.51343749999999999"/>
    <x v="0"/>
    <n v="154"/>
    <m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E-2"/>
    <x v="0"/>
    <n v="22"/>
    <m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.089773429454171"/>
    <x v="1"/>
    <n v="4233"/>
    <m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.1517592592592591"/>
    <x v="1"/>
    <n v="1297"/>
    <m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.5769117647058823"/>
    <x v="1"/>
    <n v="165"/>
    <m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.5380821917808218"/>
    <x v="1"/>
    <n v="119"/>
    <m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0.89738979118329465"/>
    <x v="0"/>
    <n v="1758"/>
    <m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0.75135802469135804"/>
    <x v="0"/>
    <n v="94"/>
    <m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.5288135593220336"/>
    <x v="1"/>
    <n v="1797"/>
    <m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.3890625000000001"/>
    <x v="1"/>
    <n v="261"/>
    <m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.9018181818181819"/>
    <x v="1"/>
    <n v="157"/>
    <m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.0024333619948409"/>
    <x v="1"/>
    <n v="3533"/>
    <m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.4275824175824177"/>
    <x v="1"/>
    <n v="155"/>
    <m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.6313333333333331"/>
    <x v="1"/>
    <n v="132"/>
    <m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0.30715909090909088"/>
    <x v="0"/>
    <n v="33"/>
    <m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0.99397727272727276"/>
    <x v="3"/>
    <n v="94"/>
    <m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.9754935622317598"/>
    <x v="1"/>
    <n v="1354"/>
    <m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.085"/>
    <x v="1"/>
    <n v="48"/>
    <m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.3774468085106384"/>
    <x v="1"/>
    <n v="110"/>
    <m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.3846875000000001"/>
    <x v="1"/>
    <n v="172"/>
    <m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.3308955223880596"/>
    <x v="1"/>
    <n v="307"/>
    <m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0.01"/>
    <x v="0"/>
    <n v="1"/>
    <m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.0779999999999998"/>
    <x v="1"/>
    <n v="160"/>
    <m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0.51122448979591839"/>
    <x v="0"/>
    <n v="31"/>
    <m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.5205847953216374"/>
    <x v="1"/>
    <n v="1467"/>
    <m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.1363099415204678"/>
    <x v="1"/>
    <n v="2662"/>
    <m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.0237606837606839"/>
    <x v="1"/>
    <n v="452"/>
    <m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.5658333333333334"/>
    <x v="1"/>
    <n v="158"/>
    <m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.3986792452830188"/>
    <x v="1"/>
    <n v="225"/>
    <m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n v="35"/>
    <m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0.35534246575342465"/>
    <x v="0"/>
    <n v="63"/>
    <m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.5165000000000002"/>
    <x v="1"/>
    <n v="65"/>
    <m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n v="163"/>
    <m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.8742857142857143"/>
    <x v="1"/>
    <n v="85"/>
    <m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.8678571428571429"/>
    <x v="1"/>
    <n v="217"/>
    <m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.4707142857142856"/>
    <x v="1"/>
    <n v="150"/>
    <m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.8582098765432098"/>
    <x v="1"/>
    <n v="3272"/>
    <m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0.43241247264770238"/>
    <x v="3"/>
    <n v="898"/>
    <m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n v="300"/>
    <m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.8484285714285715"/>
    <x v="1"/>
    <n v="126"/>
    <m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0.23703520691785052"/>
    <x v="0"/>
    <n v="526"/>
    <m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0.89870129870129867"/>
    <x v="0"/>
    <n v="121"/>
    <m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.7260419580419581"/>
    <x v="1"/>
    <n v="2320"/>
    <m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.7004255319148935"/>
    <x v="1"/>
    <n v="81"/>
    <m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.8828503562945369"/>
    <x v="1"/>
    <n v="1887"/>
    <m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.4693532338308457"/>
    <x v="1"/>
    <n v="4358"/>
    <m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0.6917721518987342"/>
    <x v="0"/>
    <n v="67"/>
    <m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0.25433734939759034"/>
    <x v="0"/>
    <n v="57"/>
    <m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0.77400977995110021"/>
    <x v="0"/>
    <n v="1229"/>
    <m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0.37481481481481482"/>
    <x v="0"/>
    <n v="12"/>
    <m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.4379999999999997"/>
    <x v="1"/>
    <n v="53"/>
    <m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.2852189349112426"/>
    <x v="1"/>
    <n v="2414"/>
    <m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0.38948339483394834"/>
    <x v="0"/>
    <n v="452"/>
    <m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.7"/>
    <x v="1"/>
    <n v="80"/>
    <m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.3791176470588233"/>
    <x v="1"/>
    <n v="193"/>
    <m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0.64036299765807958"/>
    <x v="0"/>
    <n v="1886"/>
    <m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.1827777777777777"/>
    <x v="1"/>
    <n v="52"/>
    <m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0.84824037184594958"/>
    <x v="0"/>
    <n v="1825"/>
    <m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0.29346153846153844"/>
    <x v="0"/>
    <n v="31"/>
    <m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.0989655172413793"/>
    <x v="1"/>
    <n v="290"/>
    <m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.697857142857143"/>
    <x v="1"/>
    <n v="122"/>
    <m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.1595907738095239"/>
    <x v="1"/>
    <n v="1470"/>
    <m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n v="165"/>
    <m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.3058333333333332"/>
    <x v="1"/>
    <n v="182"/>
    <m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.2821428571428573"/>
    <x v="1"/>
    <n v="199"/>
    <m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.8870588235294117"/>
    <x v="1"/>
    <n v="56"/>
    <m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11E-2"/>
    <x v="0"/>
    <n v="107"/>
    <m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.7443434343434348"/>
    <x v="1"/>
    <n v="1460"/>
    <m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0.27693181818181817"/>
    <x v="0"/>
    <n v="27"/>
    <m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0.52479620323841425"/>
    <x v="0"/>
    <n v="1221"/>
    <m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.0709677419354842"/>
    <x v="1"/>
    <n v="123"/>
    <m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0.02"/>
    <x v="0"/>
    <n v="1"/>
    <m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.5617857142857143"/>
    <x v="1"/>
    <n v="159"/>
    <m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.5242857142857145"/>
    <x v="1"/>
    <n v="110"/>
    <m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E-2"/>
    <x v="2"/>
    <n v="14"/>
    <m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0.12230769230769231"/>
    <x v="0"/>
    <n v="16"/>
    <m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.6398734177215191"/>
    <x v="1"/>
    <n v="236"/>
    <m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.6298181818181818"/>
    <x v="1"/>
    <n v="191"/>
    <m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0.20252747252747252"/>
    <x v="0"/>
    <n v="41"/>
    <m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.1924083769633507"/>
    <x v="1"/>
    <n v="3934"/>
    <m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.7894444444444444"/>
    <x v="1"/>
    <n v="80"/>
    <m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0.19556634304207121"/>
    <x v="3"/>
    <n v="296"/>
    <m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.9894827586206896"/>
    <x v="1"/>
    <n v="462"/>
    <m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.95"/>
    <x v="1"/>
    <n v="179"/>
    <m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0.50621082621082625"/>
    <x v="0"/>
    <n v="523"/>
    <m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n v="141"/>
    <m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.5562827640984909"/>
    <x v="1"/>
    <n v="1866"/>
    <m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n v="52"/>
    <m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n v="27"/>
    <m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.3739473684210526"/>
    <x v="1"/>
    <n v="156"/>
    <m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n v="225"/>
    <m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.8256603773584905"/>
    <x v="1"/>
    <n v="255"/>
    <m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7.5436408977556111E-3"/>
    <x v="0"/>
    <n v="38"/>
    <m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.7595330739299611"/>
    <x v="1"/>
    <n v="2261"/>
    <m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.3788235294117648"/>
    <x v="1"/>
    <n v="40"/>
    <m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.8805076142131982"/>
    <x v="1"/>
    <n v="2289"/>
    <m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.2406666666666668"/>
    <x v="1"/>
    <n v="65"/>
    <m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0.18126436781609195"/>
    <x v="0"/>
    <n v="15"/>
    <m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0.45847222222222223"/>
    <x v="0"/>
    <n v="37"/>
    <m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.1731541218637993"/>
    <x v="1"/>
    <n v="3777"/>
    <m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.173090909090909"/>
    <x v="1"/>
    <n v="184"/>
    <m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.1228571428571428"/>
    <x v="1"/>
    <n v="85"/>
    <m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0.72518987341772156"/>
    <x v="0"/>
    <n v="112"/>
    <m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.1230434782608696"/>
    <x v="1"/>
    <n v="144"/>
    <m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.3974657534246577"/>
    <x v="1"/>
    <n v="1902"/>
    <m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.8193548387096774"/>
    <x v="1"/>
    <n v="105"/>
    <m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.6413114754098361"/>
    <x v="1"/>
    <n v="132"/>
    <m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3E-2"/>
    <x v="0"/>
    <n v="21"/>
    <m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0.49643859649122807"/>
    <x v="3"/>
    <n v="976"/>
    <m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.0970652173913042"/>
    <x v="1"/>
    <n v="96"/>
    <m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0.49217948717948717"/>
    <x v="0"/>
    <n v="67"/>
    <m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0.62232323232323228"/>
    <x v="2"/>
    <n v="66"/>
    <m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0.1305813953488372"/>
    <x v="0"/>
    <n v="78"/>
    <m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0.64635416666666667"/>
    <x v="0"/>
    <n v="67"/>
    <m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.5958666666666668"/>
    <x v="1"/>
    <n v="114"/>
    <m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0.81420000000000003"/>
    <x v="0"/>
    <n v="263"/>
    <m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0.32444767441860467"/>
    <x v="0"/>
    <n v="1691"/>
    <m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E-2"/>
    <x v="0"/>
    <n v="181"/>
    <m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0.26694444444444443"/>
    <x v="0"/>
    <n v="13"/>
    <m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0.62957446808510642"/>
    <x v="3"/>
    <n v="160"/>
    <m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.6135593220338984"/>
    <x v="1"/>
    <n v="203"/>
    <m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0.05"/>
    <x v="0"/>
    <n v="1"/>
    <m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.969379310344827"/>
    <x v="1"/>
    <n v="1559"/>
    <m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0.70094158075601376"/>
    <x v="3"/>
    <n v="2266"/>
    <m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n v="21"/>
    <m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.6709859154929578"/>
    <x v="1"/>
    <n v="1548"/>
    <m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.09"/>
    <x v="1"/>
    <n v="80"/>
    <m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0.19028784648187633"/>
    <x v="0"/>
    <n v="830"/>
    <m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.2687755102040816"/>
    <x v="1"/>
    <n v="131"/>
    <m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.3463636363636367"/>
    <x v="1"/>
    <n v="112"/>
    <m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2E-2"/>
    <x v="0"/>
    <n v="130"/>
    <m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0.85054545454545449"/>
    <x v="0"/>
    <n v="55"/>
    <m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.1929824561403508"/>
    <x v="1"/>
    <n v="155"/>
    <m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.9602777777777778"/>
    <x v="1"/>
    <n v="266"/>
    <m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0.84694915254237291"/>
    <x v="0"/>
    <n v="114"/>
    <m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.5578378378378379"/>
    <x v="1"/>
    <n v="155"/>
    <m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.8640909090909092"/>
    <x v="1"/>
    <n v="207"/>
    <m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.9223529411764702"/>
    <x v="1"/>
    <n v="245"/>
    <m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.3703393665158372"/>
    <x v="1"/>
    <n v="1573"/>
    <m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.3820833333333336"/>
    <x v="1"/>
    <n v="114"/>
    <m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.0822784810126582"/>
    <x v="1"/>
    <n v="93"/>
    <m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0.60757639620653314"/>
    <x v="0"/>
    <n v="594"/>
    <m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0.27725490196078434"/>
    <x v="0"/>
    <n v="24"/>
    <m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.283934426229508"/>
    <x v="1"/>
    <n v="1681"/>
    <m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0.21615194054500414"/>
    <x v="0"/>
    <n v="252"/>
    <m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.73875"/>
    <x v="1"/>
    <n v="32"/>
    <m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.5492592592592593"/>
    <x v="1"/>
    <n v="135"/>
    <m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n v="140"/>
    <m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0.73957142857142855"/>
    <x v="0"/>
    <n v="67"/>
    <m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.641"/>
    <x v="1"/>
    <n v="92"/>
    <m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.432624584717608"/>
    <x v="1"/>
    <n v="1015"/>
    <m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0.40281762295081969"/>
    <x v="0"/>
    <n v="742"/>
    <m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.7822388059701493"/>
    <x v="1"/>
    <n v="323"/>
    <m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0.84930555555555554"/>
    <x v="0"/>
    <n v="75"/>
    <m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.4593648334624323"/>
    <x v="1"/>
    <n v="2326"/>
    <m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.5246153846153847"/>
    <x v="1"/>
    <n v="381"/>
    <m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0.67129542790152408"/>
    <x v="0"/>
    <n v="4405"/>
    <m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0.40307692307692305"/>
    <x v="0"/>
    <n v="92"/>
    <m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.1679032258064517"/>
    <x v="1"/>
    <n v="480"/>
    <m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0.52117021276595743"/>
    <x v="0"/>
    <n v="64"/>
    <m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.9958333333333336"/>
    <x v="1"/>
    <n v="226"/>
    <m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0.87679487179487181"/>
    <x v="0"/>
    <n v="64"/>
    <m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.131734693877551"/>
    <x v="1"/>
    <n v="241"/>
    <m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.2654838709677421"/>
    <x v="1"/>
    <n v="132"/>
    <m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0.77632653061224488"/>
    <x v="3"/>
    <n v="75"/>
    <m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0.52496810772501767"/>
    <x v="0"/>
    <n v="842"/>
    <m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.5746762589928058"/>
    <x v="1"/>
    <n v="2043"/>
    <m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0.72939393939393937"/>
    <x v="0"/>
    <n v="112"/>
    <m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0.60565789473684206"/>
    <x v="3"/>
    <n v="139"/>
    <m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0.5679129129129129"/>
    <x v="0"/>
    <n v="374"/>
    <m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0.56542754275427543"/>
    <x v="3"/>
    <n v="1122"/>
    <m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38C04-FA17-874F-B429-A5AF81994AD5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30" firstHeaderRow="1" firstDataRow="2" firstDataCol="1" rowPageCount="2" colPageCount="1"/>
  <pivotFields count="18">
    <pivotField showAll="0"/>
    <pivotField dataField="1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D2162-8B95-CA44-96B8-3FE735A9AA1D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dataField="1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5" workbookViewId="0">
      <pane ySplit="1" topLeftCell="A5" activePane="bottomLeft" state="frozen"/>
      <selection pane="bottomLeft" activeCell="P1" sqref="P1:P1048576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5" max="5" width="14.1640625" customWidth="1"/>
    <col min="6" max="6" width="18.83203125" style="5" customWidth="1"/>
    <col min="7" max="7" width="14.1640625" customWidth="1"/>
    <col min="8" max="8" width="20.6640625" customWidth="1"/>
    <col min="9" max="9" width="20.6640625" style="11" customWidth="1"/>
    <col min="10" max="10" width="16.6640625" customWidth="1"/>
    <col min="11" max="11" width="13.6640625" customWidth="1"/>
    <col min="12" max="12" width="18.6640625" customWidth="1"/>
    <col min="13" max="13" width="27.33203125" customWidth="1"/>
    <col min="14" max="14" width="16" customWidth="1"/>
    <col min="15" max="15" width="26.1640625" style="10" customWidth="1"/>
    <col min="16" max="16" width="14.83203125" customWidth="1"/>
    <col min="17" max="17" width="15.1640625" customWidth="1"/>
    <col min="18" max="18" width="28" bestFit="1" customWidth="1"/>
    <col min="19" max="19" width="15.1640625" customWidth="1"/>
    <col min="20" max="20" width="14.33203125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2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9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20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11">
        <f>IF(H2=0,0, E2/H2)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20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11">
        <f>IF(H3=0,0, E3/H3)</f>
        <v>92.151898734177209</v>
      </c>
      <c r="J3" t="s">
        <v>21</v>
      </c>
      <c r="K3" t="s">
        <v>22</v>
      </c>
      <c r="L3">
        <v>1408424400</v>
      </c>
      <c r="M3" s="8">
        <f t="shared" ref="M3:M66" si="1"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11">
        <f t="shared" ref="I4:I12" si="3">E4/H4</f>
        <v>100.01614035087719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11">
        <f t="shared" si="3"/>
        <v>103.20833333333333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20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11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20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11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20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11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20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11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11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11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11">
        <f t="shared" si="3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11">
        <f t="shared" ref="I13:I76" si="4">IF(H13=0,0, E13/H13)</f>
        <v>112.22222222222223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11">
        <f t="shared" si="4"/>
        <v>102.34545454545454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11">
        <f t="shared" si="4"/>
        <v>105.05102040816327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11">
        <f t="shared" si="4"/>
        <v>94.144999999999996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11">
        <f t="shared" si="4"/>
        <v>84.986725663716811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11">
        <f t="shared" si="4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11">
        <f t="shared" si="4"/>
        <v>107.96236989591674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11">
        <f t="shared" si="4"/>
        <v>45.103703703703701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11">
        <f t="shared" si="4"/>
        <v>45.001483679525222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11">
        <f t="shared" si="4"/>
        <v>105.97134670487107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11">
        <f t="shared" si="4"/>
        <v>69.055555555555557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11">
        <f t="shared" si="4"/>
        <v>85.044943820224717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11">
        <f t="shared" si="4"/>
        <v>105.22535211267606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11">
        <f t="shared" si="4"/>
        <v>39.003741114852225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11">
        <f t="shared" si="4"/>
        <v>73.030674846625772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11">
        <f t="shared" si="4"/>
        <v>35.009459459459457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11">
        <f t="shared" si="4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11">
        <f t="shared" si="4"/>
        <v>61.997747747747745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11">
        <f t="shared" si="4"/>
        <v>94.000622665006233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11">
        <f t="shared" si="4"/>
        <v>112.05426356589147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11">
        <f t="shared" si="4"/>
        <v>48.008849557522126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11">
        <f t="shared" si="4"/>
        <v>38.004334633723452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11">
        <f t="shared" si="4"/>
        <v>35.000184535892231</v>
      </c>
      <c r="J35" t="s">
        <v>21</v>
      </c>
      <c r="K35" t="s">
        <v>22</v>
      </c>
      <c r="L35">
        <v>1412485200</v>
      </c>
      <c r="M35" s="8">
        <f>(((L35/60)/60)/24)+DATE(1970,1,1)</f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11">
        <f t="shared" si="4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11">
        <f t="shared" si="4"/>
        <v>95.993893129770996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11">
        <f t="shared" si="4"/>
        <v>68.8125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11">
        <f t="shared" si="4"/>
        <v>105.97196261682242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11">
        <f t="shared" si="4"/>
        <v>75.261194029850742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11">
        <f t="shared" si="4"/>
        <v>57.125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11">
        <f t="shared" si="4"/>
        <v>75.141414141414145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11">
        <f t="shared" si="4"/>
        <v>107.42342342342343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11">
        <f t="shared" si="4"/>
        <v>35.995495495495497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11">
        <f t="shared" si="4"/>
        <v>26.998873148744366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11">
        <f t="shared" si="4"/>
        <v>107.56122448979592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11">
        <f t="shared" si="4"/>
        <v>94.375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11">
        <f t="shared" si="4"/>
        <v>46.163043478260867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11">
        <f t="shared" si="4"/>
        <v>47.845637583892618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11">
        <f t="shared" si="4"/>
        <v>53.007815713698065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11">
        <f t="shared" si="4"/>
        <v>45.059405940594061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11">
        <f t="shared" si="4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11">
        <f t="shared" si="4"/>
        <v>99.006816632583508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11">
        <f t="shared" si="4"/>
        <v>32.786666666666669</v>
      </c>
      <c r="J54" t="s">
        <v>21</v>
      </c>
      <c r="K54" t="s">
        <v>22</v>
      </c>
      <c r="L54">
        <v>1284526800</v>
      </c>
      <c r="M54" s="8">
        <f>(((L54/60)/60)/24)+DATE(1970,1,1)</f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11">
        <f t="shared" si="4"/>
        <v>59.119617224880386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11">
        <f t="shared" si="4"/>
        <v>44.93333333333333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11">
        <f t="shared" si="4"/>
        <v>89.664122137404576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11">
        <f t="shared" si="4"/>
        <v>70.079268292682926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11">
        <f t="shared" si="4"/>
        <v>31.059701492537314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11">
        <f t="shared" si="4"/>
        <v>29.061611374407583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11">
        <f t="shared" si="4"/>
        <v>30.0859375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11">
        <f t="shared" si="4"/>
        <v>84.998125000000002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11">
        <f t="shared" si="4"/>
        <v>82.001775410563695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11">
        <f t="shared" si="4"/>
        <v>58.040160642570278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11">
        <f t="shared" si="4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11">
        <f t="shared" si="4"/>
        <v>71.94736842105263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5">E67/D67</f>
        <v>2.3614754098360655</v>
      </c>
      <c r="G67" t="s">
        <v>20</v>
      </c>
      <c r="H67">
        <v>236</v>
      </c>
      <c r="I67" s="11">
        <f t="shared" si="4"/>
        <v>61.038135593220339</v>
      </c>
      <c r="J67" t="s">
        <v>21</v>
      </c>
      <c r="K67" t="s">
        <v>22</v>
      </c>
      <c r="L67">
        <v>1296108000</v>
      </c>
      <c r="M67" s="8">
        <f t="shared" ref="M67:M105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0.45068965517241377</v>
      </c>
      <c r="G68" t="s">
        <v>14</v>
      </c>
      <c r="H68">
        <v>12</v>
      </c>
      <c r="I68" s="11">
        <f t="shared" si="4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1.6238567493112948</v>
      </c>
      <c r="G69" t="s">
        <v>20</v>
      </c>
      <c r="H69">
        <v>4065</v>
      </c>
      <c r="I69" s="11">
        <f t="shared" si="4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2.5452631578947367</v>
      </c>
      <c r="G70" t="s">
        <v>20</v>
      </c>
      <c r="H70">
        <v>246</v>
      </c>
      <c r="I70" s="11">
        <f t="shared" si="4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0.24063291139240506</v>
      </c>
      <c r="G71" t="s">
        <v>74</v>
      </c>
      <c r="H71">
        <v>17</v>
      </c>
      <c r="I71" s="11">
        <f t="shared" si="4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1.2374140625000001</v>
      </c>
      <c r="G72" t="s">
        <v>20</v>
      </c>
      <c r="H72">
        <v>2475</v>
      </c>
      <c r="I72" s="11">
        <f t="shared" si="4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1.0806666666666667</v>
      </c>
      <c r="G73" t="s">
        <v>20</v>
      </c>
      <c r="H73">
        <v>76</v>
      </c>
      <c r="I73" s="11">
        <f t="shared" si="4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6.7033333333333331</v>
      </c>
      <c r="G74" t="s">
        <v>20</v>
      </c>
      <c r="H74">
        <v>54</v>
      </c>
      <c r="I74" s="11">
        <f t="shared" si="4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6.609285714285714</v>
      </c>
      <c r="G75" t="s">
        <v>20</v>
      </c>
      <c r="H75">
        <v>88</v>
      </c>
      <c r="I75" s="11">
        <f t="shared" si="4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1.2246153846153847</v>
      </c>
      <c r="G76" t="s">
        <v>20</v>
      </c>
      <c r="H76">
        <v>85</v>
      </c>
      <c r="I76" s="11">
        <f t="shared" si="4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1.5057731958762886</v>
      </c>
      <c r="G77" t="s">
        <v>20</v>
      </c>
      <c r="H77">
        <v>170</v>
      </c>
      <c r="I77" s="11">
        <f t="shared" ref="I77:I140" si="8">IF(H77=0,0, E77/H77)</f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0.78106590724165992</v>
      </c>
      <c r="G78" t="s">
        <v>14</v>
      </c>
      <c r="H78">
        <v>1684</v>
      </c>
      <c r="I78" s="11">
        <f t="shared" si="8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0.46947368421052632</v>
      </c>
      <c r="G79" t="s">
        <v>14</v>
      </c>
      <c r="H79">
        <v>56</v>
      </c>
      <c r="I79" s="11">
        <f t="shared" si="8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3.008</v>
      </c>
      <c r="G80" t="s">
        <v>20</v>
      </c>
      <c r="H80">
        <v>330</v>
      </c>
      <c r="I80" s="11">
        <f t="shared" si="8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0.6959861591695502</v>
      </c>
      <c r="G81" t="s">
        <v>14</v>
      </c>
      <c r="H81">
        <v>838</v>
      </c>
      <c r="I81" s="11">
        <f t="shared" si="8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6.374545454545455</v>
      </c>
      <c r="G82" t="s">
        <v>20</v>
      </c>
      <c r="H82">
        <v>127</v>
      </c>
      <c r="I82" s="11">
        <f t="shared" si="8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2.253392857142857</v>
      </c>
      <c r="G83" t="s">
        <v>20</v>
      </c>
      <c r="H83">
        <v>411</v>
      </c>
      <c r="I83" s="11">
        <f t="shared" si="8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14.973000000000001</v>
      </c>
      <c r="G84" t="s">
        <v>20</v>
      </c>
      <c r="H84">
        <v>180</v>
      </c>
      <c r="I84" s="11">
        <f t="shared" si="8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0.37590225563909774</v>
      </c>
      <c r="G85" t="s">
        <v>14</v>
      </c>
      <c r="H85">
        <v>1000</v>
      </c>
      <c r="I85" s="11">
        <f t="shared" si="8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1.3236942675159236</v>
      </c>
      <c r="G86" t="s">
        <v>20</v>
      </c>
      <c r="H86">
        <v>374</v>
      </c>
      <c r="I86" s="11">
        <f t="shared" si="8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1.3122448979591836</v>
      </c>
      <c r="G87" t="s">
        <v>20</v>
      </c>
      <c r="H87">
        <v>71</v>
      </c>
      <c r="I87" s="11">
        <f t="shared" si="8"/>
        <v>90.563380281690144</v>
      </c>
      <c r="J87" t="s">
        <v>26</v>
      </c>
      <c r="K87" t="s">
        <v>27</v>
      </c>
      <c r="L87">
        <v>1315717200</v>
      </c>
      <c r="M87" s="8">
        <f>(((L87/60)/60)/24)+DATE(1970,1,1)</f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1.6763513513513513</v>
      </c>
      <c r="G88" t="s">
        <v>20</v>
      </c>
      <c r="H88">
        <v>203</v>
      </c>
      <c r="I88" s="11">
        <f t="shared" si="8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0.6198488664987406</v>
      </c>
      <c r="G89" t="s">
        <v>14</v>
      </c>
      <c r="H89">
        <v>1482</v>
      </c>
      <c r="I89" s="11">
        <f t="shared" si="8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2.6074999999999999</v>
      </c>
      <c r="G90" t="s">
        <v>20</v>
      </c>
      <c r="H90">
        <v>113</v>
      </c>
      <c r="I90" s="11">
        <f t="shared" si="8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2.5258823529411765</v>
      </c>
      <c r="G91" t="s">
        <v>20</v>
      </c>
      <c r="H91">
        <v>96</v>
      </c>
      <c r="I91" s="11">
        <f t="shared" si="8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0.7861538461538462</v>
      </c>
      <c r="G92" t="s">
        <v>14</v>
      </c>
      <c r="H92">
        <v>106</v>
      </c>
      <c r="I92" s="11">
        <f t="shared" si="8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0.48404406999351912</v>
      </c>
      <c r="G93" t="s">
        <v>14</v>
      </c>
      <c r="H93">
        <v>679</v>
      </c>
      <c r="I93" s="11">
        <f t="shared" si="8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2.5887500000000001</v>
      </c>
      <c r="G94" t="s">
        <v>20</v>
      </c>
      <c r="H94">
        <v>498</v>
      </c>
      <c r="I94" s="11">
        <f t="shared" si="8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0.60548713235294116</v>
      </c>
      <c r="G95" t="s">
        <v>74</v>
      </c>
      <c r="H95">
        <v>610</v>
      </c>
      <c r="I95" s="11">
        <f t="shared" si="8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3.036896551724138</v>
      </c>
      <c r="G96" t="s">
        <v>20</v>
      </c>
      <c r="H96">
        <v>180</v>
      </c>
      <c r="I96" s="11">
        <f t="shared" si="8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1.1299999999999999</v>
      </c>
      <c r="G97" t="s">
        <v>20</v>
      </c>
      <c r="H97">
        <v>27</v>
      </c>
      <c r="I97" s="11">
        <f t="shared" si="8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2.1737876614060259</v>
      </c>
      <c r="G98" t="s">
        <v>20</v>
      </c>
      <c r="H98">
        <v>2331</v>
      </c>
      <c r="I98" s="11">
        <f t="shared" si="8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9.2669230769230762</v>
      </c>
      <c r="G99" t="s">
        <v>20</v>
      </c>
      <c r="H99">
        <v>113</v>
      </c>
      <c r="I99" s="11">
        <f t="shared" si="8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0.33692229038854804</v>
      </c>
      <c r="G100" t="s">
        <v>14</v>
      </c>
      <c r="H100">
        <v>1220</v>
      </c>
      <c r="I100" s="11">
        <f t="shared" si="8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1.9672368421052631</v>
      </c>
      <c r="G101" t="s">
        <v>20</v>
      </c>
      <c r="H101">
        <v>164</v>
      </c>
      <c r="I101" s="11">
        <f t="shared" si="8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0.01</v>
      </c>
      <c r="G102" t="s">
        <v>14</v>
      </c>
      <c r="H102">
        <v>1</v>
      </c>
      <c r="I102" s="11">
        <f t="shared" si="8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5"/>
        <v>10.214444444444444</v>
      </c>
      <c r="G103" t="s">
        <v>20</v>
      </c>
      <c r="H103">
        <v>164</v>
      </c>
      <c r="I103" s="11">
        <f t="shared" si="8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2.8167567567567566</v>
      </c>
      <c r="G104" t="s">
        <v>20</v>
      </c>
      <c r="H104">
        <v>336</v>
      </c>
      <c r="I104" s="11">
        <f t="shared" si="8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0.24610000000000001</v>
      </c>
      <c r="G105" t="s">
        <v>14</v>
      </c>
      <c r="H105">
        <v>37</v>
      </c>
      <c r="I105" s="11">
        <f t="shared" si="8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1.4314010067114094</v>
      </c>
      <c r="G106" t="s">
        <v>20</v>
      </c>
      <c r="H106">
        <v>1917</v>
      </c>
      <c r="I106" s="11">
        <f t="shared" si="8"/>
        <v>89.005216484089729</v>
      </c>
      <c r="J106" t="s">
        <v>21</v>
      </c>
      <c r="K106" t="s">
        <v>22</v>
      </c>
      <c r="L106">
        <v>1495515600</v>
      </c>
      <c r="M106" s="8">
        <f>(((L106/60)/60)/24)+DATE(1970,1,1)</f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1.4454411764705883</v>
      </c>
      <c r="G107" t="s">
        <v>20</v>
      </c>
      <c r="H107">
        <v>95</v>
      </c>
      <c r="I107" s="11">
        <f t="shared" si="8"/>
        <v>103.46315789473684</v>
      </c>
      <c r="J107" t="s">
        <v>21</v>
      </c>
      <c r="K107" t="s">
        <v>22</v>
      </c>
      <c r="L107">
        <v>1364878800</v>
      </c>
      <c r="M107" s="8">
        <f t="shared" ref="M107:M170" si="9">(((L107/60)/60)/24)+DATE(1970,1,1)</f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3.5912820512820511</v>
      </c>
      <c r="G108" t="s">
        <v>20</v>
      </c>
      <c r="H108">
        <v>147</v>
      </c>
      <c r="I108" s="11">
        <f t="shared" si="8"/>
        <v>95.278911564625844</v>
      </c>
      <c r="J108" t="s">
        <v>21</v>
      </c>
      <c r="K108" t="s">
        <v>22</v>
      </c>
      <c r="L108">
        <v>1567918800</v>
      </c>
      <c r="M108" s="8">
        <f t="shared" si="9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1.8648571428571428</v>
      </c>
      <c r="G109" t="s">
        <v>20</v>
      </c>
      <c r="H109">
        <v>86</v>
      </c>
      <c r="I109" s="11">
        <f t="shared" si="8"/>
        <v>75.895348837209298</v>
      </c>
      <c r="J109" t="s">
        <v>21</v>
      </c>
      <c r="K109" t="s">
        <v>22</v>
      </c>
      <c r="L109">
        <v>1524459600</v>
      </c>
      <c r="M109" s="8">
        <f t="shared" si="9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5.9526666666666666</v>
      </c>
      <c r="G110" t="s">
        <v>20</v>
      </c>
      <c r="H110">
        <v>83</v>
      </c>
      <c r="I110" s="11">
        <f t="shared" si="8"/>
        <v>107.57831325301204</v>
      </c>
      <c r="J110" t="s">
        <v>21</v>
      </c>
      <c r="K110" t="s">
        <v>22</v>
      </c>
      <c r="L110">
        <v>1333688400</v>
      </c>
      <c r="M110" s="8">
        <f t="shared" si="9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0.5921153846153846</v>
      </c>
      <c r="G111" t="s">
        <v>14</v>
      </c>
      <c r="H111">
        <v>60</v>
      </c>
      <c r="I111" s="11">
        <f t="shared" si="8"/>
        <v>51.31666666666667</v>
      </c>
      <c r="J111" t="s">
        <v>21</v>
      </c>
      <c r="K111" t="s">
        <v>22</v>
      </c>
      <c r="L111">
        <v>1389506400</v>
      </c>
      <c r="M111" s="8">
        <f t="shared" si="9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0.14962780898876404</v>
      </c>
      <c r="G112" t="s">
        <v>14</v>
      </c>
      <c r="H112">
        <v>296</v>
      </c>
      <c r="I112" s="11">
        <f t="shared" si="8"/>
        <v>71.983108108108112</v>
      </c>
      <c r="J112" t="s">
        <v>21</v>
      </c>
      <c r="K112" t="s">
        <v>22</v>
      </c>
      <c r="L112">
        <v>1536642000</v>
      </c>
      <c r="M112" s="8">
        <f t="shared" si="9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1.1995602605863191</v>
      </c>
      <c r="G113" t="s">
        <v>20</v>
      </c>
      <c r="H113">
        <v>676</v>
      </c>
      <c r="I113" s="11">
        <f t="shared" si="8"/>
        <v>108.95414201183432</v>
      </c>
      <c r="J113" t="s">
        <v>21</v>
      </c>
      <c r="K113" t="s">
        <v>22</v>
      </c>
      <c r="L113">
        <v>1348290000</v>
      </c>
      <c r="M113" s="8">
        <f t="shared" si="9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2.6882978723404256</v>
      </c>
      <c r="G114" t="s">
        <v>20</v>
      </c>
      <c r="H114">
        <v>361</v>
      </c>
      <c r="I114" s="11">
        <f t="shared" si="8"/>
        <v>35</v>
      </c>
      <c r="J114" t="s">
        <v>26</v>
      </c>
      <c r="K114" t="s">
        <v>27</v>
      </c>
      <c r="L114">
        <v>1408856400</v>
      </c>
      <c r="M114" s="8">
        <f t="shared" si="9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3.7687878787878786</v>
      </c>
      <c r="G115" t="s">
        <v>20</v>
      </c>
      <c r="H115">
        <v>131</v>
      </c>
      <c r="I115" s="11">
        <f t="shared" si="8"/>
        <v>94.938931297709928</v>
      </c>
      <c r="J115" t="s">
        <v>21</v>
      </c>
      <c r="K115" t="s">
        <v>22</v>
      </c>
      <c r="L115">
        <v>1505192400</v>
      </c>
      <c r="M115" s="8">
        <f t="shared" si="9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7.2715789473684209</v>
      </c>
      <c r="G116" t="s">
        <v>20</v>
      </c>
      <c r="H116">
        <v>126</v>
      </c>
      <c r="I116" s="11">
        <f t="shared" si="8"/>
        <v>109.65079365079364</v>
      </c>
      <c r="J116" t="s">
        <v>21</v>
      </c>
      <c r="K116" t="s">
        <v>22</v>
      </c>
      <c r="L116">
        <v>1554786000</v>
      </c>
      <c r="M116" s="8">
        <f t="shared" si="9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0.87211757648470301</v>
      </c>
      <c r="G117" t="s">
        <v>14</v>
      </c>
      <c r="H117">
        <v>3304</v>
      </c>
      <c r="I117" s="11">
        <f t="shared" si="8"/>
        <v>44.001815980629537</v>
      </c>
      <c r="J117" t="s">
        <v>107</v>
      </c>
      <c r="K117" t="s">
        <v>108</v>
      </c>
      <c r="L117">
        <v>1510898400</v>
      </c>
      <c r="M117" s="8">
        <f t="shared" si="9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0.88</v>
      </c>
      <c r="G118" t="s">
        <v>14</v>
      </c>
      <c r="H118">
        <v>73</v>
      </c>
      <c r="I118" s="11">
        <f t="shared" si="8"/>
        <v>86.794520547945211</v>
      </c>
      <c r="J118" t="s">
        <v>21</v>
      </c>
      <c r="K118" t="s">
        <v>22</v>
      </c>
      <c r="L118">
        <v>1442552400</v>
      </c>
      <c r="M118" s="8">
        <f t="shared" si="9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1.7393877551020409</v>
      </c>
      <c r="G119" t="s">
        <v>20</v>
      </c>
      <c r="H119">
        <v>275</v>
      </c>
      <c r="I119" s="11">
        <f t="shared" si="8"/>
        <v>30.992727272727272</v>
      </c>
      <c r="J119" t="s">
        <v>21</v>
      </c>
      <c r="K119" t="s">
        <v>22</v>
      </c>
      <c r="L119">
        <v>1316667600</v>
      </c>
      <c r="M119" s="8">
        <f t="shared" si="9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1.1761111111111111</v>
      </c>
      <c r="G120" t="s">
        <v>20</v>
      </c>
      <c r="H120">
        <v>67</v>
      </c>
      <c r="I120" s="11">
        <f t="shared" si="8"/>
        <v>94.791044776119406</v>
      </c>
      <c r="J120" t="s">
        <v>21</v>
      </c>
      <c r="K120" t="s">
        <v>22</v>
      </c>
      <c r="L120">
        <v>1390716000</v>
      </c>
      <c r="M120" s="8">
        <f t="shared" si="9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2.1496</v>
      </c>
      <c r="G121" t="s">
        <v>20</v>
      </c>
      <c r="H121">
        <v>154</v>
      </c>
      <c r="I121" s="11">
        <f t="shared" si="8"/>
        <v>69.79220779220779</v>
      </c>
      <c r="J121" t="s">
        <v>21</v>
      </c>
      <c r="K121" t="s">
        <v>22</v>
      </c>
      <c r="L121">
        <v>1402894800</v>
      </c>
      <c r="M121" s="8">
        <f t="shared" si="9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1.4949667110519307</v>
      </c>
      <c r="G122" t="s">
        <v>20</v>
      </c>
      <c r="H122">
        <v>1782</v>
      </c>
      <c r="I122" s="11">
        <f t="shared" si="8"/>
        <v>63.003367003367003</v>
      </c>
      <c r="J122" t="s">
        <v>21</v>
      </c>
      <c r="K122" t="s">
        <v>22</v>
      </c>
      <c r="L122">
        <v>1429246800</v>
      </c>
      <c r="M122" s="8">
        <f t="shared" si="9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2.1933995584988963</v>
      </c>
      <c r="G123" t="s">
        <v>20</v>
      </c>
      <c r="H123">
        <v>903</v>
      </c>
      <c r="I123" s="11">
        <f t="shared" si="8"/>
        <v>110.0343300110742</v>
      </c>
      <c r="J123" t="s">
        <v>21</v>
      </c>
      <c r="K123" t="s">
        <v>22</v>
      </c>
      <c r="L123">
        <v>1412485200</v>
      </c>
      <c r="M123" s="8">
        <f t="shared" si="9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0.64367690058479532</v>
      </c>
      <c r="G124" t="s">
        <v>14</v>
      </c>
      <c r="H124">
        <v>3387</v>
      </c>
      <c r="I124" s="11">
        <f t="shared" si="8"/>
        <v>25.997933274284026</v>
      </c>
      <c r="J124" t="s">
        <v>21</v>
      </c>
      <c r="K124" t="s">
        <v>22</v>
      </c>
      <c r="L124">
        <v>1417068000</v>
      </c>
      <c r="M124" s="8">
        <f t="shared" si="9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0.18622397298818233</v>
      </c>
      <c r="G125" t="s">
        <v>14</v>
      </c>
      <c r="H125">
        <v>662</v>
      </c>
      <c r="I125" s="11">
        <f t="shared" si="8"/>
        <v>49.987915407854985</v>
      </c>
      <c r="J125" t="s">
        <v>15</v>
      </c>
      <c r="K125" t="s">
        <v>16</v>
      </c>
      <c r="L125">
        <v>1448344800</v>
      </c>
      <c r="M125" s="8">
        <f t="shared" si="9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3.6776923076923076</v>
      </c>
      <c r="G126" t="s">
        <v>20</v>
      </c>
      <c r="H126">
        <v>94</v>
      </c>
      <c r="I126" s="11">
        <f t="shared" si="8"/>
        <v>101.72340425531915</v>
      </c>
      <c r="J126" t="s">
        <v>107</v>
      </c>
      <c r="K126" t="s">
        <v>108</v>
      </c>
      <c r="L126">
        <v>1557723600</v>
      </c>
      <c r="M126" s="8">
        <f t="shared" si="9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1.5990566037735849</v>
      </c>
      <c r="G127" t="s">
        <v>20</v>
      </c>
      <c r="H127">
        <v>180</v>
      </c>
      <c r="I127" s="11">
        <f t="shared" si="8"/>
        <v>47.083333333333336</v>
      </c>
      <c r="J127" t="s">
        <v>21</v>
      </c>
      <c r="K127" t="s">
        <v>22</v>
      </c>
      <c r="L127">
        <v>1537333200</v>
      </c>
      <c r="M127" s="8">
        <f t="shared" si="9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0.38633185349611543</v>
      </c>
      <c r="G128" t="s">
        <v>14</v>
      </c>
      <c r="H128">
        <v>774</v>
      </c>
      <c r="I128" s="11">
        <f t="shared" si="8"/>
        <v>89.944444444444443</v>
      </c>
      <c r="J128" t="s">
        <v>21</v>
      </c>
      <c r="K128" t="s">
        <v>22</v>
      </c>
      <c r="L128">
        <v>1471150800</v>
      </c>
      <c r="M128" s="8">
        <f t="shared" si="9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0.51421511627906979</v>
      </c>
      <c r="G129" t="s">
        <v>14</v>
      </c>
      <c r="H129">
        <v>672</v>
      </c>
      <c r="I129" s="11">
        <f t="shared" si="8"/>
        <v>78.96875</v>
      </c>
      <c r="J129" t="s">
        <v>15</v>
      </c>
      <c r="K129" t="s">
        <v>16</v>
      </c>
      <c r="L129">
        <v>1273640400</v>
      </c>
      <c r="M129" s="8">
        <f t="shared" si="9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5"/>
        <v>0.60334277620396604</v>
      </c>
      <c r="G130" t="s">
        <v>74</v>
      </c>
      <c r="H130">
        <v>532</v>
      </c>
      <c r="I130" s="11">
        <f t="shared" si="8"/>
        <v>80.067669172932327</v>
      </c>
      <c r="J130" t="s">
        <v>21</v>
      </c>
      <c r="K130" t="s">
        <v>22</v>
      </c>
      <c r="L130">
        <v>1282885200</v>
      </c>
      <c r="M130" s="8">
        <f t="shared" si="9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0">E131/D131</f>
        <v>3.2026936026936029E-2</v>
      </c>
      <c r="G131" t="s">
        <v>74</v>
      </c>
      <c r="H131">
        <v>55</v>
      </c>
      <c r="I131" s="11">
        <f t="shared" si="8"/>
        <v>86.472727272727269</v>
      </c>
      <c r="J131" t="s">
        <v>26</v>
      </c>
      <c r="K131" t="s">
        <v>27</v>
      </c>
      <c r="L131">
        <v>1422943200</v>
      </c>
      <c r="M131" s="8">
        <f t="shared" si="9"/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0"/>
        <v>1.5546875</v>
      </c>
      <c r="G132" t="s">
        <v>20</v>
      </c>
      <c r="H132">
        <v>533</v>
      </c>
      <c r="I132" s="11">
        <f t="shared" si="8"/>
        <v>28.001876172607879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1.0085974499089254</v>
      </c>
      <c r="G133" t="s">
        <v>20</v>
      </c>
      <c r="H133">
        <v>2443</v>
      </c>
      <c r="I133" s="11">
        <f t="shared" si="8"/>
        <v>67.996725337699544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1.1618181818181819</v>
      </c>
      <c r="G134" t="s">
        <v>20</v>
      </c>
      <c r="H134">
        <v>89</v>
      </c>
      <c r="I134" s="11">
        <f t="shared" si="8"/>
        <v>43.078651685393261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3.1077777777777778</v>
      </c>
      <c r="G135" t="s">
        <v>20</v>
      </c>
      <c r="H135">
        <v>159</v>
      </c>
      <c r="I135" s="11">
        <f t="shared" si="8"/>
        <v>87.95597484276729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0.89736683417085428</v>
      </c>
      <c r="G136" t="s">
        <v>14</v>
      </c>
      <c r="H136">
        <v>940</v>
      </c>
      <c r="I136" s="11">
        <f t="shared" si="8"/>
        <v>94.987234042553197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0.71272727272727276</v>
      </c>
      <c r="G137" t="s">
        <v>14</v>
      </c>
      <c r="H137">
        <v>117</v>
      </c>
      <c r="I137" s="11">
        <f t="shared" si="8"/>
        <v>46.905982905982903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3.2862318840579711E-2</v>
      </c>
      <c r="G138" t="s">
        <v>74</v>
      </c>
      <c r="H138">
        <v>58</v>
      </c>
      <c r="I138" s="11">
        <f t="shared" si="8"/>
        <v>46.913793103448278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2.617777777777778</v>
      </c>
      <c r="G139" t="s">
        <v>20</v>
      </c>
      <c r="H139">
        <v>50</v>
      </c>
      <c r="I139" s="11">
        <f t="shared" si="8"/>
        <v>94.24</v>
      </c>
      <c r="J139" t="s">
        <v>21</v>
      </c>
      <c r="K139" t="s">
        <v>22</v>
      </c>
      <c r="L139">
        <v>1286341200</v>
      </c>
      <c r="M139" s="8">
        <f>(((L139/60)/60)/24)+DATE(1970,1,1)</f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0.96</v>
      </c>
      <c r="G140" t="s">
        <v>14</v>
      </c>
      <c r="H140">
        <v>115</v>
      </c>
      <c r="I140" s="11">
        <f t="shared" si="8"/>
        <v>80.139130434782615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0.20896851248642778</v>
      </c>
      <c r="G141" t="s">
        <v>14</v>
      </c>
      <c r="H141">
        <v>326</v>
      </c>
      <c r="I141" s="11">
        <f t="shared" ref="I141:I204" si="12">IF(H141=0,0, E141/H141)</f>
        <v>59.036809815950917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2.2316363636363636</v>
      </c>
      <c r="G142" t="s">
        <v>20</v>
      </c>
      <c r="H142">
        <v>186</v>
      </c>
      <c r="I142" s="11">
        <f t="shared" si="12"/>
        <v>65.989247311827953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1.0159097978227061</v>
      </c>
      <c r="G143" t="s">
        <v>20</v>
      </c>
      <c r="H143">
        <v>1071</v>
      </c>
      <c r="I143" s="11">
        <f t="shared" si="12"/>
        <v>60.992530345471522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2.3003999999999998</v>
      </c>
      <c r="G144" t="s">
        <v>20</v>
      </c>
      <c r="H144">
        <v>117</v>
      </c>
      <c r="I144" s="11">
        <f t="shared" si="12"/>
        <v>98.307692307692307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1.355925925925926</v>
      </c>
      <c r="G145" t="s">
        <v>20</v>
      </c>
      <c r="H145">
        <v>70</v>
      </c>
      <c r="I145" s="11">
        <f t="shared" si="12"/>
        <v>104.6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1.2909999999999999</v>
      </c>
      <c r="G146" t="s">
        <v>20</v>
      </c>
      <c r="H146">
        <v>135</v>
      </c>
      <c r="I146" s="11">
        <f t="shared" si="12"/>
        <v>86.066666666666663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2.3651200000000001</v>
      </c>
      <c r="G147" t="s">
        <v>20</v>
      </c>
      <c r="H147">
        <v>768</v>
      </c>
      <c r="I147" s="11">
        <f t="shared" si="12"/>
        <v>76.989583333333329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0.17249999999999999</v>
      </c>
      <c r="G148" t="s">
        <v>74</v>
      </c>
      <c r="H148">
        <v>51</v>
      </c>
      <c r="I148" s="11">
        <f t="shared" si="12"/>
        <v>29.764705882352942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1.1249397590361445</v>
      </c>
      <c r="G149" t="s">
        <v>20</v>
      </c>
      <c r="H149">
        <v>199</v>
      </c>
      <c r="I149" s="11">
        <f t="shared" si="12"/>
        <v>46.91959798994975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1.2102150537634409</v>
      </c>
      <c r="G150" t="s">
        <v>20</v>
      </c>
      <c r="H150">
        <v>107</v>
      </c>
      <c r="I150" s="11">
        <f t="shared" si="12"/>
        <v>105.18691588785046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2.1987096774193549</v>
      </c>
      <c r="G151" t="s">
        <v>20</v>
      </c>
      <c r="H151">
        <v>195</v>
      </c>
      <c r="I151" s="11">
        <f t="shared" si="12"/>
        <v>69.907692307692301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0.01</v>
      </c>
      <c r="G152" t="s">
        <v>14</v>
      </c>
      <c r="H152">
        <v>1</v>
      </c>
      <c r="I152" s="11">
        <f t="shared" si="12"/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0.64166909620991253</v>
      </c>
      <c r="G153" t="s">
        <v>14</v>
      </c>
      <c r="H153">
        <v>1467</v>
      </c>
      <c r="I153" s="11">
        <f t="shared" si="12"/>
        <v>60.011588275391958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4.2306746987951804</v>
      </c>
      <c r="G154" t="s">
        <v>20</v>
      </c>
      <c r="H154">
        <v>3376</v>
      </c>
      <c r="I154" s="11">
        <f t="shared" si="12"/>
        <v>52.006220379146917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0.92984160506863778</v>
      </c>
      <c r="G155" t="s">
        <v>14</v>
      </c>
      <c r="H155">
        <v>5681</v>
      </c>
      <c r="I155" s="11">
        <f t="shared" si="12"/>
        <v>31.000176025347649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0.58756567425569173</v>
      </c>
      <c r="G156" t="s">
        <v>14</v>
      </c>
      <c r="H156">
        <v>1059</v>
      </c>
      <c r="I156" s="11">
        <f t="shared" si="12"/>
        <v>95.042492917847028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0.65022222222222226</v>
      </c>
      <c r="G157" t="s">
        <v>14</v>
      </c>
      <c r="H157">
        <v>1194</v>
      </c>
      <c r="I157" s="11">
        <f t="shared" si="12"/>
        <v>75.968174204355108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0.73939560439560437</v>
      </c>
      <c r="G158" t="s">
        <v>74</v>
      </c>
      <c r="H158">
        <v>379</v>
      </c>
      <c r="I158" s="11">
        <f t="shared" si="12"/>
        <v>71.013192612137203</v>
      </c>
      <c r="J158" t="s">
        <v>26</v>
      </c>
      <c r="K158" t="s">
        <v>27</v>
      </c>
      <c r="L158">
        <v>1570251600</v>
      </c>
      <c r="M158" s="8">
        <f>(((L158/60)/60)/24)+DATE(1970,1,1)</f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0.52666666666666662</v>
      </c>
      <c r="G159" t="s">
        <v>14</v>
      </c>
      <c r="H159">
        <v>30</v>
      </c>
      <c r="I159" s="11">
        <f t="shared" si="12"/>
        <v>73.733333333333334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2.2095238095238097</v>
      </c>
      <c r="G160" t="s">
        <v>20</v>
      </c>
      <c r="H160">
        <v>41</v>
      </c>
      <c r="I160" s="11">
        <f t="shared" si="12"/>
        <v>113.17073170731707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1.0001150627615063</v>
      </c>
      <c r="G161" t="s">
        <v>20</v>
      </c>
      <c r="H161">
        <v>1821</v>
      </c>
      <c r="I161" s="11">
        <f t="shared" si="12"/>
        <v>105.00933552992861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1.6231249999999999</v>
      </c>
      <c r="G162" t="s">
        <v>20</v>
      </c>
      <c r="H162">
        <v>164</v>
      </c>
      <c r="I162" s="11">
        <f t="shared" si="12"/>
        <v>79.176829268292678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0.78181818181818186</v>
      </c>
      <c r="G163" t="s">
        <v>14</v>
      </c>
      <c r="H163">
        <v>75</v>
      </c>
      <c r="I163" s="11">
        <f t="shared" si="12"/>
        <v>57.333333333333336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1.4973770491803278</v>
      </c>
      <c r="G164" t="s">
        <v>20</v>
      </c>
      <c r="H164">
        <v>157</v>
      </c>
      <c r="I164" s="11">
        <f t="shared" si="12"/>
        <v>58.178343949044589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2.5325714285714285</v>
      </c>
      <c r="G165" t="s">
        <v>20</v>
      </c>
      <c r="H165">
        <v>246</v>
      </c>
      <c r="I165" s="11">
        <f t="shared" si="12"/>
        <v>36.032520325203251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1.0016943521594683</v>
      </c>
      <c r="G166" t="s">
        <v>20</v>
      </c>
      <c r="H166">
        <v>1396</v>
      </c>
      <c r="I166" s="11">
        <f t="shared" si="12"/>
        <v>107.99068767908309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1.2199004424778761</v>
      </c>
      <c r="G167" t="s">
        <v>20</v>
      </c>
      <c r="H167">
        <v>2506</v>
      </c>
      <c r="I167" s="11">
        <f t="shared" si="12"/>
        <v>44.005985634477256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1.3713265306122449</v>
      </c>
      <c r="G168" t="s">
        <v>20</v>
      </c>
      <c r="H168">
        <v>244</v>
      </c>
      <c r="I168" s="11">
        <f t="shared" si="12"/>
        <v>55.077868852459019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4.155384615384615</v>
      </c>
      <c r="G169" t="s">
        <v>20</v>
      </c>
      <c r="H169">
        <v>146</v>
      </c>
      <c r="I169" s="11">
        <f t="shared" si="12"/>
        <v>74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0.3130913348946136</v>
      </c>
      <c r="G170" t="s">
        <v>14</v>
      </c>
      <c r="H170">
        <v>955</v>
      </c>
      <c r="I170" s="11">
        <f t="shared" si="12"/>
        <v>41.996858638743454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4.240815450643777</v>
      </c>
      <c r="G171" t="s">
        <v>20</v>
      </c>
      <c r="H171">
        <v>1267</v>
      </c>
      <c r="I171" s="11">
        <f t="shared" si="12"/>
        <v>77.988161010260455</v>
      </c>
      <c r="J171" t="s">
        <v>21</v>
      </c>
      <c r="K171" t="s">
        <v>22</v>
      </c>
      <c r="L171">
        <v>1339909200</v>
      </c>
      <c r="M171" s="8">
        <f t="shared" ref="M171:M234" si="13">(((L171/60)/60)/24)+DATE(1970,1,1)</f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2.9388623072833599E-2</v>
      </c>
      <c r="G172" t="s">
        <v>14</v>
      </c>
      <c r="H172">
        <v>67</v>
      </c>
      <c r="I172" s="11">
        <f t="shared" si="12"/>
        <v>82.507462686567166</v>
      </c>
      <c r="J172" t="s">
        <v>21</v>
      </c>
      <c r="K172" t="s">
        <v>22</v>
      </c>
      <c r="L172">
        <v>1501736400</v>
      </c>
      <c r="M172" s="8">
        <f t="shared" si="13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0.1063265306122449</v>
      </c>
      <c r="G173" t="s">
        <v>14</v>
      </c>
      <c r="H173">
        <v>5</v>
      </c>
      <c r="I173" s="11">
        <f t="shared" si="12"/>
        <v>104.2</v>
      </c>
      <c r="J173" t="s">
        <v>21</v>
      </c>
      <c r="K173" t="s">
        <v>22</v>
      </c>
      <c r="L173">
        <v>1395291600</v>
      </c>
      <c r="M173" s="8">
        <f t="shared" si="13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0.82874999999999999</v>
      </c>
      <c r="G174" t="s">
        <v>14</v>
      </c>
      <c r="H174">
        <v>26</v>
      </c>
      <c r="I174" s="11">
        <f t="shared" si="12"/>
        <v>25.5</v>
      </c>
      <c r="J174" t="s">
        <v>21</v>
      </c>
      <c r="K174" t="s">
        <v>22</v>
      </c>
      <c r="L174">
        <v>1405746000</v>
      </c>
      <c r="M174" s="8">
        <f t="shared" si="13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1.6301447776628748</v>
      </c>
      <c r="G175" t="s">
        <v>20</v>
      </c>
      <c r="H175">
        <v>1561</v>
      </c>
      <c r="I175" s="11">
        <f t="shared" si="12"/>
        <v>100.98334401024984</v>
      </c>
      <c r="J175" t="s">
        <v>21</v>
      </c>
      <c r="K175" t="s">
        <v>22</v>
      </c>
      <c r="L175">
        <v>1368853200</v>
      </c>
      <c r="M175" s="8">
        <f t="shared" si="13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8.9466666666666672</v>
      </c>
      <c r="G176" t="s">
        <v>20</v>
      </c>
      <c r="H176">
        <v>48</v>
      </c>
      <c r="I176" s="11">
        <f t="shared" si="12"/>
        <v>111.83333333333333</v>
      </c>
      <c r="J176" t="s">
        <v>21</v>
      </c>
      <c r="K176" t="s">
        <v>22</v>
      </c>
      <c r="L176">
        <v>1444021200</v>
      </c>
      <c r="M176" s="8">
        <f t="shared" si="13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0.26191501103752757</v>
      </c>
      <c r="G177" t="s">
        <v>14</v>
      </c>
      <c r="H177">
        <v>1130</v>
      </c>
      <c r="I177" s="11">
        <f t="shared" si="12"/>
        <v>41.999115044247787</v>
      </c>
      <c r="J177" t="s">
        <v>21</v>
      </c>
      <c r="K177" t="s">
        <v>22</v>
      </c>
      <c r="L177">
        <v>1472619600</v>
      </c>
      <c r="M177" s="8">
        <f t="shared" si="13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0.74834782608695649</v>
      </c>
      <c r="G178" t="s">
        <v>14</v>
      </c>
      <c r="H178">
        <v>782</v>
      </c>
      <c r="I178" s="11">
        <f t="shared" si="12"/>
        <v>110.05115089514067</v>
      </c>
      <c r="J178" t="s">
        <v>21</v>
      </c>
      <c r="K178" t="s">
        <v>22</v>
      </c>
      <c r="L178">
        <v>1472878800</v>
      </c>
      <c r="M178" s="8">
        <f t="shared" si="13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4.1647680412371137</v>
      </c>
      <c r="G179" t="s">
        <v>20</v>
      </c>
      <c r="H179">
        <v>2739</v>
      </c>
      <c r="I179" s="11">
        <f t="shared" si="12"/>
        <v>58.997079225994888</v>
      </c>
      <c r="J179" t="s">
        <v>21</v>
      </c>
      <c r="K179" t="s">
        <v>22</v>
      </c>
      <c r="L179">
        <v>1289800800</v>
      </c>
      <c r="M179" s="8">
        <f t="shared" si="13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0.96208333333333329</v>
      </c>
      <c r="G180" t="s">
        <v>14</v>
      </c>
      <c r="H180">
        <v>210</v>
      </c>
      <c r="I180" s="11">
        <f t="shared" si="12"/>
        <v>32.985714285714288</v>
      </c>
      <c r="J180" t="s">
        <v>21</v>
      </c>
      <c r="K180" t="s">
        <v>22</v>
      </c>
      <c r="L180">
        <v>1505970000</v>
      </c>
      <c r="M180" s="8">
        <f t="shared" si="13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3.5771910112359548</v>
      </c>
      <c r="G181" t="s">
        <v>20</v>
      </c>
      <c r="H181">
        <v>3537</v>
      </c>
      <c r="I181" s="11">
        <f t="shared" si="12"/>
        <v>45.005654509471306</v>
      </c>
      <c r="J181" t="s">
        <v>15</v>
      </c>
      <c r="K181" t="s">
        <v>16</v>
      </c>
      <c r="L181">
        <v>1363496400</v>
      </c>
      <c r="M181" s="8">
        <f t="shared" si="13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3.0845714285714285</v>
      </c>
      <c r="G182" t="s">
        <v>20</v>
      </c>
      <c r="H182">
        <v>2107</v>
      </c>
      <c r="I182" s="11">
        <f t="shared" si="12"/>
        <v>81.98196487897485</v>
      </c>
      <c r="J182" t="s">
        <v>26</v>
      </c>
      <c r="K182" t="s">
        <v>27</v>
      </c>
      <c r="L182">
        <v>1269234000</v>
      </c>
      <c r="M182" s="8">
        <f t="shared" si="13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0.61802325581395345</v>
      </c>
      <c r="G183" t="s">
        <v>14</v>
      </c>
      <c r="H183">
        <v>136</v>
      </c>
      <c r="I183" s="11">
        <f t="shared" si="12"/>
        <v>39.080882352941174</v>
      </c>
      <c r="J183" t="s">
        <v>21</v>
      </c>
      <c r="K183" t="s">
        <v>22</v>
      </c>
      <c r="L183">
        <v>1507093200</v>
      </c>
      <c r="M183" s="8">
        <f t="shared" si="13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7.2232472324723247</v>
      </c>
      <c r="G184" t="s">
        <v>20</v>
      </c>
      <c r="H184">
        <v>3318</v>
      </c>
      <c r="I184" s="11">
        <f t="shared" si="12"/>
        <v>58.996383363471971</v>
      </c>
      <c r="J184" t="s">
        <v>36</v>
      </c>
      <c r="K184" t="s">
        <v>37</v>
      </c>
      <c r="L184">
        <v>1560574800</v>
      </c>
      <c r="M184" s="8">
        <f t="shared" si="13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0.69117647058823528</v>
      </c>
      <c r="G185" t="s">
        <v>14</v>
      </c>
      <c r="H185">
        <v>86</v>
      </c>
      <c r="I185" s="11">
        <f t="shared" si="12"/>
        <v>40.988372093023258</v>
      </c>
      <c r="J185" t="s">
        <v>15</v>
      </c>
      <c r="K185" t="s">
        <v>16</v>
      </c>
      <c r="L185">
        <v>1284008400</v>
      </c>
      <c r="M185" s="8">
        <f t="shared" si="13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2.9305555555555554</v>
      </c>
      <c r="G186" t="s">
        <v>20</v>
      </c>
      <c r="H186">
        <v>340</v>
      </c>
      <c r="I186" s="11">
        <f t="shared" si="12"/>
        <v>31.029411764705884</v>
      </c>
      <c r="J186" t="s">
        <v>21</v>
      </c>
      <c r="K186" t="s">
        <v>22</v>
      </c>
      <c r="L186">
        <v>1556859600</v>
      </c>
      <c r="M186" s="8">
        <f t="shared" si="13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0.71799999999999997</v>
      </c>
      <c r="G187" t="s">
        <v>14</v>
      </c>
      <c r="H187">
        <v>19</v>
      </c>
      <c r="I187" s="11">
        <f t="shared" si="12"/>
        <v>37.789473684210527</v>
      </c>
      <c r="J187" t="s">
        <v>21</v>
      </c>
      <c r="K187" t="s">
        <v>22</v>
      </c>
      <c r="L187">
        <v>1526187600</v>
      </c>
      <c r="M187" s="8">
        <f t="shared" si="13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0.31934684684684683</v>
      </c>
      <c r="G188" t="s">
        <v>14</v>
      </c>
      <c r="H188">
        <v>886</v>
      </c>
      <c r="I188" s="11">
        <f t="shared" si="12"/>
        <v>32.006772009029348</v>
      </c>
      <c r="J188" t="s">
        <v>21</v>
      </c>
      <c r="K188" t="s">
        <v>22</v>
      </c>
      <c r="L188">
        <v>1400821200</v>
      </c>
      <c r="M188" s="8">
        <f t="shared" si="13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2.2987375415282392</v>
      </c>
      <c r="G189" t="s">
        <v>20</v>
      </c>
      <c r="H189">
        <v>1442</v>
      </c>
      <c r="I189" s="11">
        <f t="shared" si="12"/>
        <v>95.966712898751737</v>
      </c>
      <c r="J189" t="s">
        <v>15</v>
      </c>
      <c r="K189" t="s">
        <v>16</v>
      </c>
      <c r="L189">
        <v>1361599200</v>
      </c>
      <c r="M189" s="8">
        <f t="shared" si="13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0.3201219512195122</v>
      </c>
      <c r="G190" t="s">
        <v>14</v>
      </c>
      <c r="H190">
        <v>35</v>
      </c>
      <c r="I190" s="11">
        <f t="shared" si="12"/>
        <v>75</v>
      </c>
      <c r="J190" t="s">
        <v>107</v>
      </c>
      <c r="K190" t="s">
        <v>108</v>
      </c>
      <c r="L190">
        <v>1417500000</v>
      </c>
      <c r="M190" s="8">
        <f t="shared" si="13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0.23525352848928385</v>
      </c>
      <c r="G191" t="s">
        <v>74</v>
      </c>
      <c r="H191">
        <v>441</v>
      </c>
      <c r="I191" s="11">
        <f t="shared" si="12"/>
        <v>102.0498866213152</v>
      </c>
      <c r="J191" t="s">
        <v>21</v>
      </c>
      <c r="K191" t="s">
        <v>22</v>
      </c>
      <c r="L191">
        <v>1457071200</v>
      </c>
      <c r="M191" s="8">
        <f t="shared" si="13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0.68594594594594593</v>
      </c>
      <c r="G192" t="s">
        <v>14</v>
      </c>
      <c r="H192">
        <v>24</v>
      </c>
      <c r="I192" s="11">
        <f t="shared" si="12"/>
        <v>105.75</v>
      </c>
      <c r="J192" t="s">
        <v>21</v>
      </c>
      <c r="K192" t="s">
        <v>22</v>
      </c>
      <c r="L192">
        <v>1370322000</v>
      </c>
      <c r="M192" s="8">
        <f t="shared" si="13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0.37952380952380954</v>
      </c>
      <c r="G193" t="s">
        <v>14</v>
      </c>
      <c r="H193">
        <v>86</v>
      </c>
      <c r="I193" s="11">
        <f t="shared" si="12"/>
        <v>37.069767441860463</v>
      </c>
      <c r="J193" t="s">
        <v>107</v>
      </c>
      <c r="K193" t="s">
        <v>108</v>
      </c>
      <c r="L193">
        <v>1552366800</v>
      </c>
      <c r="M193" s="8">
        <f t="shared" si="13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0.19992957746478873</v>
      </c>
      <c r="G194" t="s">
        <v>14</v>
      </c>
      <c r="H194">
        <v>243</v>
      </c>
      <c r="I194" s="11">
        <f t="shared" si="12"/>
        <v>35.049382716049379</v>
      </c>
      <c r="J194" t="s">
        <v>21</v>
      </c>
      <c r="K194" t="s">
        <v>22</v>
      </c>
      <c r="L194">
        <v>1403845200</v>
      </c>
      <c r="M194" s="8">
        <f t="shared" si="13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4">E195/D195</f>
        <v>0.45636363636363636</v>
      </c>
      <c r="G195" t="s">
        <v>14</v>
      </c>
      <c r="H195">
        <v>65</v>
      </c>
      <c r="I195" s="11">
        <f t="shared" si="12"/>
        <v>46.338461538461537</v>
      </c>
      <c r="J195" t="s">
        <v>21</v>
      </c>
      <c r="K195" t="s">
        <v>22</v>
      </c>
      <c r="L195">
        <v>1523163600</v>
      </c>
      <c r="M195" s="8">
        <f t="shared" si="13"/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4"/>
        <v>1.227605633802817</v>
      </c>
      <c r="G196" t="s">
        <v>20</v>
      </c>
      <c r="H196">
        <v>126</v>
      </c>
      <c r="I196" s="11">
        <f t="shared" si="12"/>
        <v>69.174603174603178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3.61753164556962</v>
      </c>
      <c r="G197" t="s">
        <v>20</v>
      </c>
      <c r="H197">
        <v>524</v>
      </c>
      <c r="I197" s="11">
        <f t="shared" si="12"/>
        <v>109.07824427480917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0.63146341463414635</v>
      </c>
      <c r="G198" t="s">
        <v>14</v>
      </c>
      <c r="H198">
        <v>100</v>
      </c>
      <c r="I198" s="11">
        <f t="shared" si="12"/>
        <v>51.78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2.9820475319926874</v>
      </c>
      <c r="G199" t="s">
        <v>20</v>
      </c>
      <c r="H199">
        <v>1989</v>
      </c>
      <c r="I199" s="11">
        <f t="shared" si="12"/>
        <v>82.010055304172951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9.5585443037974685E-2</v>
      </c>
      <c r="G200" t="s">
        <v>14</v>
      </c>
      <c r="H200">
        <v>168</v>
      </c>
      <c r="I200" s="11">
        <f t="shared" si="12"/>
        <v>35.958333333333336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0.5377777777777778</v>
      </c>
      <c r="G201" t="s">
        <v>14</v>
      </c>
      <c r="H201">
        <v>13</v>
      </c>
      <c r="I201" s="11">
        <f t="shared" si="12"/>
        <v>74.461538461538467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0.02</v>
      </c>
      <c r="G202" t="s">
        <v>14</v>
      </c>
      <c r="H202">
        <v>1</v>
      </c>
      <c r="I202" s="11">
        <f t="shared" si="12"/>
        <v>2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6.8119047619047617</v>
      </c>
      <c r="G203" t="s">
        <v>20</v>
      </c>
      <c r="H203">
        <v>157</v>
      </c>
      <c r="I203" s="11">
        <f t="shared" si="12"/>
        <v>91.114649681528661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0.78831325301204824</v>
      </c>
      <c r="G204" t="s">
        <v>74</v>
      </c>
      <c r="H204">
        <v>82</v>
      </c>
      <c r="I204" s="11">
        <f t="shared" si="12"/>
        <v>79.792682926829272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1.3440792216817234</v>
      </c>
      <c r="G205" t="s">
        <v>20</v>
      </c>
      <c r="H205">
        <v>4498</v>
      </c>
      <c r="I205" s="11">
        <f t="shared" ref="I205:I268" si="16">IF(H205=0,0, E205/H205)</f>
        <v>42.999777678968428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3.372E-2</v>
      </c>
      <c r="G206" t="s">
        <v>14</v>
      </c>
      <c r="H206">
        <v>40</v>
      </c>
      <c r="I206" s="11">
        <f t="shared" si="16"/>
        <v>63.225000000000001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4.3184615384615386</v>
      </c>
      <c r="G207" t="s">
        <v>20</v>
      </c>
      <c r="H207">
        <v>80</v>
      </c>
      <c r="I207" s="11">
        <f t="shared" si="16"/>
        <v>70.174999999999997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0.38844444444444443</v>
      </c>
      <c r="G208" t="s">
        <v>74</v>
      </c>
      <c r="H208">
        <v>57</v>
      </c>
      <c r="I208" s="11">
        <f t="shared" si="16"/>
        <v>61.333333333333336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4.2569999999999997</v>
      </c>
      <c r="G209" t="s">
        <v>20</v>
      </c>
      <c r="H209">
        <v>43</v>
      </c>
      <c r="I209" s="11">
        <f t="shared" si="16"/>
        <v>99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1.0112239715591671</v>
      </c>
      <c r="G210" t="s">
        <v>20</v>
      </c>
      <c r="H210">
        <v>2053</v>
      </c>
      <c r="I210" s="11">
        <f t="shared" si="16"/>
        <v>96.984900146127615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0.21188688946015424</v>
      </c>
      <c r="G211" t="s">
        <v>47</v>
      </c>
      <c r="H211">
        <v>808</v>
      </c>
      <c r="I211" s="11">
        <f t="shared" si="16"/>
        <v>51.004950495049506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0.67425531914893622</v>
      </c>
      <c r="G212" t="s">
        <v>14</v>
      </c>
      <c r="H212">
        <v>226</v>
      </c>
      <c r="I212" s="11">
        <f t="shared" si="16"/>
        <v>28.044247787610619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0.9492337164750958</v>
      </c>
      <c r="G213" t="s">
        <v>14</v>
      </c>
      <c r="H213">
        <v>1625</v>
      </c>
      <c r="I213" s="11">
        <f t="shared" si="16"/>
        <v>60.984615384615381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1.5185185185185186</v>
      </c>
      <c r="G214" t="s">
        <v>20</v>
      </c>
      <c r="H214">
        <v>168</v>
      </c>
      <c r="I214" s="11">
        <f t="shared" si="16"/>
        <v>73.214285714285708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1.9516382252559727</v>
      </c>
      <c r="G215" t="s">
        <v>20</v>
      </c>
      <c r="H215">
        <v>4289</v>
      </c>
      <c r="I215" s="11">
        <f t="shared" si="16"/>
        <v>39.997435299603637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10.231428571428571</v>
      </c>
      <c r="G216" t="s">
        <v>20</v>
      </c>
      <c r="H216">
        <v>165</v>
      </c>
      <c r="I216" s="11">
        <f t="shared" si="16"/>
        <v>86.812121212121212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3.8418367346938778E-2</v>
      </c>
      <c r="G217" t="s">
        <v>14</v>
      </c>
      <c r="H217">
        <v>143</v>
      </c>
      <c r="I217" s="11">
        <f t="shared" si="16"/>
        <v>42.125874125874127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1.5507066557107643</v>
      </c>
      <c r="G218" t="s">
        <v>20</v>
      </c>
      <c r="H218">
        <v>1815</v>
      </c>
      <c r="I218" s="11">
        <f t="shared" si="16"/>
        <v>103.97851239669421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0.44753477588871715</v>
      </c>
      <c r="G219" t="s">
        <v>14</v>
      </c>
      <c r="H219">
        <v>934</v>
      </c>
      <c r="I219" s="11">
        <f t="shared" si="16"/>
        <v>62.003211991434689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2.1594736842105262</v>
      </c>
      <c r="G220" t="s">
        <v>20</v>
      </c>
      <c r="H220">
        <v>397</v>
      </c>
      <c r="I220" s="11">
        <f t="shared" si="16"/>
        <v>31.005037783375315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3.3212709832134291</v>
      </c>
      <c r="G221" t="s">
        <v>20</v>
      </c>
      <c r="H221">
        <v>1539</v>
      </c>
      <c r="I221" s="11">
        <f t="shared" si="16"/>
        <v>89.991552956465242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8.4430379746835441E-2</v>
      </c>
      <c r="G222" t="s">
        <v>14</v>
      </c>
      <c r="H222">
        <v>17</v>
      </c>
      <c r="I222" s="11">
        <f t="shared" si="16"/>
        <v>39.235294117647058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0.9862551440329218</v>
      </c>
      <c r="G223" t="s">
        <v>14</v>
      </c>
      <c r="H223">
        <v>2179</v>
      </c>
      <c r="I223" s="11">
        <f t="shared" si="16"/>
        <v>54.993116108306566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1.3797916666666667</v>
      </c>
      <c r="G224" t="s">
        <v>20</v>
      </c>
      <c r="H224">
        <v>138</v>
      </c>
      <c r="I224" s="11">
        <f t="shared" si="16"/>
        <v>47.992753623188406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0.93810996563573879</v>
      </c>
      <c r="G225" t="s">
        <v>14</v>
      </c>
      <c r="H225">
        <v>931</v>
      </c>
      <c r="I225" s="11">
        <f t="shared" si="16"/>
        <v>87.966702470461868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4.0363930885529156</v>
      </c>
      <c r="G226" t="s">
        <v>20</v>
      </c>
      <c r="H226">
        <v>3594</v>
      </c>
      <c r="I226" s="11">
        <f t="shared" si="16"/>
        <v>51.999165275459099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2.6017404129793511</v>
      </c>
      <c r="G227" t="s">
        <v>20</v>
      </c>
      <c r="H227">
        <v>5880</v>
      </c>
      <c r="I227" s="11">
        <f t="shared" si="16"/>
        <v>29.999659863945578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3.6663333333333332</v>
      </c>
      <c r="G228" t="s">
        <v>20</v>
      </c>
      <c r="H228">
        <v>112</v>
      </c>
      <c r="I228" s="11">
        <f t="shared" si="16"/>
        <v>98.205357142857139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1.687208538587849</v>
      </c>
      <c r="G229" t="s">
        <v>20</v>
      </c>
      <c r="H229">
        <v>943</v>
      </c>
      <c r="I229" s="11">
        <f t="shared" si="16"/>
        <v>108.96182396606575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1.1990717911530093</v>
      </c>
      <c r="G230" t="s">
        <v>20</v>
      </c>
      <c r="H230">
        <v>2468</v>
      </c>
      <c r="I230" s="11">
        <f t="shared" si="16"/>
        <v>66.998379254457049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1.936892523364486</v>
      </c>
      <c r="G231" t="s">
        <v>20</v>
      </c>
      <c r="H231">
        <v>2551</v>
      </c>
      <c r="I231" s="11">
        <f t="shared" si="16"/>
        <v>64.99333594668758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4.2016666666666671</v>
      </c>
      <c r="G232" t="s">
        <v>20</v>
      </c>
      <c r="H232">
        <v>101</v>
      </c>
      <c r="I232" s="11">
        <f t="shared" si="16"/>
        <v>99.841584158415841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0.76708333333333334</v>
      </c>
      <c r="G233" t="s">
        <v>74</v>
      </c>
      <c r="H233">
        <v>67</v>
      </c>
      <c r="I233" s="11">
        <f t="shared" si="16"/>
        <v>82.432835820895519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1.7126470588235294</v>
      </c>
      <c r="G234" t="s">
        <v>20</v>
      </c>
      <c r="H234">
        <v>92</v>
      </c>
      <c r="I234" s="11">
        <f t="shared" si="16"/>
        <v>63.293478260869563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1.5789473684210527</v>
      </c>
      <c r="G235" t="s">
        <v>20</v>
      </c>
      <c r="H235">
        <v>62</v>
      </c>
      <c r="I235" s="11">
        <f t="shared" si="16"/>
        <v>96.774193548387103</v>
      </c>
      <c r="J235" t="s">
        <v>21</v>
      </c>
      <c r="K235" t="s">
        <v>22</v>
      </c>
      <c r="L235">
        <v>1307854800</v>
      </c>
      <c r="M235" s="8">
        <f t="shared" ref="M235:M298" si="17">(((L235/60)/60)/24)+DATE(1970,1,1)</f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1.0908</v>
      </c>
      <c r="G236" t="s">
        <v>20</v>
      </c>
      <c r="H236">
        <v>149</v>
      </c>
      <c r="I236" s="11">
        <f t="shared" si="16"/>
        <v>54.906040268456373</v>
      </c>
      <c r="J236" t="s">
        <v>107</v>
      </c>
      <c r="K236" t="s">
        <v>108</v>
      </c>
      <c r="L236">
        <v>1503378000</v>
      </c>
      <c r="M236" s="8">
        <f t="shared" si="17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0.41732558139534881</v>
      </c>
      <c r="G237" t="s">
        <v>14</v>
      </c>
      <c r="H237">
        <v>92</v>
      </c>
      <c r="I237" s="11">
        <f t="shared" si="16"/>
        <v>39.010869565217391</v>
      </c>
      <c r="J237" t="s">
        <v>21</v>
      </c>
      <c r="K237" t="s">
        <v>22</v>
      </c>
      <c r="L237">
        <v>1486965600</v>
      </c>
      <c r="M237" s="8">
        <f t="shared" si="17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0.10944303797468355</v>
      </c>
      <c r="G238" t="s">
        <v>14</v>
      </c>
      <c r="H238">
        <v>57</v>
      </c>
      <c r="I238" s="11">
        <f t="shared" si="16"/>
        <v>75.84210526315789</v>
      </c>
      <c r="J238" t="s">
        <v>26</v>
      </c>
      <c r="K238" t="s">
        <v>27</v>
      </c>
      <c r="L238">
        <v>1561438800</v>
      </c>
      <c r="M238" s="8">
        <f t="shared" si="17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1.593763440860215</v>
      </c>
      <c r="G239" t="s">
        <v>20</v>
      </c>
      <c r="H239">
        <v>329</v>
      </c>
      <c r="I239" s="11">
        <f t="shared" si="16"/>
        <v>45.051671732522799</v>
      </c>
      <c r="J239" t="s">
        <v>21</v>
      </c>
      <c r="K239" t="s">
        <v>22</v>
      </c>
      <c r="L239">
        <v>1398402000</v>
      </c>
      <c r="M239" s="8">
        <f t="shared" si="17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4.2241666666666671</v>
      </c>
      <c r="G240" t="s">
        <v>20</v>
      </c>
      <c r="H240">
        <v>97</v>
      </c>
      <c r="I240" s="11">
        <f t="shared" si="16"/>
        <v>104.51546391752578</v>
      </c>
      <c r="J240" t="s">
        <v>36</v>
      </c>
      <c r="K240" t="s">
        <v>37</v>
      </c>
      <c r="L240">
        <v>1513231200</v>
      </c>
      <c r="M240" s="8">
        <f t="shared" si="17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0.97718749999999999</v>
      </c>
      <c r="G241" t="s">
        <v>14</v>
      </c>
      <c r="H241">
        <v>41</v>
      </c>
      <c r="I241" s="11">
        <f t="shared" si="16"/>
        <v>76.268292682926827</v>
      </c>
      <c r="J241" t="s">
        <v>21</v>
      </c>
      <c r="K241" t="s">
        <v>22</v>
      </c>
      <c r="L241">
        <v>1440824400</v>
      </c>
      <c r="M241" s="8">
        <f t="shared" si="17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4.1878911564625847</v>
      </c>
      <c r="G242" t="s">
        <v>20</v>
      </c>
      <c r="H242">
        <v>1784</v>
      </c>
      <c r="I242" s="11">
        <f t="shared" si="16"/>
        <v>69.015695067264573</v>
      </c>
      <c r="J242" t="s">
        <v>21</v>
      </c>
      <c r="K242" t="s">
        <v>22</v>
      </c>
      <c r="L242">
        <v>1281070800</v>
      </c>
      <c r="M242" s="8">
        <f t="shared" si="17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1.0191632047477746</v>
      </c>
      <c r="G243" t="s">
        <v>20</v>
      </c>
      <c r="H243">
        <v>1684</v>
      </c>
      <c r="I243" s="11">
        <f t="shared" si="16"/>
        <v>101.97684085510689</v>
      </c>
      <c r="J243" t="s">
        <v>26</v>
      </c>
      <c r="K243" t="s">
        <v>27</v>
      </c>
      <c r="L243">
        <v>1397365200</v>
      </c>
      <c r="M243" s="8">
        <f t="shared" si="17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1.2772619047619047</v>
      </c>
      <c r="G244" t="s">
        <v>20</v>
      </c>
      <c r="H244">
        <v>250</v>
      </c>
      <c r="I244" s="11">
        <f t="shared" si="16"/>
        <v>42.915999999999997</v>
      </c>
      <c r="J244" t="s">
        <v>21</v>
      </c>
      <c r="K244" t="s">
        <v>22</v>
      </c>
      <c r="L244">
        <v>1494392400</v>
      </c>
      <c r="M244" s="8">
        <f t="shared" si="17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4.4521739130434783</v>
      </c>
      <c r="G245" t="s">
        <v>20</v>
      </c>
      <c r="H245">
        <v>238</v>
      </c>
      <c r="I245" s="11">
        <f t="shared" si="16"/>
        <v>43.025210084033617</v>
      </c>
      <c r="J245" t="s">
        <v>21</v>
      </c>
      <c r="K245" t="s">
        <v>22</v>
      </c>
      <c r="L245">
        <v>1520143200</v>
      </c>
      <c r="M245" s="8">
        <f t="shared" si="17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5.6971428571428575</v>
      </c>
      <c r="G246" t="s">
        <v>20</v>
      </c>
      <c r="H246">
        <v>53</v>
      </c>
      <c r="I246" s="11">
        <f t="shared" si="16"/>
        <v>75.245283018867923</v>
      </c>
      <c r="J246" t="s">
        <v>21</v>
      </c>
      <c r="K246" t="s">
        <v>22</v>
      </c>
      <c r="L246">
        <v>1405314000</v>
      </c>
      <c r="M246" s="8">
        <f t="shared" si="17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5.0934482758620687</v>
      </c>
      <c r="G247" t="s">
        <v>20</v>
      </c>
      <c r="H247">
        <v>214</v>
      </c>
      <c r="I247" s="11">
        <f t="shared" si="16"/>
        <v>69.023364485981304</v>
      </c>
      <c r="J247" t="s">
        <v>21</v>
      </c>
      <c r="K247" t="s">
        <v>22</v>
      </c>
      <c r="L247">
        <v>1396846800</v>
      </c>
      <c r="M247" s="8">
        <f t="shared" si="17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3.2553333333333332</v>
      </c>
      <c r="G248" t="s">
        <v>20</v>
      </c>
      <c r="H248">
        <v>222</v>
      </c>
      <c r="I248" s="11">
        <f t="shared" si="16"/>
        <v>65.986486486486484</v>
      </c>
      <c r="J248" t="s">
        <v>21</v>
      </c>
      <c r="K248" t="s">
        <v>22</v>
      </c>
      <c r="L248">
        <v>1375678800</v>
      </c>
      <c r="M248" s="8">
        <f t="shared" si="17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9.3261616161616168</v>
      </c>
      <c r="G249" t="s">
        <v>20</v>
      </c>
      <c r="H249">
        <v>1884</v>
      </c>
      <c r="I249" s="11">
        <f t="shared" si="16"/>
        <v>98.013800424628457</v>
      </c>
      <c r="J249" t="s">
        <v>21</v>
      </c>
      <c r="K249" t="s">
        <v>22</v>
      </c>
      <c r="L249">
        <v>1482386400</v>
      </c>
      <c r="M249" s="8">
        <f t="shared" si="17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2.1133870967741935</v>
      </c>
      <c r="G250" t="s">
        <v>20</v>
      </c>
      <c r="H250">
        <v>218</v>
      </c>
      <c r="I250" s="11">
        <f t="shared" si="16"/>
        <v>60.105504587155963</v>
      </c>
      <c r="J250" t="s">
        <v>26</v>
      </c>
      <c r="K250" t="s">
        <v>27</v>
      </c>
      <c r="L250">
        <v>1420005600</v>
      </c>
      <c r="M250" s="8">
        <f t="shared" si="17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2.7332520325203253</v>
      </c>
      <c r="G251" t="s">
        <v>20</v>
      </c>
      <c r="H251">
        <v>6465</v>
      </c>
      <c r="I251" s="11">
        <f t="shared" si="16"/>
        <v>26.000773395204948</v>
      </c>
      <c r="J251" t="s">
        <v>21</v>
      </c>
      <c r="K251" t="s">
        <v>22</v>
      </c>
      <c r="L251">
        <v>1420178400</v>
      </c>
      <c r="M251" s="8">
        <f t="shared" si="17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0.03</v>
      </c>
      <c r="G252" t="s">
        <v>14</v>
      </c>
      <c r="H252">
        <v>1</v>
      </c>
      <c r="I252" s="11">
        <f t="shared" si="16"/>
        <v>3</v>
      </c>
      <c r="J252" t="s">
        <v>21</v>
      </c>
      <c r="K252" t="s">
        <v>22</v>
      </c>
      <c r="L252">
        <v>1264399200</v>
      </c>
      <c r="M252" s="8">
        <f t="shared" si="17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0.54084507042253516</v>
      </c>
      <c r="G253" t="s">
        <v>14</v>
      </c>
      <c r="H253">
        <v>101</v>
      </c>
      <c r="I253" s="11">
        <f t="shared" si="16"/>
        <v>38.019801980198018</v>
      </c>
      <c r="J253" t="s">
        <v>21</v>
      </c>
      <c r="K253" t="s">
        <v>22</v>
      </c>
      <c r="L253">
        <v>1355032800</v>
      </c>
      <c r="M253" s="8">
        <f t="shared" si="17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6.2629999999999999</v>
      </c>
      <c r="G254" t="s">
        <v>20</v>
      </c>
      <c r="H254">
        <v>59</v>
      </c>
      <c r="I254" s="11">
        <f t="shared" si="16"/>
        <v>106.15254237288136</v>
      </c>
      <c r="J254" t="s">
        <v>21</v>
      </c>
      <c r="K254" t="s">
        <v>22</v>
      </c>
      <c r="L254">
        <v>1382677200</v>
      </c>
      <c r="M254" s="8">
        <f t="shared" si="17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0.8902139917695473</v>
      </c>
      <c r="G255" t="s">
        <v>14</v>
      </c>
      <c r="H255">
        <v>1335</v>
      </c>
      <c r="I255" s="11">
        <f t="shared" si="16"/>
        <v>81.019475655430711</v>
      </c>
      <c r="J255" t="s">
        <v>15</v>
      </c>
      <c r="K255" t="s">
        <v>16</v>
      </c>
      <c r="L255">
        <v>1302238800</v>
      </c>
      <c r="M255" s="8">
        <f t="shared" si="17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1.8489130434782608</v>
      </c>
      <c r="G256" t="s">
        <v>20</v>
      </c>
      <c r="H256">
        <v>88</v>
      </c>
      <c r="I256" s="11">
        <f t="shared" si="16"/>
        <v>96.647727272727266</v>
      </c>
      <c r="J256" t="s">
        <v>21</v>
      </c>
      <c r="K256" t="s">
        <v>22</v>
      </c>
      <c r="L256">
        <v>1487656800</v>
      </c>
      <c r="M256" s="8">
        <f t="shared" si="17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1.2016770186335404</v>
      </c>
      <c r="G257" t="s">
        <v>20</v>
      </c>
      <c r="H257">
        <v>1697</v>
      </c>
      <c r="I257" s="11">
        <f t="shared" si="16"/>
        <v>57.003535651149086</v>
      </c>
      <c r="J257" t="s">
        <v>21</v>
      </c>
      <c r="K257" t="s">
        <v>22</v>
      </c>
      <c r="L257">
        <v>1297836000</v>
      </c>
      <c r="M257" s="8">
        <f t="shared" si="17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0.23390243902439026</v>
      </c>
      <c r="G258" t="s">
        <v>14</v>
      </c>
      <c r="H258">
        <v>15</v>
      </c>
      <c r="I258" s="11">
        <f t="shared" si="16"/>
        <v>63.93333333333333</v>
      </c>
      <c r="J258" t="s">
        <v>40</v>
      </c>
      <c r="K258" t="s">
        <v>41</v>
      </c>
      <c r="L258">
        <v>1453615200</v>
      </c>
      <c r="M258" s="8">
        <f t="shared" si="17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8">E259/D259</f>
        <v>1.46</v>
      </c>
      <c r="G259" t="s">
        <v>20</v>
      </c>
      <c r="H259">
        <v>92</v>
      </c>
      <c r="I259" s="11">
        <f t="shared" si="16"/>
        <v>90.456521739130437</v>
      </c>
      <c r="J259" t="s">
        <v>21</v>
      </c>
      <c r="K259" t="s">
        <v>22</v>
      </c>
      <c r="L259">
        <v>1362463200</v>
      </c>
      <c r="M259" s="8">
        <f t="shared" si="17"/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8"/>
        <v>2.6848000000000001</v>
      </c>
      <c r="G260" t="s">
        <v>20</v>
      </c>
      <c r="H260">
        <v>186</v>
      </c>
      <c r="I260" s="11">
        <f t="shared" si="16"/>
        <v>72.172043010752688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5.9749999999999996</v>
      </c>
      <c r="G261" t="s">
        <v>20</v>
      </c>
      <c r="H261">
        <v>138</v>
      </c>
      <c r="I261" s="11">
        <f t="shared" si="16"/>
        <v>77.934782608695656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1.5769841269841269</v>
      </c>
      <c r="G262" t="s">
        <v>20</v>
      </c>
      <c r="H262">
        <v>261</v>
      </c>
      <c r="I262" s="11">
        <f t="shared" si="16"/>
        <v>38.065134099616856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0.31201660735468567</v>
      </c>
      <c r="G263" t="s">
        <v>14</v>
      </c>
      <c r="H263">
        <v>454</v>
      </c>
      <c r="I263" s="11">
        <f t="shared" si="16"/>
        <v>57.936123348017624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3.1341176470588237</v>
      </c>
      <c r="G264" t="s">
        <v>20</v>
      </c>
      <c r="H264">
        <v>107</v>
      </c>
      <c r="I264" s="11">
        <f t="shared" si="16"/>
        <v>49.794392523364486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3.7089655172413791</v>
      </c>
      <c r="G265" t="s">
        <v>20</v>
      </c>
      <c r="H265">
        <v>199</v>
      </c>
      <c r="I265" s="11">
        <f t="shared" si="16"/>
        <v>54.050251256281406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3.6266447368421053</v>
      </c>
      <c r="G266" t="s">
        <v>20</v>
      </c>
      <c r="H266">
        <v>5512</v>
      </c>
      <c r="I266" s="11">
        <f t="shared" si="16"/>
        <v>30.002721335268504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1.2308163265306122</v>
      </c>
      <c r="G267" t="s">
        <v>20</v>
      </c>
      <c r="H267">
        <v>86</v>
      </c>
      <c r="I267" s="11">
        <f t="shared" si="16"/>
        <v>70.127906976744185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0.76766756032171579</v>
      </c>
      <c r="G268" t="s">
        <v>14</v>
      </c>
      <c r="H268">
        <v>3182</v>
      </c>
      <c r="I268" s="11">
        <f t="shared" si="16"/>
        <v>26.996228786926462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2.3362012987012988</v>
      </c>
      <c r="G269" t="s">
        <v>20</v>
      </c>
      <c r="H269">
        <v>2768</v>
      </c>
      <c r="I269" s="11">
        <f t="shared" ref="I269:I332" si="20">IF(H269=0,0, E269/H269)</f>
        <v>51.990606936416185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1.8053333333333332</v>
      </c>
      <c r="G270" t="s">
        <v>20</v>
      </c>
      <c r="H270">
        <v>48</v>
      </c>
      <c r="I270" s="11">
        <f t="shared" si="20"/>
        <v>56.416666666666664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2.5262857142857142</v>
      </c>
      <c r="G271" t="s">
        <v>20</v>
      </c>
      <c r="H271">
        <v>87</v>
      </c>
      <c r="I271" s="11">
        <f t="shared" si="20"/>
        <v>101.63218390804597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0.27176538240368026</v>
      </c>
      <c r="G272" t="s">
        <v>74</v>
      </c>
      <c r="H272">
        <v>1890</v>
      </c>
      <c r="I272" s="11">
        <f t="shared" si="20"/>
        <v>25.005291005291006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1.2706571242680547E-2</v>
      </c>
      <c r="G273" t="s">
        <v>47</v>
      </c>
      <c r="H273">
        <v>61</v>
      </c>
      <c r="I273" s="11">
        <f t="shared" si="20"/>
        <v>32.016393442622949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3.0400978473581213</v>
      </c>
      <c r="G274" t="s">
        <v>20</v>
      </c>
      <c r="H274">
        <v>1894</v>
      </c>
      <c r="I274" s="11">
        <f t="shared" si="20"/>
        <v>82.021647307286173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1.3723076923076922</v>
      </c>
      <c r="G275" t="s">
        <v>20</v>
      </c>
      <c r="H275">
        <v>282</v>
      </c>
      <c r="I275" s="11">
        <f t="shared" si="20"/>
        <v>37.957446808510639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0.32208333333333333</v>
      </c>
      <c r="G276" t="s">
        <v>14</v>
      </c>
      <c r="H276">
        <v>15</v>
      </c>
      <c r="I276" s="11">
        <f t="shared" si="20"/>
        <v>51.533333333333331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2.4151282051282053</v>
      </c>
      <c r="G277" t="s">
        <v>20</v>
      </c>
      <c r="H277">
        <v>116</v>
      </c>
      <c r="I277" s="11">
        <f t="shared" si="20"/>
        <v>81.198275862068968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0.96799999999999997</v>
      </c>
      <c r="G278" t="s">
        <v>14</v>
      </c>
      <c r="H278">
        <v>133</v>
      </c>
      <c r="I278" s="11">
        <f t="shared" si="20"/>
        <v>40.030075187969928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10.664285714285715</v>
      </c>
      <c r="G279" t="s">
        <v>20</v>
      </c>
      <c r="H279">
        <v>83</v>
      </c>
      <c r="I279" s="11">
        <f t="shared" si="20"/>
        <v>89.939759036144579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3.2588888888888889</v>
      </c>
      <c r="G280" t="s">
        <v>20</v>
      </c>
      <c r="H280">
        <v>91</v>
      </c>
      <c r="I280" s="11">
        <f t="shared" si="20"/>
        <v>96.692307692307693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1.7070000000000001</v>
      </c>
      <c r="G281" t="s">
        <v>20</v>
      </c>
      <c r="H281">
        <v>546</v>
      </c>
      <c r="I281" s="11">
        <f t="shared" si="20"/>
        <v>25.010989010989011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5.8144</v>
      </c>
      <c r="G282" t="s">
        <v>20</v>
      </c>
      <c r="H282">
        <v>393</v>
      </c>
      <c r="I282" s="11">
        <f t="shared" si="20"/>
        <v>36.987277353689571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0.91520972644376897</v>
      </c>
      <c r="G283" t="s">
        <v>14</v>
      </c>
      <c r="H283">
        <v>2062</v>
      </c>
      <c r="I283" s="11">
        <f t="shared" si="20"/>
        <v>73.012609117361791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1.0804761904761904</v>
      </c>
      <c r="G284" t="s">
        <v>20</v>
      </c>
      <c r="H284">
        <v>133</v>
      </c>
      <c r="I284" s="11">
        <f t="shared" si="20"/>
        <v>68.240601503759393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0.18728395061728395</v>
      </c>
      <c r="G285" t="s">
        <v>14</v>
      </c>
      <c r="H285">
        <v>29</v>
      </c>
      <c r="I285" s="11">
        <f t="shared" si="20"/>
        <v>52.310344827586206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0.83193877551020412</v>
      </c>
      <c r="G286" t="s">
        <v>14</v>
      </c>
      <c r="H286">
        <v>132</v>
      </c>
      <c r="I286" s="11">
        <f t="shared" si="20"/>
        <v>61.765151515151516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7.0633333333333335</v>
      </c>
      <c r="G287" t="s">
        <v>20</v>
      </c>
      <c r="H287">
        <v>254</v>
      </c>
      <c r="I287" s="11">
        <f t="shared" si="20"/>
        <v>25.027559055118111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0.17446030330062445</v>
      </c>
      <c r="G288" t="s">
        <v>74</v>
      </c>
      <c r="H288">
        <v>184</v>
      </c>
      <c r="I288" s="11">
        <f t="shared" si="20"/>
        <v>106.28804347826087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2.0973015873015872</v>
      </c>
      <c r="G289" t="s">
        <v>20</v>
      </c>
      <c r="H289">
        <v>176</v>
      </c>
      <c r="I289" s="11">
        <f t="shared" si="20"/>
        <v>75.07386363636364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0.97785714285714287</v>
      </c>
      <c r="G290" t="s">
        <v>14</v>
      </c>
      <c r="H290">
        <v>137</v>
      </c>
      <c r="I290" s="11">
        <f t="shared" si="20"/>
        <v>39.970802919708028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16.842500000000001</v>
      </c>
      <c r="G291" t="s">
        <v>20</v>
      </c>
      <c r="H291">
        <v>337</v>
      </c>
      <c r="I291" s="11">
        <f t="shared" si="20"/>
        <v>39.982195845697326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0.54402135231316728</v>
      </c>
      <c r="G292" t="s">
        <v>14</v>
      </c>
      <c r="H292">
        <v>908</v>
      </c>
      <c r="I292" s="11">
        <f t="shared" si="20"/>
        <v>101.01541850220265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4.5661111111111108</v>
      </c>
      <c r="G293" t="s">
        <v>20</v>
      </c>
      <c r="H293">
        <v>107</v>
      </c>
      <c r="I293" s="11">
        <f t="shared" si="20"/>
        <v>76.813084112149539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9.8219178082191785E-2</v>
      </c>
      <c r="G294" t="s">
        <v>14</v>
      </c>
      <c r="H294">
        <v>10</v>
      </c>
      <c r="I294" s="11">
        <f t="shared" si="20"/>
        <v>71.7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0.16384615384615384</v>
      </c>
      <c r="G295" t="s">
        <v>74</v>
      </c>
      <c r="H295">
        <v>32</v>
      </c>
      <c r="I295" s="11">
        <f t="shared" si="20"/>
        <v>33.28125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13.396666666666667</v>
      </c>
      <c r="G296" t="s">
        <v>20</v>
      </c>
      <c r="H296">
        <v>183</v>
      </c>
      <c r="I296" s="11">
        <f t="shared" si="20"/>
        <v>43.923497267759565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0.35650077760497667</v>
      </c>
      <c r="G297" t="s">
        <v>14</v>
      </c>
      <c r="H297">
        <v>1910</v>
      </c>
      <c r="I297" s="11">
        <f t="shared" si="20"/>
        <v>36.004712041884815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0.54950819672131146</v>
      </c>
      <c r="G298" t="s">
        <v>14</v>
      </c>
      <c r="H298">
        <v>38</v>
      </c>
      <c r="I298" s="11">
        <f t="shared" si="20"/>
        <v>88.21052631578948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0.94236111111111109</v>
      </c>
      <c r="G299" t="s">
        <v>14</v>
      </c>
      <c r="H299">
        <v>104</v>
      </c>
      <c r="I299" s="11">
        <f t="shared" si="20"/>
        <v>65.240384615384613</v>
      </c>
      <c r="J299" t="s">
        <v>26</v>
      </c>
      <c r="K299" t="s">
        <v>27</v>
      </c>
      <c r="L299">
        <v>1389679200</v>
      </c>
      <c r="M299" s="8">
        <f t="shared" ref="M299:M362" si="21">(((L299/60)/60)/24)+DATE(1970,1,1)</f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1.4391428571428571</v>
      </c>
      <c r="G300" t="s">
        <v>20</v>
      </c>
      <c r="H300">
        <v>72</v>
      </c>
      <c r="I300" s="11">
        <f t="shared" si="20"/>
        <v>69.958333333333329</v>
      </c>
      <c r="J300" t="s">
        <v>21</v>
      </c>
      <c r="K300" t="s">
        <v>22</v>
      </c>
      <c r="L300">
        <v>1456466400</v>
      </c>
      <c r="M300" s="8">
        <f t="shared" si="21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0.51421052631578945</v>
      </c>
      <c r="G301" t="s">
        <v>14</v>
      </c>
      <c r="H301">
        <v>49</v>
      </c>
      <c r="I301" s="11">
        <f t="shared" si="20"/>
        <v>39.877551020408163</v>
      </c>
      <c r="J301" t="s">
        <v>21</v>
      </c>
      <c r="K301" t="s">
        <v>22</v>
      </c>
      <c r="L301">
        <v>1456984800</v>
      </c>
      <c r="M301" s="8">
        <f t="shared" si="21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0.05</v>
      </c>
      <c r="G302" t="s">
        <v>14</v>
      </c>
      <c r="H302">
        <v>1</v>
      </c>
      <c r="I302" s="11">
        <f t="shared" si="20"/>
        <v>5</v>
      </c>
      <c r="J302" t="s">
        <v>36</v>
      </c>
      <c r="K302" t="s">
        <v>37</v>
      </c>
      <c r="L302">
        <v>1504069200</v>
      </c>
      <c r="M302" s="8">
        <f t="shared" si="21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13.446666666666667</v>
      </c>
      <c r="G303" t="s">
        <v>20</v>
      </c>
      <c r="H303">
        <v>295</v>
      </c>
      <c r="I303" s="11">
        <f t="shared" si="20"/>
        <v>41.023728813559323</v>
      </c>
      <c r="J303" t="s">
        <v>21</v>
      </c>
      <c r="K303" t="s">
        <v>22</v>
      </c>
      <c r="L303">
        <v>1424930400</v>
      </c>
      <c r="M303" s="8">
        <f t="shared" si="21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0.31844940867279897</v>
      </c>
      <c r="G304" t="s">
        <v>14</v>
      </c>
      <c r="H304">
        <v>245</v>
      </c>
      <c r="I304" s="11">
        <f t="shared" si="20"/>
        <v>98.914285714285711</v>
      </c>
      <c r="J304" t="s">
        <v>21</v>
      </c>
      <c r="K304" t="s">
        <v>22</v>
      </c>
      <c r="L304">
        <v>1535864400</v>
      </c>
      <c r="M304" s="8">
        <f t="shared" si="21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0.82617647058823529</v>
      </c>
      <c r="G305" t="s">
        <v>14</v>
      </c>
      <c r="H305">
        <v>32</v>
      </c>
      <c r="I305" s="11">
        <f t="shared" si="20"/>
        <v>87.78125</v>
      </c>
      <c r="J305" t="s">
        <v>21</v>
      </c>
      <c r="K305" t="s">
        <v>22</v>
      </c>
      <c r="L305">
        <v>1452146400</v>
      </c>
      <c r="M305" s="8">
        <f t="shared" si="21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5.4614285714285717</v>
      </c>
      <c r="G306" t="s">
        <v>20</v>
      </c>
      <c r="H306">
        <v>142</v>
      </c>
      <c r="I306" s="11">
        <f t="shared" si="20"/>
        <v>80.767605633802816</v>
      </c>
      <c r="J306" t="s">
        <v>21</v>
      </c>
      <c r="K306" t="s">
        <v>22</v>
      </c>
      <c r="L306">
        <v>1470546000</v>
      </c>
      <c r="M306" s="8">
        <f t="shared" si="21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2.8621428571428571</v>
      </c>
      <c r="G307" t="s">
        <v>20</v>
      </c>
      <c r="H307">
        <v>85</v>
      </c>
      <c r="I307" s="11">
        <f t="shared" si="20"/>
        <v>94.28235294117647</v>
      </c>
      <c r="J307" t="s">
        <v>21</v>
      </c>
      <c r="K307" t="s">
        <v>22</v>
      </c>
      <c r="L307">
        <v>1458363600</v>
      </c>
      <c r="M307" s="8">
        <f t="shared" si="21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7.9076923076923072E-2</v>
      </c>
      <c r="G308" t="s">
        <v>14</v>
      </c>
      <c r="H308">
        <v>7</v>
      </c>
      <c r="I308" s="11">
        <f t="shared" si="20"/>
        <v>73.428571428571431</v>
      </c>
      <c r="J308" t="s">
        <v>21</v>
      </c>
      <c r="K308" t="s">
        <v>22</v>
      </c>
      <c r="L308">
        <v>1500008400</v>
      </c>
      <c r="M308" s="8">
        <f t="shared" si="21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1.3213677811550153</v>
      </c>
      <c r="G309" t="s">
        <v>20</v>
      </c>
      <c r="H309">
        <v>659</v>
      </c>
      <c r="I309" s="11">
        <f t="shared" si="20"/>
        <v>65.968133535660087</v>
      </c>
      <c r="J309" t="s">
        <v>36</v>
      </c>
      <c r="K309" t="s">
        <v>37</v>
      </c>
      <c r="L309">
        <v>1338958800</v>
      </c>
      <c r="M309" s="8">
        <f t="shared" si="21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0.74077834179357027</v>
      </c>
      <c r="G310" t="s">
        <v>14</v>
      </c>
      <c r="H310">
        <v>803</v>
      </c>
      <c r="I310" s="11">
        <f t="shared" si="20"/>
        <v>109.04109589041096</v>
      </c>
      <c r="J310" t="s">
        <v>21</v>
      </c>
      <c r="K310" t="s">
        <v>22</v>
      </c>
      <c r="L310">
        <v>1303102800</v>
      </c>
      <c r="M310" s="8">
        <f t="shared" si="21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0.75292682926829269</v>
      </c>
      <c r="G311" t="s">
        <v>74</v>
      </c>
      <c r="H311">
        <v>75</v>
      </c>
      <c r="I311" s="11">
        <f t="shared" si="20"/>
        <v>41.16</v>
      </c>
      <c r="J311" t="s">
        <v>21</v>
      </c>
      <c r="K311" t="s">
        <v>22</v>
      </c>
      <c r="L311">
        <v>1316581200</v>
      </c>
      <c r="M311" s="8">
        <f t="shared" si="21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0.20333333333333334</v>
      </c>
      <c r="G312" t="s">
        <v>14</v>
      </c>
      <c r="H312">
        <v>16</v>
      </c>
      <c r="I312" s="11">
        <f t="shared" si="20"/>
        <v>99.125</v>
      </c>
      <c r="J312" t="s">
        <v>21</v>
      </c>
      <c r="K312" t="s">
        <v>22</v>
      </c>
      <c r="L312">
        <v>1270789200</v>
      </c>
      <c r="M312" s="8">
        <f t="shared" si="21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2.0336507936507937</v>
      </c>
      <c r="G313" t="s">
        <v>20</v>
      </c>
      <c r="H313">
        <v>121</v>
      </c>
      <c r="I313" s="11">
        <f t="shared" si="20"/>
        <v>105.88429752066116</v>
      </c>
      <c r="J313" t="s">
        <v>21</v>
      </c>
      <c r="K313" t="s">
        <v>22</v>
      </c>
      <c r="L313">
        <v>1297836000</v>
      </c>
      <c r="M313" s="8">
        <f t="shared" si="21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3.1022842639593908</v>
      </c>
      <c r="G314" t="s">
        <v>20</v>
      </c>
      <c r="H314">
        <v>3742</v>
      </c>
      <c r="I314" s="11">
        <f t="shared" si="20"/>
        <v>48.996525921966864</v>
      </c>
      <c r="J314" t="s">
        <v>21</v>
      </c>
      <c r="K314" t="s">
        <v>22</v>
      </c>
      <c r="L314">
        <v>1382677200</v>
      </c>
      <c r="M314" s="8">
        <f t="shared" si="21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3.9531818181818181</v>
      </c>
      <c r="G315" t="s">
        <v>20</v>
      </c>
      <c r="H315">
        <v>223</v>
      </c>
      <c r="I315" s="11">
        <f t="shared" si="20"/>
        <v>39</v>
      </c>
      <c r="J315" t="s">
        <v>21</v>
      </c>
      <c r="K315" t="s">
        <v>22</v>
      </c>
      <c r="L315">
        <v>1330322400</v>
      </c>
      <c r="M315" s="8">
        <f t="shared" si="21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2.9471428571428571</v>
      </c>
      <c r="G316" t="s">
        <v>20</v>
      </c>
      <c r="H316">
        <v>133</v>
      </c>
      <c r="I316" s="11">
        <f t="shared" si="20"/>
        <v>31.022556390977442</v>
      </c>
      <c r="J316" t="s">
        <v>21</v>
      </c>
      <c r="K316" t="s">
        <v>22</v>
      </c>
      <c r="L316">
        <v>1552366800</v>
      </c>
      <c r="M316" s="8">
        <f t="shared" si="21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0.33894736842105261</v>
      </c>
      <c r="G317" t="s">
        <v>14</v>
      </c>
      <c r="H317">
        <v>31</v>
      </c>
      <c r="I317" s="11">
        <f t="shared" si="20"/>
        <v>103.87096774193549</v>
      </c>
      <c r="J317" t="s">
        <v>21</v>
      </c>
      <c r="K317" t="s">
        <v>22</v>
      </c>
      <c r="L317">
        <v>1400907600</v>
      </c>
      <c r="M317" s="8">
        <f t="shared" si="21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0.66677083333333331</v>
      </c>
      <c r="G318" t="s">
        <v>14</v>
      </c>
      <c r="H318">
        <v>108</v>
      </c>
      <c r="I318" s="11">
        <f t="shared" si="20"/>
        <v>59.268518518518519</v>
      </c>
      <c r="J318" t="s">
        <v>107</v>
      </c>
      <c r="K318" t="s">
        <v>108</v>
      </c>
      <c r="L318">
        <v>1574143200</v>
      </c>
      <c r="M318" s="8">
        <f t="shared" si="21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0.19227272727272726</v>
      </c>
      <c r="G319" t="s">
        <v>14</v>
      </c>
      <c r="H319">
        <v>30</v>
      </c>
      <c r="I319" s="11">
        <f t="shared" si="20"/>
        <v>42.3</v>
      </c>
      <c r="J319" t="s">
        <v>21</v>
      </c>
      <c r="K319" t="s">
        <v>22</v>
      </c>
      <c r="L319">
        <v>1494738000</v>
      </c>
      <c r="M319" s="8">
        <f t="shared" si="21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0.15842105263157893</v>
      </c>
      <c r="G320" t="s">
        <v>14</v>
      </c>
      <c r="H320">
        <v>17</v>
      </c>
      <c r="I320" s="11">
        <f t="shared" si="20"/>
        <v>53.117647058823529</v>
      </c>
      <c r="J320" t="s">
        <v>21</v>
      </c>
      <c r="K320" t="s">
        <v>22</v>
      </c>
      <c r="L320">
        <v>1392357600</v>
      </c>
      <c r="M320" s="8">
        <f t="shared" si="21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0.38702380952380955</v>
      </c>
      <c r="G321" t="s">
        <v>74</v>
      </c>
      <c r="H321">
        <v>64</v>
      </c>
      <c r="I321" s="11">
        <f t="shared" si="20"/>
        <v>50.796875</v>
      </c>
      <c r="J321" t="s">
        <v>21</v>
      </c>
      <c r="K321" t="s">
        <v>22</v>
      </c>
      <c r="L321">
        <v>1281589200</v>
      </c>
      <c r="M321" s="8">
        <f t="shared" si="21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9.5876777251184833E-2</v>
      </c>
      <c r="G322" t="s">
        <v>14</v>
      </c>
      <c r="H322">
        <v>80</v>
      </c>
      <c r="I322" s="11">
        <f t="shared" si="20"/>
        <v>101.15</v>
      </c>
      <c r="J322" t="s">
        <v>21</v>
      </c>
      <c r="K322" t="s">
        <v>22</v>
      </c>
      <c r="L322">
        <v>1305003600</v>
      </c>
      <c r="M322" s="8">
        <f t="shared" si="21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2">E323/D323</f>
        <v>0.94144366197183094</v>
      </c>
      <c r="G323" t="s">
        <v>14</v>
      </c>
      <c r="H323">
        <v>2468</v>
      </c>
      <c r="I323" s="11">
        <f t="shared" si="20"/>
        <v>65.000810372771468</v>
      </c>
      <c r="J323" t="s">
        <v>21</v>
      </c>
      <c r="K323" t="s">
        <v>22</v>
      </c>
      <c r="L323">
        <v>1301634000</v>
      </c>
      <c r="M323" s="8">
        <f t="shared" si="21"/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2"/>
        <v>1.6656234096692113</v>
      </c>
      <c r="G324" t="s">
        <v>20</v>
      </c>
      <c r="H324">
        <v>5168</v>
      </c>
      <c r="I324" s="11">
        <f t="shared" si="20"/>
        <v>37.998645510835914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0.24134831460674158</v>
      </c>
      <c r="G325" t="s">
        <v>14</v>
      </c>
      <c r="H325">
        <v>26</v>
      </c>
      <c r="I325" s="11">
        <f t="shared" si="20"/>
        <v>82.615384615384613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1.6405633802816901</v>
      </c>
      <c r="G326" t="s">
        <v>20</v>
      </c>
      <c r="H326">
        <v>307</v>
      </c>
      <c r="I326" s="11">
        <f t="shared" si="20"/>
        <v>37.941368078175898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0.90723076923076929</v>
      </c>
      <c r="G327" t="s">
        <v>14</v>
      </c>
      <c r="H327">
        <v>73</v>
      </c>
      <c r="I327" s="11">
        <f t="shared" si="20"/>
        <v>80.780821917808225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0.46194444444444444</v>
      </c>
      <c r="G328" t="s">
        <v>14</v>
      </c>
      <c r="H328">
        <v>128</v>
      </c>
      <c r="I328" s="11">
        <f t="shared" si="20"/>
        <v>25.984375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0.38538461538461538</v>
      </c>
      <c r="G329" t="s">
        <v>14</v>
      </c>
      <c r="H329">
        <v>33</v>
      </c>
      <c r="I329" s="11">
        <f t="shared" si="20"/>
        <v>30.363636363636363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1.3356231003039514</v>
      </c>
      <c r="G330" t="s">
        <v>20</v>
      </c>
      <c r="H330">
        <v>2441</v>
      </c>
      <c r="I330" s="11">
        <f t="shared" si="20"/>
        <v>54.004916018025398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0.22896588486140726</v>
      </c>
      <c r="G331" t="s">
        <v>47</v>
      </c>
      <c r="H331">
        <v>211</v>
      </c>
      <c r="I331" s="11">
        <f t="shared" si="20"/>
        <v>101.78672985781991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1.8495548961424333</v>
      </c>
      <c r="G332" t="s">
        <v>20</v>
      </c>
      <c r="H332">
        <v>1385</v>
      </c>
      <c r="I332" s="11">
        <f t="shared" si="20"/>
        <v>45.003610108303249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4.4372727272727275</v>
      </c>
      <c r="G333" t="s">
        <v>20</v>
      </c>
      <c r="H333">
        <v>190</v>
      </c>
      <c r="I333" s="11">
        <f t="shared" ref="I333:I396" si="24">IF(H333=0,0, E333/H333)</f>
        <v>77.068421052631578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1.999806763285024</v>
      </c>
      <c r="G334" t="s">
        <v>20</v>
      </c>
      <c r="H334">
        <v>470</v>
      </c>
      <c r="I334" s="11">
        <f t="shared" si="24"/>
        <v>88.076595744680844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1.2395833333333333</v>
      </c>
      <c r="G335" t="s">
        <v>20</v>
      </c>
      <c r="H335">
        <v>253</v>
      </c>
      <c r="I335" s="11">
        <f t="shared" si="24"/>
        <v>47.035573122529641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1.8661329305135952</v>
      </c>
      <c r="G336" t="s">
        <v>20</v>
      </c>
      <c r="H336">
        <v>1113</v>
      </c>
      <c r="I336" s="11">
        <f t="shared" si="24"/>
        <v>110.99550763701707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1.1428538550057536</v>
      </c>
      <c r="G337" t="s">
        <v>20</v>
      </c>
      <c r="H337">
        <v>2283</v>
      </c>
      <c r="I337" s="11">
        <f t="shared" si="24"/>
        <v>87.003066141042481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0.97032531824611035</v>
      </c>
      <c r="G338" t="s">
        <v>14</v>
      </c>
      <c r="H338">
        <v>1072</v>
      </c>
      <c r="I338" s="11">
        <f t="shared" si="24"/>
        <v>63.994402985074629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1.2281904761904763</v>
      </c>
      <c r="G339" t="s">
        <v>20</v>
      </c>
      <c r="H339">
        <v>1095</v>
      </c>
      <c r="I339" s="11">
        <f t="shared" si="24"/>
        <v>105.9945205479452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1.7914326647564469</v>
      </c>
      <c r="G340" t="s">
        <v>20</v>
      </c>
      <c r="H340">
        <v>1690</v>
      </c>
      <c r="I340" s="11">
        <f t="shared" si="24"/>
        <v>73.989349112426041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0.79951577402787966</v>
      </c>
      <c r="G341" t="s">
        <v>74</v>
      </c>
      <c r="H341">
        <v>1297</v>
      </c>
      <c r="I341" s="11">
        <f t="shared" si="24"/>
        <v>84.02004626060139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0.94242587601078165</v>
      </c>
      <c r="G342" t="s">
        <v>14</v>
      </c>
      <c r="H342">
        <v>393</v>
      </c>
      <c r="I342" s="11">
        <f t="shared" si="24"/>
        <v>88.966921119592882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0.84669291338582675</v>
      </c>
      <c r="G343" t="s">
        <v>14</v>
      </c>
      <c r="H343">
        <v>1257</v>
      </c>
      <c r="I343" s="11">
        <f t="shared" si="24"/>
        <v>76.990453460620529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0.66521920668058454</v>
      </c>
      <c r="G344" t="s">
        <v>14</v>
      </c>
      <c r="H344">
        <v>328</v>
      </c>
      <c r="I344" s="11">
        <f t="shared" si="24"/>
        <v>97.146341463414629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0.53922222222222227</v>
      </c>
      <c r="G345" t="s">
        <v>14</v>
      </c>
      <c r="H345">
        <v>147</v>
      </c>
      <c r="I345" s="11">
        <f t="shared" si="24"/>
        <v>33.013605442176868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0.41983299595141699</v>
      </c>
      <c r="G346" t="s">
        <v>14</v>
      </c>
      <c r="H346">
        <v>830</v>
      </c>
      <c r="I346" s="11">
        <f t="shared" si="24"/>
        <v>99.950602409638549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0.14694796954314721</v>
      </c>
      <c r="G347" t="s">
        <v>14</v>
      </c>
      <c r="H347">
        <v>331</v>
      </c>
      <c r="I347" s="11">
        <f t="shared" si="24"/>
        <v>69.966767371601208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0.34475</v>
      </c>
      <c r="G348" t="s">
        <v>14</v>
      </c>
      <c r="H348">
        <v>25</v>
      </c>
      <c r="I348" s="11">
        <f t="shared" si="24"/>
        <v>110.32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14.007777777777777</v>
      </c>
      <c r="G349" t="s">
        <v>20</v>
      </c>
      <c r="H349">
        <v>191</v>
      </c>
      <c r="I349" s="11">
        <f t="shared" si="24"/>
        <v>66.005235602094245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0.71770351758793971</v>
      </c>
      <c r="G350" t="s">
        <v>14</v>
      </c>
      <c r="H350">
        <v>3483</v>
      </c>
      <c r="I350" s="11">
        <f t="shared" si="24"/>
        <v>41.005742176284812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0.53074115044247783</v>
      </c>
      <c r="G351" t="s">
        <v>14</v>
      </c>
      <c r="H351">
        <v>923</v>
      </c>
      <c r="I351" s="11">
        <f t="shared" si="24"/>
        <v>103.96316359696641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0.05</v>
      </c>
      <c r="G352" t="s">
        <v>14</v>
      </c>
      <c r="H352">
        <v>1</v>
      </c>
      <c r="I352" s="11">
        <f t="shared" si="24"/>
        <v>5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1.2770715249662619</v>
      </c>
      <c r="G353" t="s">
        <v>20</v>
      </c>
      <c r="H353">
        <v>2013</v>
      </c>
      <c r="I353" s="11">
        <f t="shared" si="24"/>
        <v>47.009935419771487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0.34892857142857142</v>
      </c>
      <c r="G354" t="s">
        <v>14</v>
      </c>
      <c r="H354">
        <v>33</v>
      </c>
      <c r="I354" s="11">
        <f t="shared" si="24"/>
        <v>29.606060606060606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4.105982142857143</v>
      </c>
      <c r="G355" t="s">
        <v>20</v>
      </c>
      <c r="H355">
        <v>1703</v>
      </c>
      <c r="I355" s="11">
        <f t="shared" si="24"/>
        <v>81.010569583088667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1.2373770491803278</v>
      </c>
      <c r="G356" t="s">
        <v>20</v>
      </c>
      <c r="H356">
        <v>80</v>
      </c>
      <c r="I356" s="11">
        <f t="shared" si="24"/>
        <v>94.35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0.58973684210526311</v>
      </c>
      <c r="G357" t="s">
        <v>47</v>
      </c>
      <c r="H357">
        <v>86</v>
      </c>
      <c r="I357" s="11">
        <f t="shared" si="24"/>
        <v>26.058139534883722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0.36892473118279567</v>
      </c>
      <c r="G358" t="s">
        <v>14</v>
      </c>
      <c r="H358">
        <v>40</v>
      </c>
      <c r="I358" s="11">
        <f t="shared" si="24"/>
        <v>85.775000000000006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1.8491304347826087</v>
      </c>
      <c r="G359" t="s">
        <v>20</v>
      </c>
      <c r="H359">
        <v>41</v>
      </c>
      <c r="I359" s="11">
        <f t="shared" si="24"/>
        <v>103.73170731707317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0.11814432989690722</v>
      </c>
      <c r="G360" t="s">
        <v>14</v>
      </c>
      <c r="H360">
        <v>23</v>
      </c>
      <c r="I360" s="11">
        <f t="shared" si="24"/>
        <v>49.826086956521742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2.9870000000000001</v>
      </c>
      <c r="G361" t="s">
        <v>20</v>
      </c>
      <c r="H361">
        <v>187</v>
      </c>
      <c r="I361" s="11">
        <f t="shared" si="24"/>
        <v>63.893048128342244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2.2635175879396985</v>
      </c>
      <c r="G362" t="s">
        <v>20</v>
      </c>
      <c r="H362">
        <v>2875</v>
      </c>
      <c r="I362" s="11">
        <f t="shared" si="24"/>
        <v>47.002434782608695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1.7356363636363636</v>
      </c>
      <c r="G363" t="s">
        <v>20</v>
      </c>
      <c r="H363">
        <v>88</v>
      </c>
      <c r="I363" s="11">
        <f t="shared" si="24"/>
        <v>108.47727272727273</v>
      </c>
      <c r="J363" t="s">
        <v>21</v>
      </c>
      <c r="K363" t="s">
        <v>22</v>
      </c>
      <c r="L363">
        <v>1507352400</v>
      </c>
      <c r="M363" s="8">
        <f t="shared" ref="M363:M426" si="25">(((L363/60)/60)/24)+DATE(1970,1,1)</f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3.7175675675675675</v>
      </c>
      <c r="G364" t="s">
        <v>20</v>
      </c>
      <c r="H364">
        <v>191</v>
      </c>
      <c r="I364" s="11">
        <f t="shared" si="24"/>
        <v>72.015706806282722</v>
      </c>
      <c r="J364" t="s">
        <v>21</v>
      </c>
      <c r="K364" t="s">
        <v>22</v>
      </c>
      <c r="L364">
        <v>1296108000</v>
      </c>
      <c r="M364" s="8">
        <f t="shared" si="25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1.601923076923077</v>
      </c>
      <c r="G365" t="s">
        <v>20</v>
      </c>
      <c r="H365">
        <v>139</v>
      </c>
      <c r="I365" s="11">
        <f t="shared" si="24"/>
        <v>59.928057553956833</v>
      </c>
      <c r="J365" t="s">
        <v>21</v>
      </c>
      <c r="K365" t="s">
        <v>22</v>
      </c>
      <c r="L365">
        <v>1324965600</v>
      </c>
      <c r="M365" s="8">
        <f t="shared" si="25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16.163333333333334</v>
      </c>
      <c r="G366" t="s">
        <v>20</v>
      </c>
      <c r="H366">
        <v>186</v>
      </c>
      <c r="I366" s="11">
        <f t="shared" si="24"/>
        <v>78.209677419354833</v>
      </c>
      <c r="J366" t="s">
        <v>21</v>
      </c>
      <c r="K366" t="s">
        <v>22</v>
      </c>
      <c r="L366">
        <v>1520229600</v>
      </c>
      <c r="M366" s="8">
        <f t="shared" si="25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7.3343749999999996</v>
      </c>
      <c r="G367" t="s">
        <v>20</v>
      </c>
      <c r="H367">
        <v>112</v>
      </c>
      <c r="I367" s="11">
        <f t="shared" si="24"/>
        <v>104.77678571428571</v>
      </c>
      <c r="J367" t="s">
        <v>26</v>
      </c>
      <c r="K367" t="s">
        <v>27</v>
      </c>
      <c r="L367">
        <v>1482991200</v>
      </c>
      <c r="M367" s="8">
        <f t="shared" si="25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5.9211111111111112</v>
      </c>
      <c r="G368" t="s">
        <v>20</v>
      </c>
      <c r="H368">
        <v>101</v>
      </c>
      <c r="I368" s="11">
        <f t="shared" si="24"/>
        <v>105.52475247524752</v>
      </c>
      <c r="J368" t="s">
        <v>21</v>
      </c>
      <c r="K368" t="s">
        <v>22</v>
      </c>
      <c r="L368">
        <v>1294034400</v>
      </c>
      <c r="M368" s="8">
        <f t="shared" si="25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0.18888888888888888</v>
      </c>
      <c r="G369" t="s">
        <v>14</v>
      </c>
      <c r="H369">
        <v>75</v>
      </c>
      <c r="I369" s="11">
        <f t="shared" si="24"/>
        <v>24.933333333333334</v>
      </c>
      <c r="J369" t="s">
        <v>21</v>
      </c>
      <c r="K369" t="s">
        <v>22</v>
      </c>
      <c r="L369">
        <v>1413608400</v>
      </c>
      <c r="M369" s="8">
        <f t="shared" si="25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2.7680769230769231</v>
      </c>
      <c r="G370" t="s">
        <v>20</v>
      </c>
      <c r="H370">
        <v>206</v>
      </c>
      <c r="I370" s="11">
        <f t="shared" si="24"/>
        <v>69.873786407766985</v>
      </c>
      <c r="J370" t="s">
        <v>40</v>
      </c>
      <c r="K370" t="s">
        <v>41</v>
      </c>
      <c r="L370">
        <v>1286946000</v>
      </c>
      <c r="M370" s="8">
        <f t="shared" si="25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2.730185185185185</v>
      </c>
      <c r="G371" t="s">
        <v>20</v>
      </c>
      <c r="H371">
        <v>154</v>
      </c>
      <c r="I371" s="11">
        <f t="shared" si="24"/>
        <v>95.733766233766232</v>
      </c>
      <c r="J371" t="s">
        <v>21</v>
      </c>
      <c r="K371" t="s">
        <v>22</v>
      </c>
      <c r="L371">
        <v>1359871200</v>
      </c>
      <c r="M371" s="8">
        <f t="shared" si="25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1.593633125556545</v>
      </c>
      <c r="G372" t="s">
        <v>20</v>
      </c>
      <c r="H372">
        <v>5966</v>
      </c>
      <c r="I372" s="11">
        <f t="shared" si="24"/>
        <v>29.997485752598056</v>
      </c>
      <c r="J372" t="s">
        <v>21</v>
      </c>
      <c r="K372" t="s">
        <v>22</v>
      </c>
      <c r="L372">
        <v>1555304400</v>
      </c>
      <c r="M372" s="8">
        <f t="shared" si="25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0.67869978858350954</v>
      </c>
      <c r="G373" t="s">
        <v>14</v>
      </c>
      <c r="H373">
        <v>2176</v>
      </c>
      <c r="I373" s="11">
        <f t="shared" si="24"/>
        <v>59.011948529411768</v>
      </c>
      <c r="J373" t="s">
        <v>21</v>
      </c>
      <c r="K373" t="s">
        <v>22</v>
      </c>
      <c r="L373">
        <v>1423375200</v>
      </c>
      <c r="M373" s="8">
        <f t="shared" si="25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15.915555555555555</v>
      </c>
      <c r="G374" t="s">
        <v>20</v>
      </c>
      <c r="H374">
        <v>169</v>
      </c>
      <c r="I374" s="11">
        <f t="shared" si="24"/>
        <v>84.757396449704146</v>
      </c>
      <c r="J374" t="s">
        <v>21</v>
      </c>
      <c r="K374" t="s">
        <v>22</v>
      </c>
      <c r="L374">
        <v>1420696800</v>
      </c>
      <c r="M374" s="8">
        <f t="shared" si="25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7.3018222222222224</v>
      </c>
      <c r="G375" t="s">
        <v>20</v>
      </c>
      <c r="H375">
        <v>2106</v>
      </c>
      <c r="I375" s="11">
        <f t="shared" si="24"/>
        <v>78.010921177587846</v>
      </c>
      <c r="J375" t="s">
        <v>21</v>
      </c>
      <c r="K375" t="s">
        <v>22</v>
      </c>
      <c r="L375">
        <v>1502946000</v>
      </c>
      <c r="M375" s="8">
        <f t="shared" si="25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0.13185782556750297</v>
      </c>
      <c r="G376" t="s">
        <v>14</v>
      </c>
      <c r="H376">
        <v>441</v>
      </c>
      <c r="I376" s="11">
        <f t="shared" si="24"/>
        <v>50.05215419501134</v>
      </c>
      <c r="J376" t="s">
        <v>21</v>
      </c>
      <c r="K376" t="s">
        <v>22</v>
      </c>
      <c r="L376">
        <v>1547186400</v>
      </c>
      <c r="M376" s="8">
        <f t="shared" si="25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0.54777777777777781</v>
      </c>
      <c r="G377" t="s">
        <v>14</v>
      </c>
      <c r="H377">
        <v>25</v>
      </c>
      <c r="I377" s="11">
        <f t="shared" si="24"/>
        <v>59.16</v>
      </c>
      <c r="J377" t="s">
        <v>21</v>
      </c>
      <c r="K377" t="s">
        <v>22</v>
      </c>
      <c r="L377">
        <v>1444971600</v>
      </c>
      <c r="M377" s="8">
        <f t="shared" si="25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3.6102941176470589</v>
      </c>
      <c r="G378" t="s">
        <v>20</v>
      </c>
      <c r="H378">
        <v>131</v>
      </c>
      <c r="I378" s="11">
        <f t="shared" si="24"/>
        <v>93.702290076335885</v>
      </c>
      <c r="J378" t="s">
        <v>21</v>
      </c>
      <c r="K378" t="s">
        <v>22</v>
      </c>
      <c r="L378">
        <v>1404622800</v>
      </c>
      <c r="M378" s="8">
        <f t="shared" si="25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0.10257545271629778</v>
      </c>
      <c r="G379" t="s">
        <v>14</v>
      </c>
      <c r="H379">
        <v>127</v>
      </c>
      <c r="I379" s="11">
        <f t="shared" si="24"/>
        <v>40.14173228346457</v>
      </c>
      <c r="J379" t="s">
        <v>21</v>
      </c>
      <c r="K379" t="s">
        <v>22</v>
      </c>
      <c r="L379">
        <v>1571720400</v>
      </c>
      <c r="M379" s="8">
        <f t="shared" si="25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0.13962962962962963</v>
      </c>
      <c r="G380" t="s">
        <v>14</v>
      </c>
      <c r="H380">
        <v>355</v>
      </c>
      <c r="I380" s="11">
        <f t="shared" si="24"/>
        <v>70.090140845070422</v>
      </c>
      <c r="J380" t="s">
        <v>21</v>
      </c>
      <c r="K380" t="s">
        <v>22</v>
      </c>
      <c r="L380">
        <v>1526878800</v>
      </c>
      <c r="M380" s="8">
        <f t="shared" si="25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0.40444444444444444</v>
      </c>
      <c r="G381" t="s">
        <v>14</v>
      </c>
      <c r="H381">
        <v>44</v>
      </c>
      <c r="I381" s="11">
        <f t="shared" si="24"/>
        <v>66.181818181818187</v>
      </c>
      <c r="J381" t="s">
        <v>40</v>
      </c>
      <c r="K381" t="s">
        <v>41</v>
      </c>
      <c r="L381">
        <v>1319691600</v>
      </c>
      <c r="M381" s="8">
        <f t="shared" si="25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1.6032</v>
      </c>
      <c r="G382" t="s">
        <v>20</v>
      </c>
      <c r="H382">
        <v>84</v>
      </c>
      <c r="I382" s="11">
        <f t="shared" si="24"/>
        <v>47.714285714285715</v>
      </c>
      <c r="J382" t="s">
        <v>21</v>
      </c>
      <c r="K382" t="s">
        <v>22</v>
      </c>
      <c r="L382">
        <v>1371963600</v>
      </c>
      <c r="M382" s="8">
        <f t="shared" si="25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1.8394339622641509</v>
      </c>
      <c r="G383" t="s">
        <v>20</v>
      </c>
      <c r="H383">
        <v>155</v>
      </c>
      <c r="I383" s="11">
        <f t="shared" si="24"/>
        <v>62.896774193548389</v>
      </c>
      <c r="J383" t="s">
        <v>21</v>
      </c>
      <c r="K383" t="s">
        <v>22</v>
      </c>
      <c r="L383">
        <v>1433739600</v>
      </c>
      <c r="M383" s="8">
        <f t="shared" si="25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0.63769230769230767</v>
      </c>
      <c r="G384" t="s">
        <v>14</v>
      </c>
      <c r="H384">
        <v>67</v>
      </c>
      <c r="I384" s="11">
        <f t="shared" si="24"/>
        <v>86.611940298507463</v>
      </c>
      <c r="J384" t="s">
        <v>21</v>
      </c>
      <c r="K384" t="s">
        <v>22</v>
      </c>
      <c r="L384">
        <v>1508130000</v>
      </c>
      <c r="M384" s="8">
        <f t="shared" si="25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2.2538095238095237</v>
      </c>
      <c r="G385" t="s">
        <v>20</v>
      </c>
      <c r="H385">
        <v>189</v>
      </c>
      <c r="I385" s="11">
        <f t="shared" si="24"/>
        <v>75.126984126984127</v>
      </c>
      <c r="J385" t="s">
        <v>21</v>
      </c>
      <c r="K385" t="s">
        <v>22</v>
      </c>
      <c r="L385">
        <v>1550037600</v>
      </c>
      <c r="M385" s="8">
        <f t="shared" si="25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1.7200961538461539</v>
      </c>
      <c r="G386" t="s">
        <v>20</v>
      </c>
      <c r="H386">
        <v>4799</v>
      </c>
      <c r="I386" s="11">
        <f t="shared" si="24"/>
        <v>41.004167534903104</v>
      </c>
      <c r="J386" t="s">
        <v>21</v>
      </c>
      <c r="K386" t="s">
        <v>22</v>
      </c>
      <c r="L386">
        <v>1486706400</v>
      </c>
      <c r="M386" s="8">
        <f t="shared" si="25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6">E387/D387</f>
        <v>1.4616709511568124</v>
      </c>
      <c r="G387" t="s">
        <v>20</v>
      </c>
      <c r="H387">
        <v>1137</v>
      </c>
      <c r="I387" s="11">
        <f t="shared" si="24"/>
        <v>50.007915567282325</v>
      </c>
      <c r="J387" t="s">
        <v>21</v>
      </c>
      <c r="K387" t="s">
        <v>22</v>
      </c>
      <c r="L387">
        <v>1553835600</v>
      </c>
      <c r="M387" s="8">
        <f t="shared" si="25"/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6"/>
        <v>0.76423616236162362</v>
      </c>
      <c r="G388" t="s">
        <v>14</v>
      </c>
      <c r="H388">
        <v>1068</v>
      </c>
      <c r="I388" s="11">
        <f t="shared" si="24"/>
        <v>96.960674157303373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0.39261467889908258</v>
      </c>
      <c r="G389" t="s">
        <v>14</v>
      </c>
      <c r="H389">
        <v>424</v>
      </c>
      <c r="I389" s="11">
        <f t="shared" si="24"/>
        <v>100.93160377358491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0.11270034843205574</v>
      </c>
      <c r="G390" t="s">
        <v>74</v>
      </c>
      <c r="H390">
        <v>145</v>
      </c>
      <c r="I390" s="11">
        <f t="shared" si="24"/>
        <v>89.227586206896547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1.2211084337349398</v>
      </c>
      <c r="G391" t="s">
        <v>20</v>
      </c>
      <c r="H391">
        <v>1152</v>
      </c>
      <c r="I391" s="11">
        <f t="shared" si="24"/>
        <v>87.979166666666671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1.8654166666666667</v>
      </c>
      <c r="G392" t="s">
        <v>20</v>
      </c>
      <c r="H392">
        <v>50</v>
      </c>
      <c r="I392" s="11">
        <f t="shared" si="24"/>
        <v>89.54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7.27317880794702E-2</v>
      </c>
      <c r="G393" t="s">
        <v>14</v>
      </c>
      <c r="H393">
        <v>151</v>
      </c>
      <c r="I393" s="11">
        <f t="shared" si="24"/>
        <v>29.09271523178808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0.65642371234207963</v>
      </c>
      <c r="G394" t="s">
        <v>14</v>
      </c>
      <c r="H394">
        <v>1608</v>
      </c>
      <c r="I394" s="11">
        <f t="shared" si="24"/>
        <v>42.006218905472636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2.2896178343949045</v>
      </c>
      <c r="G395" t="s">
        <v>20</v>
      </c>
      <c r="H395">
        <v>3059</v>
      </c>
      <c r="I395" s="11">
        <f t="shared" si="24"/>
        <v>47.004903563255965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4.6937499999999996</v>
      </c>
      <c r="G396" t="s">
        <v>20</v>
      </c>
      <c r="H396">
        <v>34</v>
      </c>
      <c r="I396" s="11">
        <f t="shared" si="24"/>
        <v>110.44117647058823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1.3011267605633803</v>
      </c>
      <c r="G397" t="s">
        <v>20</v>
      </c>
      <c r="H397">
        <v>220</v>
      </c>
      <c r="I397" s="11">
        <f t="shared" ref="I397:I460" si="28">IF(H397=0,0, E397/H397)</f>
        <v>41.990909090909092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1.6705422993492407</v>
      </c>
      <c r="G398" t="s">
        <v>20</v>
      </c>
      <c r="H398">
        <v>1604</v>
      </c>
      <c r="I398" s="11">
        <f t="shared" si="28"/>
        <v>48.012468827930178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1.738641975308642</v>
      </c>
      <c r="G399" t="s">
        <v>20</v>
      </c>
      <c r="H399">
        <v>454</v>
      </c>
      <c r="I399" s="11">
        <f t="shared" si="28"/>
        <v>31.019823788546255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7.1776470588235295</v>
      </c>
      <c r="G400" t="s">
        <v>20</v>
      </c>
      <c r="H400">
        <v>123</v>
      </c>
      <c r="I400" s="11">
        <f t="shared" si="28"/>
        <v>99.203252032520325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0.63850976361767731</v>
      </c>
      <c r="G401" t="s">
        <v>14</v>
      </c>
      <c r="H401">
        <v>941</v>
      </c>
      <c r="I401" s="11">
        <f t="shared" si="28"/>
        <v>66.022316684378325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0.02</v>
      </c>
      <c r="G402" t="s">
        <v>14</v>
      </c>
      <c r="H402">
        <v>1</v>
      </c>
      <c r="I402" s="11">
        <f t="shared" si="28"/>
        <v>2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15.302222222222222</v>
      </c>
      <c r="G403" t="s">
        <v>20</v>
      </c>
      <c r="H403">
        <v>299</v>
      </c>
      <c r="I403" s="11">
        <f t="shared" si="28"/>
        <v>46.060200668896321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0.40356164383561643</v>
      </c>
      <c r="G404" t="s">
        <v>14</v>
      </c>
      <c r="H404">
        <v>40</v>
      </c>
      <c r="I404" s="11">
        <f t="shared" si="28"/>
        <v>73.650000000000006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0.86220633299284988</v>
      </c>
      <c r="G405" t="s">
        <v>14</v>
      </c>
      <c r="H405">
        <v>3015</v>
      </c>
      <c r="I405" s="11">
        <f t="shared" si="28"/>
        <v>55.99336650082919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3.1558486707566464</v>
      </c>
      <c r="G406" t="s">
        <v>20</v>
      </c>
      <c r="H406">
        <v>2237</v>
      </c>
      <c r="I406" s="11">
        <f t="shared" si="28"/>
        <v>68.985695127402778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0.89618243243243245</v>
      </c>
      <c r="G407" t="s">
        <v>14</v>
      </c>
      <c r="H407">
        <v>435</v>
      </c>
      <c r="I407" s="11">
        <f t="shared" si="28"/>
        <v>60.981609195402299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1.8214503816793892</v>
      </c>
      <c r="G408" t="s">
        <v>20</v>
      </c>
      <c r="H408">
        <v>645</v>
      </c>
      <c r="I408" s="11">
        <f t="shared" si="28"/>
        <v>110.98139534883721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3.5588235294117645</v>
      </c>
      <c r="G409" t="s">
        <v>20</v>
      </c>
      <c r="H409">
        <v>484</v>
      </c>
      <c r="I409" s="11">
        <f t="shared" si="28"/>
        <v>25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1.3183695652173912</v>
      </c>
      <c r="G410" t="s">
        <v>20</v>
      </c>
      <c r="H410">
        <v>154</v>
      </c>
      <c r="I410" s="11">
        <f t="shared" si="28"/>
        <v>78.759740259740255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0.46315634218289087</v>
      </c>
      <c r="G411" t="s">
        <v>14</v>
      </c>
      <c r="H411">
        <v>714</v>
      </c>
      <c r="I411" s="11">
        <f t="shared" si="28"/>
        <v>87.960784313725483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0.36132726089785294</v>
      </c>
      <c r="G412" t="s">
        <v>47</v>
      </c>
      <c r="H412">
        <v>1111</v>
      </c>
      <c r="I412" s="11">
        <f t="shared" si="28"/>
        <v>49.987398739873989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1.0462820512820512</v>
      </c>
      <c r="G413" t="s">
        <v>20</v>
      </c>
      <c r="H413">
        <v>82</v>
      </c>
      <c r="I413" s="11">
        <f t="shared" si="28"/>
        <v>99.524390243902445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6.6885714285714286</v>
      </c>
      <c r="G414" t="s">
        <v>20</v>
      </c>
      <c r="H414">
        <v>134</v>
      </c>
      <c r="I414" s="11">
        <f t="shared" si="28"/>
        <v>104.82089552238806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0.62072823218997364</v>
      </c>
      <c r="G415" t="s">
        <v>47</v>
      </c>
      <c r="H415">
        <v>1089</v>
      </c>
      <c r="I415" s="11">
        <f t="shared" si="28"/>
        <v>108.01469237832875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0.84699787460148779</v>
      </c>
      <c r="G416" t="s">
        <v>14</v>
      </c>
      <c r="H416">
        <v>5497</v>
      </c>
      <c r="I416" s="11">
        <f t="shared" si="28"/>
        <v>28.998544660724033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0.11059030837004405</v>
      </c>
      <c r="G417" t="s">
        <v>14</v>
      </c>
      <c r="H417">
        <v>418</v>
      </c>
      <c r="I417" s="11">
        <f t="shared" si="28"/>
        <v>30.028708133971293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0.43838781575037145</v>
      </c>
      <c r="G418" t="s">
        <v>14</v>
      </c>
      <c r="H418">
        <v>1439</v>
      </c>
      <c r="I418" s="11">
        <f t="shared" si="28"/>
        <v>41.005559416261292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0.55470588235294116</v>
      </c>
      <c r="G419" t="s">
        <v>14</v>
      </c>
      <c r="H419">
        <v>15</v>
      </c>
      <c r="I419" s="11">
        <f t="shared" si="28"/>
        <v>62.866666666666667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0.57399511301160655</v>
      </c>
      <c r="G420" t="s">
        <v>14</v>
      </c>
      <c r="H420">
        <v>1999</v>
      </c>
      <c r="I420" s="11">
        <f t="shared" si="28"/>
        <v>47.005002501250623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1.2343497363796134</v>
      </c>
      <c r="G421" t="s">
        <v>20</v>
      </c>
      <c r="H421">
        <v>5203</v>
      </c>
      <c r="I421" s="11">
        <f t="shared" si="28"/>
        <v>26.997693638285604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1.2846</v>
      </c>
      <c r="G422" t="s">
        <v>20</v>
      </c>
      <c r="H422">
        <v>94</v>
      </c>
      <c r="I422" s="11">
        <f t="shared" si="28"/>
        <v>68.329787234042556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0.63989361702127656</v>
      </c>
      <c r="G423" t="s">
        <v>14</v>
      </c>
      <c r="H423">
        <v>118</v>
      </c>
      <c r="I423" s="11">
        <f t="shared" si="28"/>
        <v>50.974576271186443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1.2729885057471264</v>
      </c>
      <c r="G424" t="s">
        <v>20</v>
      </c>
      <c r="H424">
        <v>205</v>
      </c>
      <c r="I424" s="11">
        <f t="shared" si="28"/>
        <v>54.024390243902438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0.10638024357239513</v>
      </c>
      <c r="G425" t="s">
        <v>14</v>
      </c>
      <c r="H425">
        <v>162</v>
      </c>
      <c r="I425" s="11">
        <f t="shared" si="28"/>
        <v>97.055555555555557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0.40470588235294119</v>
      </c>
      <c r="G426" t="s">
        <v>14</v>
      </c>
      <c r="H426">
        <v>83</v>
      </c>
      <c r="I426" s="11">
        <f t="shared" si="28"/>
        <v>24.867469879518072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2.8766666666666665</v>
      </c>
      <c r="G427" t="s">
        <v>20</v>
      </c>
      <c r="H427">
        <v>92</v>
      </c>
      <c r="I427" s="11">
        <f t="shared" si="28"/>
        <v>84.423913043478265</v>
      </c>
      <c r="J427" t="s">
        <v>21</v>
      </c>
      <c r="K427" t="s">
        <v>22</v>
      </c>
      <c r="L427">
        <v>1438059600</v>
      </c>
      <c r="M427" s="8">
        <f t="shared" ref="M427:M490" si="29">(((L427/60)/60)/24)+DATE(1970,1,1)</f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5.7294444444444448</v>
      </c>
      <c r="G428" t="s">
        <v>20</v>
      </c>
      <c r="H428">
        <v>219</v>
      </c>
      <c r="I428" s="11">
        <f t="shared" si="28"/>
        <v>47.091324200913242</v>
      </c>
      <c r="J428" t="s">
        <v>21</v>
      </c>
      <c r="K428" t="s">
        <v>22</v>
      </c>
      <c r="L428">
        <v>1361944800</v>
      </c>
      <c r="M428" s="8">
        <f t="shared" si="29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1.1290429799426933</v>
      </c>
      <c r="G429" t="s">
        <v>20</v>
      </c>
      <c r="H429">
        <v>2526</v>
      </c>
      <c r="I429" s="11">
        <f t="shared" si="28"/>
        <v>77.996041171813147</v>
      </c>
      <c r="J429" t="s">
        <v>21</v>
      </c>
      <c r="K429" t="s">
        <v>22</v>
      </c>
      <c r="L429">
        <v>1410584400</v>
      </c>
      <c r="M429" s="8">
        <f t="shared" si="29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0.46387573964497042</v>
      </c>
      <c r="G430" t="s">
        <v>14</v>
      </c>
      <c r="H430">
        <v>747</v>
      </c>
      <c r="I430" s="11">
        <f t="shared" si="28"/>
        <v>62.967871485943775</v>
      </c>
      <c r="J430" t="s">
        <v>21</v>
      </c>
      <c r="K430" t="s">
        <v>22</v>
      </c>
      <c r="L430">
        <v>1297404000</v>
      </c>
      <c r="M430" s="8">
        <f t="shared" si="29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0.90675916230366493</v>
      </c>
      <c r="G431" t="s">
        <v>74</v>
      </c>
      <c r="H431">
        <v>2138</v>
      </c>
      <c r="I431" s="11">
        <f t="shared" si="28"/>
        <v>81.006080449017773</v>
      </c>
      <c r="J431" t="s">
        <v>21</v>
      </c>
      <c r="K431" t="s">
        <v>22</v>
      </c>
      <c r="L431">
        <v>1392012000</v>
      </c>
      <c r="M431" s="8">
        <f t="shared" si="29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0.67740740740740746</v>
      </c>
      <c r="G432" t="s">
        <v>14</v>
      </c>
      <c r="H432">
        <v>84</v>
      </c>
      <c r="I432" s="11">
        <f t="shared" si="28"/>
        <v>65.321428571428569</v>
      </c>
      <c r="J432" t="s">
        <v>21</v>
      </c>
      <c r="K432" t="s">
        <v>22</v>
      </c>
      <c r="L432">
        <v>1569733200</v>
      </c>
      <c r="M432" s="8">
        <f t="shared" si="29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1.9249019607843136</v>
      </c>
      <c r="G433" t="s">
        <v>20</v>
      </c>
      <c r="H433">
        <v>94</v>
      </c>
      <c r="I433" s="11">
        <f t="shared" si="28"/>
        <v>104.43617021276596</v>
      </c>
      <c r="J433" t="s">
        <v>21</v>
      </c>
      <c r="K433" t="s">
        <v>22</v>
      </c>
      <c r="L433">
        <v>1529643600</v>
      </c>
      <c r="M433" s="8">
        <f t="shared" si="29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0.82714285714285718</v>
      </c>
      <c r="G434" t="s">
        <v>14</v>
      </c>
      <c r="H434">
        <v>91</v>
      </c>
      <c r="I434" s="11">
        <f t="shared" si="28"/>
        <v>69.989010989010993</v>
      </c>
      <c r="J434" t="s">
        <v>21</v>
      </c>
      <c r="K434" t="s">
        <v>22</v>
      </c>
      <c r="L434">
        <v>1399006800</v>
      </c>
      <c r="M434" s="8">
        <f t="shared" si="29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0.54163920922570019</v>
      </c>
      <c r="G435" t="s">
        <v>14</v>
      </c>
      <c r="H435">
        <v>792</v>
      </c>
      <c r="I435" s="11">
        <f t="shared" si="28"/>
        <v>83.023989898989896</v>
      </c>
      <c r="J435" t="s">
        <v>21</v>
      </c>
      <c r="K435" t="s">
        <v>22</v>
      </c>
      <c r="L435">
        <v>1385359200</v>
      </c>
      <c r="M435" s="8">
        <f t="shared" si="29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0.16722222222222222</v>
      </c>
      <c r="G436" t="s">
        <v>74</v>
      </c>
      <c r="H436">
        <v>10</v>
      </c>
      <c r="I436" s="11">
        <f t="shared" si="28"/>
        <v>90.3</v>
      </c>
      <c r="J436" t="s">
        <v>15</v>
      </c>
      <c r="K436" t="s">
        <v>16</v>
      </c>
      <c r="L436">
        <v>1480572000</v>
      </c>
      <c r="M436" s="8">
        <f t="shared" si="29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1.168766404199475</v>
      </c>
      <c r="G437" t="s">
        <v>20</v>
      </c>
      <c r="H437">
        <v>1713</v>
      </c>
      <c r="I437" s="11">
        <f t="shared" si="28"/>
        <v>103.98131932282546</v>
      </c>
      <c r="J437" t="s">
        <v>107</v>
      </c>
      <c r="K437" t="s">
        <v>108</v>
      </c>
      <c r="L437">
        <v>1418623200</v>
      </c>
      <c r="M437" s="8">
        <f t="shared" si="29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10.521538461538462</v>
      </c>
      <c r="G438" t="s">
        <v>20</v>
      </c>
      <c r="H438">
        <v>249</v>
      </c>
      <c r="I438" s="11">
        <f t="shared" si="28"/>
        <v>54.931726907630519</v>
      </c>
      <c r="J438" t="s">
        <v>21</v>
      </c>
      <c r="K438" t="s">
        <v>22</v>
      </c>
      <c r="L438">
        <v>1555736400</v>
      </c>
      <c r="M438" s="8">
        <f t="shared" si="29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1.2307407407407407</v>
      </c>
      <c r="G439" t="s">
        <v>20</v>
      </c>
      <c r="H439">
        <v>192</v>
      </c>
      <c r="I439" s="11">
        <f t="shared" si="28"/>
        <v>51.921875</v>
      </c>
      <c r="J439" t="s">
        <v>21</v>
      </c>
      <c r="K439" t="s">
        <v>22</v>
      </c>
      <c r="L439">
        <v>1442120400</v>
      </c>
      <c r="M439" s="8">
        <f t="shared" si="29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1.7863855421686747</v>
      </c>
      <c r="G440" t="s">
        <v>20</v>
      </c>
      <c r="H440">
        <v>247</v>
      </c>
      <c r="I440" s="11">
        <f t="shared" si="28"/>
        <v>60.02834008097166</v>
      </c>
      <c r="J440" t="s">
        <v>21</v>
      </c>
      <c r="K440" t="s">
        <v>22</v>
      </c>
      <c r="L440">
        <v>1362376800</v>
      </c>
      <c r="M440" s="8">
        <f t="shared" si="29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3.5528169014084505</v>
      </c>
      <c r="G441" t="s">
        <v>20</v>
      </c>
      <c r="H441">
        <v>2293</v>
      </c>
      <c r="I441" s="11">
        <f t="shared" si="28"/>
        <v>44.003488879197555</v>
      </c>
      <c r="J441" t="s">
        <v>21</v>
      </c>
      <c r="K441" t="s">
        <v>22</v>
      </c>
      <c r="L441">
        <v>1478408400</v>
      </c>
      <c r="M441" s="8">
        <f t="shared" si="29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1.6190634146341463</v>
      </c>
      <c r="G442" t="s">
        <v>20</v>
      </c>
      <c r="H442">
        <v>3131</v>
      </c>
      <c r="I442" s="11">
        <f t="shared" si="28"/>
        <v>53.003513254551258</v>
      </c>
      <c r="J442" t="s">
        <v>21</v>
      </c>
      <c r="K442" t="s">
        <v>22</v>
      </c>
      <c r="L442">
        <v>1498798800</v>
      </c>
      <c r="M442" s="8">
        <f t="shared" si="29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0.24914285714285714</v>
      </c>
      <c r="G443" t="s">
        <v>14</v>
      </c>
      <c r="H443">
        <v>32</v>
      </c>
      <c r="I443" s="11">
        <f t="shared" si="28"/>
        <v>54.5</v>
      </c>
      <c r="J443" t="s">
        <v>21</v>
      </c>
      <c r="K443" t="s">
        <v>22</v>
      </c>
      <c r="L443">
        <v>1335416400</v>
      </c>
      <c r="M443" s="8">
        <f t="shared" si="29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1.9872222222222222</v>
      </c>
      <c r="G444" t="s">
        <v>20</v>
      </c>
      <c r="H444">
        <v>143</v>
      </c>
      <c r="I444" s="11">
        <f t="shared" si="28"/>
        <v>75.04195804195804</v>
      </c>
      <c r="J444" t="s">
        <v>107</v>
      </c>
      <c r="K444" t="s">
        <v>108</v>
      </c>
      <c r="L444">
        <v>1504328400</v>
      </c>
      <c r="M444" s="8">
        <f t="shared" si="29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0.34752688172043011</v>
      </c>
      <c r="G445" t="s">
        <v>74</v>
      </c>
      <c r="H445">
        <v>90</v>
      </c>
      <c r="I445" s="11">
        <f t="shared" si="28"/>
        <v>35.911111111111111</v>
      </c>
      <c r="J445" t="s">
        <v>21</v>
      </c>
      <c r="K445" t="s">
        <v>22</v>
      </c>
      <c r="L445">
        <v>1285822800</v>
      </c>
      <c r="M445" s="8">
        <f t="shared" si="29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1.7641935483870967</v>
      </c>
      <c r="G446" t="s">
        <v>20</v>
      </c>
      <c r="H446">
        <v>296</v>
      </c>
      <c r="I446" s="11">
        <f t="shared" si="28"/>
        <v>36.952702702702702</v>
      </c>
      <c r="J446" t="s">
        <v>21</v>
      </c>
      <c r="K446" t="s">
        <v>22</v>
      </c>
      <c r="L446">
        <v>1311483600</v>
      </c>
      <c r="M446" s="8">
        <f t="shared" si="29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5.1138095238095236</v>
      </c>
      <c r="G447" t="s">
        <v>20</v>
      </c>
      <c r="H447">
        <v>170</v>
      </c>
      <c r="I447" s="11">
        <f t="shared" si="28"/>
        <v>63.170588235294119</v>
      </c>
      <c r="J447" t="s">
        <v>21</v>
      </c>
      <c r="K447" t="s">
        <v>22</v>
      </c>
      <c r="L447">
        <v>1291356000</v>
      </c>
      <c r="M447" s="8">
        <f t="shared" si="29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0.82044117647058823</v>
      </c>
      <c r="G448" t="s">
        <v>14</v>
      </c>
      <c r="H448">
        <v>186</v>
      </c>
      <c r="I448" s="11">
        <f t="shared" si="28"/>
        <v>29.99462365591398</v>
      </c>
      <c r="J448" t="s">
        <v>21</v>
      </c>
      <c r="K448" t="s">
        <v>22</v>
      </c>
      <c r="L448">
        <v>1355810400</v>
      </c>
      <c r="M448" s="8">
        <f t="shared" si="29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0.24326030927835052</v>
      </c>
      <c r="G449" t="s">
        <v>74</v>
      </c>
      <c r="H449">
        <v>439</v>
      </c>
      <c r="I449" s="11">
        <f t="shared" si="28"/>
        <v>86</v>
      </c>
      <c r="J449" t="s">
        <v>40</v>
      </c>
      <c r="K449" t="s">
        <v>41</v>
      </c>
      <c r="L449">
        <v>1513663200</v>
      </c>
      <c r="M449" s="8">
        <f t="shared" si="29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0.50482758620689661</v>
      </c>
      <c r="G450" t="s">
        <v>14</v>
      </c>
      <c r="H450">
        <v>605</v>
      </c>
      <c r="I450" s="11">
        <f t="shared" si="28"/>
        <v>75.014876033057845</v>
      </c>
      <c r="J450" t="s">
        <v>21</v>
      </c>
      <c r="K450" t="s">
        <v>22</v>
      </c>
      <c r="L450">
        <v>1365915600</v>
      </c>
      <c r="M450" s="8">
        <f t="shared" si="29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30">E451/D451</f>
        <v>9.67</v>
      </c>
      <c r="G451" t="s">
        <v>20</v>
      </c>
      <c r="H451">
        <v>86</v>
      </c>
      <c r="I451" s="11">
        <f t="shared" si="28"/>
        <v>101.19767441860465</v>
      </c>
      <c r="J451" t="s">
        <v>36</v>
      </c>
      <c r="K451" t="s">
        <v>37</v>
      </c>
      <c r="L451">
        <v>1551852000</v>
      </c>
      <c r="M451" s="8">
        <f t="shared" si="29"/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30"/>
        <v>0.04</v>
      </c>
      <c r="G452" t="s">
        <v>14</v>
      </c>
      <c r="H452">
        <v>1</v>
      </c>
      <c r="I452" s="11">
        <f t="shared" si="28"/>
        <v>4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1.2284501347708894</v>
      </c>
      <c r="G453" t="s">
        <v>20</v>
      </c>
      <c r="H453">
        <v>6286</v>
      </c>
      <c r="I453" s="11">
        <f t="shared" si="28"/>
        <v>29.001272669424118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0.63437500000000002</v>
      </c>
      <c r="G454" t="s">
        <v>14</v>
      </c>
      <c r="H454">
        <v>31</v>
      </c>
      <c r="I454" s="11">
        <f t="shared" si="28"/>
        <v>98.225806451612897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0.56331688596491225</v>
      </c>
      <c r="G455" t="s">
        <v>14</v>
      </c>
      <c r="H455">
        <v>1181</v>
      </c>
      <c r="I455" s="11">
        <f t="shared" si="28"/>
        <v>87.001693480101608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0.44074999999999998</v>
      </c>
      <c r="G456" t="s">
        <v>14</v>
      </c>
      <c r="H456">
        <v>39</v>
      </c>
      <c r="I456" s="11">
        <f t="shared" si="28"/>
        <v>45.205128205128204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1.1837253218884121</v>
      </c>
      <c r="G457" t="s">
        <v>20</v>
      </c>
      <c r="H457">
        <v>3727</v>
      </c>
      <c r="I457" s="11">
        <f t="shared" si="28"/>
        <v>37.001341561577675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1.041243169398907</v>
      </c>
      <c r="G458" t="s">
        <v>20</v>
      </c>
      <c r="H458">
        <v>1605</v>
      </c>
      <c r="I458" s="11">
        <f t="shared" si="28"/>
        <v>94.976947040498445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0.26640000000000003</v>
      </c>
      <c r="G459" t="s">
        <v>14</v>
      </c>
      <c r="H459">
        <v>46</v>
      </c>
      <c r="I459" s="11">
        <f t="shared" si="28"/>
        <v>28.956521739130434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3.5120118343195266</v>
      </c>
      <c r="G460" t="s">
        <v>20</v>
      </c>
      <c r="H460">
        <v>2120</v>
      </c>
      <c r="I460" s="11">
        <f t="shared" si="28"/>
        <v>55.993396226415094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0.90063492063492068</v>
      </c>
      <c r="G461" t="s">
        <v>14</v>
      </c>
      <c r="H461">
        <v>105</v>
      </c>
      <c r="I461" s="11">
        <f t="shared" ref="I461:I524" si="32">IF(H461=0,0, E461/H461)</f>
        <v>54.038095238095238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1.7162500000000001</v>
      </c>
      <c r="G462" t="s">
        <v>20</v>
      </c>
      <c r="H462">
        <v>50</v>
      </c>
      <c r="I462" s="11">
        <f t="shared" si="32"/>
        <v>82.38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1.4104655870445344</v>
      </c>
      <c r="G463" t="s">
        <v>20</v>
      </c>
      <c r="H463">
        <v>2080</v>
      </c>
      <c r="I463" s="11">
        <f t="shared" si="32"/>
        <v>66.997115384615384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0.30579449152542371</v>
      </c>
      <c r="G464" t="s">
        <v>14</v>
      </c>
      <c r="H464">
        <v>535</v>
      </c>
      <c r="I464" s="11">
        <f t="shared" si="32"/>
        <v>107.91401869158878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1.0816455696202532</v>
      </c>
      <c r="G465" t="s">
        <v>20</v>
      </c>
      <c r="H465">
        <v>2105</v>
      </c>
      <c r="I465" s="11">
        <f t="shared" si="32"/>
        <v>69.009501187648453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1.3345505617977529</v>
      </c>
      <c r="G466" t="s">
        <v>20</v>
      </c>
      <c r="H466">
        <v>2436</v>
      </c>
      <c r="I466" s="11">
        <f t="shared" si="32"/>
        <v>39.006568144499177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1.8785106382978722</v>
      </c>
      <c r="G467" t="s">
        <v>20</v>
      </c>
      <c r="H467">
        <v>80</v>
      </c>
      <c r="I467" s="11">
        <f t="shared" si="32"/>
        <v>110.3625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3.32</v>
      </c>
      <c r="G468" t="s">
        <v>20</v>
      </c>
      <c r="H468">
        <v>42</v>
      </c>
      <c r="I468" s="11">
        <f t="shared" si="32"/>
        <v>94.857142857142861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5.7521428571428572</v>
      </c>
      <c r="G469" t="s">
        <v>20</v>
      </c>
      <c r="H469">
        <v>139</v>
      </c>
      <c r="I469" s="11">
        <f t="shared" si="32"/>
        <v>57.935251798561154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0.40500000000000003</v>
      </c>
      <c r="G470" t="s">
        <v>14</v>
      </c>
      <c r="H470">
        <v>16</v>
      </c>
      <c r="I470" s="11">
        <f t="shared" si="32"/>
        <v>101.25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1.8442857142857143</v>
      </c>
      <c r="G471" t="s">
        <v>20</v>
      </c>
      <c r="H471">
        <v>159</v>
      </c>
      <c r="I471" s="11">
        <f t="shared" si="32"/>
        <v>64.95597484276729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2.8580555555555556</v>
      </c>
      <c r="G472" t="s">
        <v>20</v>
      </c>
      <c r="H472">
        <v>381</v>
      </c>
      <c r="I472" s="11">
        <f t="shared" si="32"/>
        <v>27.00524934383202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3.19</v>
      </c>
      <c r="G473" t="s">
        <v>20</v>
      </c>
      <c r="H473">
        <v>194</v>
      </c>
      <c r="I473" s="11">
        <f t="shared" si="32"/>
        <v>50.97422680412371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0.39234070221066319</v>
      </c>
      <c r="G474" t="s">
        <v>14</v>
      </c>
      <c r="H474">
        <v>575</v>
      </c>
      <c r="I474" s="11">
        <f t="shared" si="32"/>
        <v>104.94260869565217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1.7814000000000001</v>
      </c>
      <c r="G475" t="s">
        <v>20</v>
      </c>
      <c r="H475">
        <v>106</v>
      </c>
      <c r="I475" s="11">
        <f t="shared" si="32"/>
        <v>84.028301886792448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3.6515</v>
      </c>
      <c r="G476" t="s">
        <v>20</v>
      </c>
      <c r="H476">
        <v>142</v>
      </c>
      <c r="I476" s="11">
        <f t="shared" si="32"/>
        <v>102.85915492957747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1.1394594594594594</v>
      </c>
      <c r="G477" t="s">
        <v>20</v>
      </c>
      <c r="H477">
        <v>211</v>
      </c>
      <c r="I477" s="11">
        <f t="shared" si="32"/>
        <v>39.962085308056871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0.29828720626631855</v>
      </c>
      <c r="G478" t="s">
        <v>14</v>
      </c>
      <c r="H478">
        <v>1120</v>
      </c>
      <c r="I478" s="11">
        <f t="shared" si="32"/>
        <v>51.001785714285717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0.54270588235294115</v>
      </c>
      <c r="G479" t="s">
        <v>14</v>
      </c>
      <c r="H479">
        <v>113</v>
      </c>
      <c r="I479" s="11">
        <f t="shared" si="32"/>
        <v>40.823008849557525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2.3634156976744185</v>
      </c>
      <c r="G480" t="s">
        <v>20</v>
      </c>
      <c r="H480">
        <v>2756</v>
      </c>
      <c r="I480" s="11">
        <f t="shared" si="32"/>
        <v>58.999637155297535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5.1291666666666664</v>
      </c>
      <c r="G481" t="s">
        <v>20</v>
      </c>
      <c r="H481">
        <v>173</v>
      </c>
      <c r="I481" s="11">
        <f t="shared" si="32"/>
        <v>71.156069364161851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1.0065116279069768</v>
      </c>
      <c r="G482" t="s">
        <v>20</v>
      </c>
      <c r="H482">
        <v>87</v>
      </c>
      <c r="I482" s="11">
        <f t="shared" si="32"/>
        <v>99.494252873563212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0.81348423194303154</v>
      </c>
      <c r="G483" t="s">
        <v>14</v>
      </c>
      <c r="H483">
        <v>1538</v>
      </c>
      <c r="I483" s="11">
        <f t="shared" si="32"/>
        <v>103.98634590377114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0.16404761904761905</v>
      </c>
      <c r="G484" t="s">
        <v>14</v>
      </c>
      <c r="H484">
        <v>9</v>
      </c>
      <c r="I484" s="11">
        <f t="shared" si="32"/>
        <v>76.555555555555557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0.52774617067833696</v>
      </c>
      <c r="G485" t="s">
        <v>14</v>
      </c>
      <c r="H485">
        <v>554</v>
      </c>
      <c r="I485" s="11">
        <f t="shared" si="32"/>
        <v>87.068592057761734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2.6020608108108108</v>
      </c>
      <c r="G486" t="s">
        <v>20</v>
      </c>
      <c r="H486">
        <v>1572</v>
      </c>
      <c r="I486" s="11">
        <f t="shared" si="32"/>
        <v>48.99554707379135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0.30732891832229581</v>
      </c>
      <c r="G487" t="s">
        <v>14</v>
      </c>
      <c r="H487">
        <v>648</v>
      </c>
      <c r="I487" s="11">
        <f t="shared" si="32"/>
        <v>42.969135802469133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0.13500000000000001</v>
      </c>
      <c r="G488" t="s">
        <v>14</v>
      </c>
      <c r="H488">
        <v>21</v>
      </c>
      <c r="I488" s="11">
        <f t="shared" si="32"/>
        <v>33.428571428571431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1.7862556663644606</v>
      </c>
      <c r="G489" t="s">
        <v>20</v>
      </c>
      <c r="H489">
        <v>2346</v>
      </c>
      <c r="I489" s="11">
        <f t="shared" si="32"/>
        <v>83.982949701619773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2.2005660377358489</v>
      </c>
      <c r="G490" t="s">
        <v>20</v>
      </c>
      <c r="H490">
        <v>115</v>
      </c>
      <c r="I490" s="11">
        <f t="shared" si="32"/>
        <v>101.41739130434783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1.015108695652174</v>
      </c>
      <c r="G491" t="s">
        <v>20</v>
      </c>
      <c r="H491">
        <v>85</v>
      </c>
      <c r="I491" s="11">
        <f t="shared" si="32"/>
        <v>109.87058823529412</v>
      </c>
      <c r="J491" t="s">
        <v>107</v>
      </c>
      <c r="K491" t="s">
        <v>108</v>
      </c>
      <c r="L491">
        <v>1281934800</v>
      </c>
      <c r="M491" s="8">
        <f t="shared" ref="M491:M493" si="33">(((L491/60)/60)/24)+DATE(1970,1,1)</f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1.915</v>
      </c>
      <c r="G492" t="s">
        <v>20</v>
      </c>
      <c r="H492">
        <v>144</v>
      </c>
      <c r="I492" s="11">
        <f t="shared" si="32"/>
        <v>31.916666666666668</v>
      </c>
      <c r="J492" t="s">
        <v>21</v>
      </c>
      <c r="K492" t="s">
        <v>22</v>
      </c>
      <c r="L492">
        <v>1573970400</v>
      </c>
      <c r="M492" s="8">
        <f t="shared" si="33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3.0534683098591549</v>
      </c>
      <c r="G493" t="s">
        <v>20</v>
      </c>
      <c r="H493">
        <v>2443</v>
      </c>
      <c r="I493" s="11">
        <f t="shared" si="32"/>
        <v>70.993450675399103</v>
      </c>
      <c r="J493" t="s">
        <v>21</v>
      </c>
      <c r="K493" t="s">
        <v>22</v>
      </c>
      <c r="L493">
        <v>1372654800</v>
      </c>
      <c r="M493" s="8">
        <f t="shared" si="33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0.23995287958115183</v>
      </c>
      <c r="G494" t="s">
        <v>74</v>
      </c>
      <c r="H494">
        <v>595</v>
      </c>
      <c r="I494" s="11">
        <f t="shared" si="32"/>
        <v>77.026890756302521</v>
      </c>
      <c r="J494" t="s">
        <v>21</v>
      </c>
      <c r="K494" t="s">
        <v>22</v>
      </c>
      <c r="L494">
        <v>1275886800</v>
      </c>
      <c r="M494" s="8">
        <f>(((L494/60)/60)/24)+DATE(1970,1,1)</f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7.2377777777777776</v>
      </c>
      <c r="G495" t="s">
        <v>20</v>
      </c>
      <c r="H495">
        <v>64</v>
      </c>
      <c r="I495" s="11">
        <f t="shared" si="32"/>
        <v>101.78125</v>
      </c>
      <c r="J495" t="s">
        <v>21</v>
      </c>
      <c r="K495" t="s">
        <v>22</v>
      </c>
      <c r="L495">
        <v>1561784400</v>
      </c>
      <c r="M495" s="8">
        <f t="shared" ref="M495:M558" si="34">(((L495/60)/60)/24)+DATE(1970,1,1)</f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5.4736000000000002</v>
      </c>
      <c r="G496" t="s">
        <v>20</v>
      </c>
      <c r="H496">
        <v>268</v>
      </c>
      <c r="I496" s="11">
        <f t="shared" si="32"/>
        <v>51.059701492537314</v>
      </c>
      <c r="J496" t="s">
        <v>21</v>
      </c>
      <c r="K496" t="s">
        <v>22</v>
      </c>
      <c r="L496">
        <v>1332392400</v>
      </c>
      <c r="M496" s="8">
        <f t="shared" si="34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4.1449999999999996</v>
      </c>
      <c r="G497" t="s">
        <v>20</v>
      </c>
      <c r="H497">
        <v>195</v>
      </c>
      <c r="I497" s="11">
        <f t="shared" si="32"/>
        <v>68.02051282051282</v>
      </c>
      <c r="J497" t="s">
        <v>36</v>
      </c>
      <c r="K497" t="s">
        <v>37</v>
      </c>
      <c r="L497">
        <v>1402376400</v>
      </c>
      <c r="M497" s="8">
        <f t="shared" si="34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9.0696409140369975E-3</v>
      </c>
      <c r="G498" t="s">
        <v>14</v>
      </c>
      <c r="H498">
        <v>54</v>
      </c>
      <c r="I498" s="11">
        <f t="shared" si="32"/>
        <v>30.87037037037037</v>
      </c>
      <c r="J498" t="s">
        <v>21</v>
      </c>
      <c r="K498" t="s">
        <v>22</v>
      </c>
      <c r="L498">
        <v>1495342800</v>
      </c>
      <c r="M498" s="8">
        <f t="shared" si="34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0.34173469387755101</v>
      </c>
      <c r="G499" t="s">
        <v>14</v>
      </c>
      <c r="H499">
        <v>120</v>
      </c>
      <c r="I499" s="11">
        <f t="shared" si="32"/>
        <v>27.908333333333335</v>
      </c>
      <c r="J499" t="s">
        <v>21</v>
      </c>
      <c r="K499" t="s">
        <v>22</v>
      </c>
      <c r="L499">
        <v>1482213600</v>
      </c>
      <c r="M499" s="8">
        <f t="shared" si="34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0.239488107549121</v>
      </c>
      <c r="G500" t="s">
        <v>14</v>
      </c>
      <c r="H500">
        <v>579</v>
      </c>
      <c r="I500" s="11">
        <f t="shared" si="32"/>
        <v>79.994818652849744</v>
      </c>
      <c r="J500" t="s">
        <v>36</v>
      </c>
      <c r="K500" t="s">
        <v>37</v>
      </c>
      <c r="L500">
        <v>1420092000</v>
      </c>
      <c r="M500" s="8">
        <f t="shared" si="34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0.48072649572649573</v>
      </c>
      <c r="G501" t="s">
        <v>14</v>
      </c>
      <c r="H501">
        <v>2072</v>
      </c>
      <c r="I501" s="11">
        <f t="shared" si="32"/>
        <v>38.003378378378379</v>
      </c>
      <c r="J501" t="s">
        <v>21</v>
      </c>
      <c r="K501" t="s">
        <v>22</v>
      </c>
      <c r="L501">
        <v>1458018000</v>
      </c>
      <c r="M501" s="8">
        <f t="shared" si="34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11">
        <f t="shared" si="32"/>
        <v>0</v>
      </c>
      <c r="J502" t="s">
        <v>21</v>
      </c>
      <c r="K502" t="s">
        <v>22</v>
      </c>
      <c r="L502">
        <v>1367384400</v>
      </c>
      <c r="M502" s="8">
        <f t="shared" si="34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0.70145182291666663</v>
      </c>
      <c r="G503" t="s">
        <v>14</v>
      </c>
      <c r="H503">
        <v>1796</v>
      </c>
      <c r="I503" s="11">
        <f t="shared" si="32"/>
        <v>59.990534521158132</v>
      </c>
      <c r="J503" t="s">
        <v>21</v>
      </c>
      <c r="K503" t="s">
        <v>22</v>
      </c>
      <c r="L503">
        <v>1363064400</v>
      </c>
      <c r="M503" s="8">
        <f t="shared" si="34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5.2992307692307694</v>
      </c>
      <c r="G504" t="s">
        <v>20</v>
      </c>
      <c r="H504">
        <v>186</v>
      </c>
      <c r="I504" s="11">
        <f t="shared" si="32"/>
        <v>37.037634408602152</v>
      </c>
      <c r="J504" t="s">
        <v>26</v>
      </c>
      <c r="K504" t="s">
        <v>27</v>
      </c>
      <c r="L504">
        <v>1343365200</v>
      </c>
      <c r="M504" s="8">
        <f t="shared" si="34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1.8032549019607844</v>
      </c>
      <c r="G505" t="s">
        <v>20</v>
      </c>
      <c r="H505">
        <v>460</v>
      </c>
      <c r="I505" s="11">
        <f t="shared" si="32"/>
        <v>99.963043478260872</v>
      </c>
      <c r="J505" t="s">
        <v>21</v>
      </c>
      <c r="K505" t="s">
        <v>22</v>
      </c>
      <c r="L505">
        <v>1435726800</v>
      </c>
      <c r="M505" s="8">
        <f t="shared" si="34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0.92320000000000002</v>
      </c>
      <c r="G506" t="s">
        <v>14</v>
      </c>
      <c r="H506">
        <v>62</v>
      </c>
      <c r="I506" s="11">
        <f t="shared" si="32"/>
        <v>111.6774193548387</v>
      </c>
      <c r="J506" t="s">
        <v>107</v>
      </c>
      <c r="K506" t="s">
        <v>108</v>
      </c>
      <c r="L506">
        <v>1431925200</v>
      </c>
      <c r="M506" s="8">
        <f t="shared" si="34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0.13901001112347053</v>
      </c>
      <c r="G507" t="s">
        <v>14</v>
      </c>
      <c r="H507">
        <v>347</v>
      </c>
      <c r="I507" s="11">
        <f t="shared" si="32"/>
        <v>36.014409221902014</v>
      </c>
      <c r="J507" t="s">
        <v>21</v>
      </c>
      <c r="K507" t="s">
        <v>22</v>
      </c>
      <c r="L507">
        <v>1362722400</v>
      </c>
      <c r="M507" s="8">
        <f t="shared" si="34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9.2707777777777771</v>
      </c>
      <c r="G508" t="s">
        <v>20</v>
      </c>
      <c r="H508">
        <v>2528</v>
      </c>
      <c r="I508" s="11">
        <f t="shared" si="32"/>
        <v>66.010284810126578</v>
      </c>
      <c r="J508" t="s">
        <v>21</v>
      </c>
      <c r="K508" t="s">
        <v>22</v>
      </c>
      <c r="L508">
        <v>1511416800</v>
      </c>
      <c r="M508" s="8">
        <f t="shared" si="34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0.39857142857142858</v>
      </c>
      <c r="G509" t="s">
        <v>14</v>
      </c>
      <c r="H509">
        <v>19</v>
      </c>
      <c r="I509" s="11">
        <f t="shared" si="32"/>
        <v>44.05263157894737</v>
      </c>
      <c r="J509" t="s">
        <v>21</v>
      </c>
      <c r="K509" t="s">
        <v>22</v>
      </c>
      <c r="L509">
        <v>1365483600</v>
      </c>
      <c r="M509" s="8">
        <f t="shared" si="34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1.1222929936305732</v>
      </c>
      <c r="G510" t="s">
        <v>20</v>
      </c>
      <c r="H510">
        <v>3657</v>
      </c>
      <c r="I510" s="11">
        <f t="shared" si="32"/>
        <v>52.999726551818434</v>
      </c>
      <c r="J510" t="s">
        <v>21</v>
      </c>
      <c r="K510" t="s">
        <v>22</v>
      </c>
      <c r="L510">
        <v>1532840400</v>
      </c>
      <c r="M510" s="8">
        <f t="shared" si="34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0.70925816023738875</v>
      </c>
      <c r="G511" t="s">
        <v>14</v>
      </c>
      <c r="H511">
        <v>1258</v>
      </c>
      <c r="I511" s="11">
        <f t="shared" si="32"/>
        <v>95</v>
      </c>
      <c r="J511" t="s">
        <v>21</v>
      </c>
      <c r="K511" t="s">
        <v>22</v>
      </c>
      <c r="L511">
        <v>1336194000</v>
      </c>
      <c r="M511" s="8">
        <f t="shared" si="34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1.1908974358974358</v>
      </c>
      <c r="G512" t="s">
        <v>20</v>
      </c>
      <c r="H512">
        <v>131</v>
      </c>
      <c r="I512" s="11">
        <f t="shared" si="32"/>
        <v>70.908396946564892</v>
      </c>
      <c r="J512" t="s">
        <v>26</v>
      </c>
      <c r="K512" t="s">
        <v>27</v>
      </c>
      <c r="L512">
        <v>1527742800</v>
      </c>
      <c r="M512" s="8">
        <f t="shared" si="34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0.24017591339648173</v>
      </c>
      <c r="G513" t="s">
        <v>14</v>
      </c>
      <c r="H513">
        <v>362</v>
      </c>
      <c r="I513" s="11">
        <f t="shared" si="32"/>
        <v>98.060773480662988</v>
      </c>
      <c r="J513" t="s">
        <v>21</v>
      </c>
      <c r="K513" t="s">
        <v>22</v>
      </c>
      <c r="L513">
        <v>1564030800</v>
      </c>
      <c r="M513" s="8">
        <f t="shared" si="34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1.3931868131868133</v>
      </c>
      <c r="G514" t="s">
        <v>20</v>
      </c>
      <c r="H514">
        <v>239</v>
      </c>
      <c r="I514" s="11">
        <f t="shared" si="32"/>
        <v>53.046025104602514</v>
      </c>
      <c r="J514" t="s">
        <v>21</v>
      </c>
      <c r="K514" t="s">
        <v>22</v>
      </c>
      <c r="L514">
        <v>1404536400</v>
      </c>
      <c r="M514" s="8">
        <f t="shared" si="34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5">E515/D515</f>
        <v>0.39277108433734942</v>
      </c>
      <c r="G515" t="s">
        <v>74</v>
      </c>
      <c r="H515">
        <v>35</v>
      </c>
      <c r="I515" s="11">
        <f t="shared" si="32"/>
        <v>93.142857142857139</v>
      </c>
      <c r="J515" t="s">
        <v>21</v>
      </c>
      <c r="K515" t="s">
        <v>22</v>
      </c>
      <c r="L515">
        <v>1284008400</v>
      </c>
      <c r="M515" s="8">
        <f t="shared" si="34"/>
        <v>40430.208333333336</v>
      </c>
      <c r="N515">
        <v>1284181200</v>
      </c>
      <c r="O515" s="8">
        <f t="shared" ref="O515:O578" si="3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5"/>
        <v>0.22439077144917088</v>
      </c>
      <c r="G516" t="s">
        <v>74</v>
      </c>
      <c r="H516">
        <v>528</v>
      </c>
      <c r="I516" s="11">
        <f t="shared" si="32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5"/>
        <v>0.55779069767441858</v>
      </c>
      <c r="G517" t="s">
        <v>14</v>
      </c>
      <c r="H517">
        <v>133</v>
      </c>
      <c r="I517" s="11">
        <f t="shared" si="32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5"/>
        <v>0.42523125996810207</v>
      </c>
      <c r="G518" t="s">
        <v>14</v>
      </c>
      <c r="H518">
        <v>846</v>
      </c>
      <c r="I518" s="11">
        <f t="shared" si="32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5"/>
        <v>1.1200000000000001</v>
      </c>
      <c r="G519" t="s">
        <v>20</v>
      </c>
      <c r="H519">
        <v>78</v>
      </c>
      <c r="I519" s="11">
        <f t="shared" si="32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5"/>
        <v>7.0681818181818179E-2</v>
      </c>
      <c r="G520" t="s">
        <v>14</v>
      </c>
      <c r="H520">
        <v>10</v>
      </c>
      <c r="I520" s="11">
        <f t="shared" si="32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5"/>
        <v>1.0174563871693867</v>
      </c>
      <c r="G521" t="s">
        <v>20</v>
      </c>
      <c r="H521">
        <v>1773</v>
      </c>
      <c r="I521" s="11">
        <f t="shared" si="32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5"/>
        <v>4.2575000000000003</v>
      </c>
      <c r="G522" t="s">
        <v>20</v>
      </c>
      <c r="H522">
        <v>32</v>
      </c>
      <c r="I522" s="11">
        <f t="shared" si="32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5"/>
        <v>1.4553947368421052</v>
      </c>
      <c r="G523" t="s">
        <v>20</v>
      </c>
      <c r="H523">
        <v>369</v>
      </c>
      <c r="I523" s="11">
        <f t="shared" si="32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5"/>
        <v>0.32453465346534655</v>
      </c>
      <c r="G524" t="s">
        <v>14</v>
      </c>
      <c r="H524">
        <v>191</v>
      </c>
      <c r="I524" s="11">
        <f t="shared" si="32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5"/>
        <v>7.003333333333333</v>
      </c>
      <c r="G525" t="s">
        <v>20</v>
      </c>
      <c r="H525">
        <v>89</v>
      </c>
      <c r="I525" s="11">
        <f t="shared" ref="I525:I588" si="37">IF(H525=0,0, E525/H525)</f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5"/>
        <v>0.83904860392967939</v>
      </c>
      <c r="G526" t="s">
        <v>14</v>
      </c>
      <c r="H526">
        <v>1979</v>
      </c>
      <c r="I526" s="11">
        <f t="shared" si="37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5"/>
        <v>0.84190476190476193</v>
      </c>
      <c r="G527" t="s">
        <v>14</v>
      </c>
      <c r="H527">
        <v>63</v>
      </c>
      <c r="I527" s="11">
        <f t="shared" si="37"/>
        <v>28.063492063492063</v>
      </c>
      <c r="J527" t="s">
        <v>21</v>
      </c>
      <c r="K527" t="s">
        <v>22</v>
      </c>
      <c r="L527">
        <v>1290492000</v>
      </c>
      <c r="M527" s="8">
        <f>(((L527/60)/60)/24)+DATE(1970,1,1)</f>
        <v>40505.25</v>
      </c>
      <c r="N527">
        <v>1290837600</v>
      </c>
      <c r="O527" s="8">
        <f t="shared" si="3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5"/>
        <v>1.5595180722891566</v>
      </c>
      <c r="G528" t="s">
        <v>20</v>
      </c>
      <c r="H528">
        <v>147</v>
      </c>
      <c r="I528" s="11">
        <f t="shared" si="37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5"/>
        <v>0.99619450317124736</v>
      </c>
      <c r="G529" t="s">
        <v>14</v>
      </c>
      <c r="H529">
        <v>6080</v>
      </c>
      <c r="I529" s="11">
        <f t="shared" si="37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5"/>
        <v>0.80300000000000005</v>
      </c>
      <c r="G530" t="s">
        <v>14</v>
      </c>
      <c r="H530">
        <v>80</v>
      </c>
      <c r="I530" s="11">
        <f t="shared" si="37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5"/>
        <v>0.11254901960784314</v>
      </c>
      <c r="G531" t="s">
        <v>14</v>
      </c>
      <c r="H531">
        <v>9</v>
      </c>
      <c r="I531" s="11">
        <f t="shared" si="37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5"/>
        <v>0.91740952380952379</v>
      </c>
      <c r="G532" t="s">
        <v>14</v>
      </c>
      <c r="H532">
        <v>1784</v>
      </c>
      <c r="I532" s="11">
        <f t="shared" si="37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5"/>
        <v>0.95521156936261387</v>
      </c>
      <c r="G533" t="s">
        <v>47</v>
      </c>
      <c r="H533">
        <v>3640</v>
      </c>
      <c r="I533" s="11">
        <f t="shared" si="37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5"/>
        <v>5.0287499999999996</v>
      </c>
      <c r="G534" t="s">
        <v>20</v>
      </c>
      <c r="H534">
        <v>126</v>
      </c>
      <c r="I534" s="11">
        <f t="shared" si="37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5"/>
        <v>1.5924394463667819</v>
      </c>
      <c r="G535" t="s">
        <v>20</v>
      </c>
      <c r="H535">
        <v>2218</v>
      </c>
      <c r="I535" s="11">
        <f t="shared" si="37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5"/>
        <v>0.15022446689113356</v>
      </c>
      <c r="G536" t="s">
        <v>14</v>
      </c>
      <c r="H536">
        <v>243</v>
      </c>
      <c r="I536" s="11">
        <f t="shared" si="37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5"/>
        <v>4.820384615384615</v>
      </c>
      <c r="G537" t="s">
        <v>20</v>
      </c>
      <c r="H537">
        <v>202</v>
      </c>
      <c r="I537" s="11">
        <f t="shared" si="37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5"/>
        <v>1.4996938775510205</v>
      </c>
      <c r="G538" t="s">
        <v>20</v>
      </c>
      <c r="H538">
        <v>140</v>
      </c>
      <c r="I538" s="11">
        <f t="shared" si="37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5"/>
        <v>1.1722156398104266</v>
      </c>
      <c r="G539" t="s">
        <v>20</v>
      </c>
      <c r="H539">
        <v>1052</v>
      </c>
      <c r="I539" s="11">
        <f t="shared" si="37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5"/>
        <v>0.37695968274950431</v>
      </c>
      <c r="G540" t="s">
        <v>14</v>
      </c>
      <c r="H540">
        <v>1296</v>
      </c>
      <c r="I540" s="11">
        <f t="shared" si="37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5"/>
        <v>0.72653061224489801</v>
      </c>
      <c r="G541" t="s">
        <v>14</v>
      </c>
      <c r="H541">
        <v>77</v>
      </c>
      <c r="I541" s="11">
        <f t="shared" si="37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5"/>
        <v>2.6598113207547169</v>
      </c>
      <c r="G542" t="s">
        <v>20</v>
      </c>
      <c r="H542">
        <v>247</v>
      </c>
      <c r="I542" s="11">
        <f t="shared" si="37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5"/>
        <v>0.24205617977528091</v>
      </c>
      <c r="G543" t="s">
        <v>14</v>
      </c>
      <c r="H543">
        <v>395</v>
      </c>
      <c r="I543" s="11">
        <f t="shared" si="37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5"/>
        <v>2.5064935064935064E-2</v>
      </c>
      <c r="G544" t="s">
        <v>14</v>
      </c>
      <c r="H544">
        <v>49</v>
      </c>
      <c r="I544" s="11">
        <f t="shared" si="37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5"/>
        <v>0.1632979976442874</v>
      </c>
      <c r="G545" t="s">
        <v>14</v>
      </c>
      <c r="H545">
        <v>180</v>
      </c>
      <c r="I545" s="11">
        <f t="shared" si="37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5"/>
        <v>2.7650000000000001</v>
      </c>
      <c r="G546" t="s">
        <v>20</v>
      </c>
      <c r="H546">
        <v>84</v>
      </c>
      <c r="I546" s="11">
        <f t="shared" si="37"/>
        <v>92.166666666666671</v>
      </c>
      <c r="J546" t="s">
        <v>21</v>
      </c>
      <c r="K546" t="s">
        <v>22</v>
      </c>
      <c r="L546">
        <v>1452232800</v>
      </c>
      <c r="M546" s="8">
        <f>(((L546/60)/60)/24)+DATE(1970,1,1)</f>
        <v>42377.25</v>
      </c>
      <c r="N546">
        <v>1453356000</v>
      </c>
      <c r="O546" s="8">
        <f t="shared" si="3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5"/>
        <v>0.88803571428571426</v>
      </c>
      <c r="G547" t="s">
        <v>14</v>
      </c>
      <c r="H547">
        <v>2690</v>
      </c>
      <c r="I547" s="11">
        <f t="shared" si="37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5"/>
        <v>1.6357142857142857</v>
      </c>
      <c r="G548" t="s">
        <v>20</v>
      </c>
      <c r="H548">
        <v>88</v>
      </c>
      <c r="I548" s="11">
        <f t="shared" si="37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5"/>
        <v>9.69</v>
      </c>
      <c r="G549" t="s">
        <v>20</v>
      </c>
      <c r="H549">
        <v>156</v>
      </c>
      <c r="I549" s="11">
        <f t="shared" si="37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5"/>
        <v>2.7091376701966716</v>
      </c>
      <c r="G550" t="s">
        <v>20</v>
      </c>
      <c r="H550">
        <v>2985</v>
      </c>
      <c r="I550" s="11">
        <f t="shared" si="37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5"/>
        <v>2.8421355932203389</v>
      </c>
      <c r="G551" t="s">
        <v>20</v>
      </c>
      <c r="H551">
        <v>762</v>
      </c>
      <c r="I551" s="11">
        <f t="shared" si="37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5"/>
        <v>0.04</v>
      </c>
      <c r="G552" t="s">
        <v>74</v>
      </c>
      <c r="H552">
        <v>1</v>
      </c>
      <c r="I552" s="11">
        <f t="shared" si="37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5"/>
        <v>0.58632981676846196</v>
      </c>
      <c r="G553" t="s">
        <v>14</v>
      </c>
      <c r="H553">
        <v>2779</v>
      </c>
      <c r="I553" s="11">
        <f t="shared" si="37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5"/>
        <v>0.98511111111111116</v>
      </c>
      <c r="G554" t="s">
        <v>14</v>
      </c>
      <c r="H554">
        <v>92</v>
      </c>
      <c r="I554" s="11">
        <f t="shared" si="37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5"/>
        <v>0.43975381008206332</v>
      </c>
      <c r="G555" t="s">
        <v>14</v>
      </c>
      <c r="H555">
        <v>1028</v>
      </c>
      <c r="I555" s="11">
        <f t="shared" si="37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5"/>
        <v>1.5166315789473683</v>
      </c>
      <c r="G556" t="s">
        <v>20</v>
      </c>
      <c r="H556">
        <v>554</v>
      </c>
      <c r="I556" s="11">
        <f t="shared" si="37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5"/>
        <v>2.2363492063492063</v>
      </c>
      <c r="G557" t="s">
        <v>20</v>
      </c>
      <c r="H557">
        <v>135</v>
      </c>
      <c r="I557" s="11">
        <f t="shared" si="37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5"/>
        <v>2.3975</v>
      </c>
      <c r="G558" t="s">
        <v>20</v>
      </c>
      <c r="H558">
        <v>122</v>
      </c>
      <c r="I558" s="11">
        <f t="shared" si="37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5"/>
        <v>1.9933333333333334</v>
      </c>
      <c r="G559" t="s">
        <v>20</v>
      </c>
      <c r="H559">
        <v>221</v>
      </c>
      <c r="I559" s="11">
        <f t="shared" si="37"/>
        <v>54.117647058823529</v>
      </c>
      <c r="J559" t="s">
        <v>21</v>
      </c>
      <c r="K559" t="s">
        <v>22</v>
      </c>
      <c r="L559">
        <v>1443762000</v>
      </c>
      <c r="M559" s="8">
        <f t="shared" ref="M559:M597" si="38">(((L559/60)/60)/24)+DATE(1970,1,1)</f>
        <v>42279.208333333328</v>
      </c>
      <c r="N559">
        <v>1444021200</v>
      </c>
      <c r="O559" s="8">
        <f t="shared" si="3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5"/>
        <v>1.373448275862069</v>
      </c>
      <c r="G560" t="s">
        <v>20</v>
      </c>
      <c r="H560">
        <v>126</v>
      </c>
      <c r="I560" s="11">
        <f t="shared" si="37"/>
        <v>63.222222222222221</v>
      </c>
      <c r="J560" t="s">
        <v>21</v>
      </c>
      <c r="K560" t="s">
        <v>22</v>
      </c>
      <c r="L560">
        <v>1456293600</v>
      </c>
      <c r="M560" s="8">
        <f t="shared" si="38"/>
        <v>42424.25</v>
      </c>
      <c r="N560">
        <v>1460005200</v>
      </c>
      <c r="O560" s="8">
        <f t="shared" si="3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5"/>
        <v>1.009696106362773</v>
      </c>
      <c r="G561" t="s">
        <v>20</v>
      </c>
      <c r="H561">
        <v>1022</v>
      </c>
      <c r="I561" s="11">
        <f t="shared" si="37"/>
        <v>104.03228962818004</v>
      </c>
      <c r="J561" t="s">
        <v>21</v>
      </c>
      <c r="K561" t="s">
        <v>22</v>
      </c>
      <c r="L561">
        <v>1470114000</v>
      </c>
      <c r="M561" s="8">
        <f t="shared" si="38"/>
        <v>42584.208333333328</v>
      </c>
      <c r="N561">
        <v>1470718800</v>
      </c>
      <c r="O561" s="8">
        <f t="shared" si="3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5"/>
        <v>7.9416000000000002</v>
      </c>
      <c r="G562" t="s">
        <v>20</v>
      </c>
      <c r="H562">
        <v>3177</v>
      </c>
      <c r="I562" s="11">
        <f t="shared" si="37"/>
        <v>49.994334277620396</v>
      </c>
      <c r="J562" t="s">
        <v>21</v>
      </c>
      <c r="K562" t="s">
        <v>22</v>
      </c>
      <c r="L562">
        <v>1321596000</v>
      </c>
      <c r="M562" s="8">
        <f t="shared" si="38"/>
        <v>40865.25</v>
      </c>
      <c r="N562">
        <v>1325052000</v>
      </c>
      <c r="O562" s="8">
        <f t="shared" si="3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5"/>
        <v>3.6970000000000001</v>
      </c>
      <c r="G563" t="s">
        <v>20</v>
      </c>
      <c r="H563">
        <v>198</v>
      </c>
      <c r="I563" s="11">
        <f t="shared" si="37"/>
        <v>56.015151515151516</v>
      </c>
      <c r="J563" t="s">
        <v>98</v>
      </c>
      <c r="K563" t="s">
        <v>99</v>
      </c>
      <c r="L563">
        <v>1318827600</v>
      </c>
      <c r="M563" s="8">
        <f t="shared" si="38"/>
        <v>40833.208333333336</v>
      </c>
      <c r="N563">
        <v>1319000400</v>
      </c>
      <c r="O563" s="8">
        <f t="shared" si="3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5"/>
        <v>0.12818181818181817</v>
      </c>
      <c r="G564" t="s">
        <v>14</v>
      </c>
      <c r="H564">
        <v>26</v>
      </c>
      <c r="I564" s="11">
        <f t="shared" si="37"/>
        <v>48.807692307692307</v>
      </c>
      <c r="J564" t="s">
        <v>98</v>
      </c>
      <c r="K564" t="s">
        <v>99</v>
      </c>
      <c r="L564">
        <v>1552366800</v>
      </c>
      <c r="M564" s="8">
        <f t="shared" si="38"/>
        <v>43536.208333333328</v>
      </c>
      <c r="N564">
        <v>1552539600</v>
      </c>
      <c r="O564" s="8">
        <f t="shared" si="3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5"/>
        <v>1.3802702702702703</v>
      </c>
      <c r="G565" t="s">
        <v>20</v>
      </c>
      <c r="H565">
        <v>85</v>
      </c>
      <c r="I565" s="11">
        <f t="shared" si="37"/>
        <v>60.082352941176474</v>
      </c>
      <c r="J565" t="s">
        <v>26</v>
      </c>
      <c r="K565" t="s">
        <v>27</v>
      </c>
      <c r="L565">
        <v>1542088800</v>
      </c>
      <c r="M565" s="8">
        <f t="shared" si="38"/>
        <v>43417.25</v>
      </c>
      <c r="N565">
        <v>1543816800</v>
      </c>
      <c r="O565" s="8">
        <f t="shared" si="3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5"/>
        <v>0.83813278008298753</v>
      </c>
      <c r="G566" t="s">
        <v>14</v>
      </c>
      <c r="H566">
        <v>1790</v>
      </c>
      <c r="I566" s="11">
        <f t="shared" si="37"/>
        <v>78.990502793296088</v>
      </c>
      <c r="J566" t="s">
        <v>21</v>
      </c>
      <c r="K566" t="s">
        <v>22</v>
      </c>
      <c r="L566">
        <v>1426395600</v>
      </c>
      <c r="M566" s="8">
        <f t="shared" si="38"/>
        <v>42078.208333333328</v>
      </c>
      <c r="N566">
        <v>1427086800</v>
      </c>
      <c r="O566" s="8">
        <f t="shared" si="3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5"/>
        <v>2.0460063224446787</v>
      </c>
      <c r="G567" t="s">
        <v>20</v>
      </c>
      <c r="H567">
        <v>3596</v>
      </c>
      <c r="I567" s="11">
        <f t="shared" si="37"/>
        <v>53.99499443826474</v>
      </c>
      <c r="J567" t="s">
        <v>21</v>
      </c>
      <c r="K567" t="s">
        <v>22</v>
      </c>
      <c r="L567">
        <v>1321336800</v>
      </c>
      <c r="M567" s="8">
        <f t="shared" si="38"/>
        <v>40862.25</v>
      </c>
      <c r="N567">
        <v>1323064800</v>
      </c>
      <c r="O567" s="8">
        <f t="shared" si="3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5"/>
        <v>0.44344086021505374</v>
      </c>
      <c r="G568" t="s">
        <v>14</v>
      </c>
      <c r="H568">
        <v>37</v>
      </c>
      <c r="I568" s="11">
        <f t="shared" si="37"/>
        <v>111.45945945945945</v>
      </c>
      <c r="J568" t="s">
        <v>21</v>
      </c>
      <c r="K568" t="s">
        <v>22</v>
      </c>
      <c r="L568">
        <v>1456293600</v>
      </c>
      <c r="M568" s="8">
        <f t="shared" si="38"/>
        <v>42424.25</v>
      </c>
      <c r="N568">
        <v>1458277200</v>
      </c>
      <c r="O568" s="8">
        <f t="shared" si="3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5"/>
        <v>2.1860294117647059</v>
      </c>
      <c r="G569" t="s">
        <v>20</v>
      </c>
      <c r="H569">
        <v>244</v>
      </c>
      <c r="I569" s="11">
        <f t="shared" si="37"/>
        <v>60.922131147540981</v>
      </c>
      <c r="J569" t="s">
        <v>21</v>
      </c>
      <c r="K569" t="s">
        <v>22</v>
      </c>
      <c r="L569">
        <v>1404968400</v>
      </c>
      <c r="M569" s="8">
        <f t="shared" si="38"/>
        <v>41830.208333333336</v>
      </c>
      <c r="N569">
        <v>1405141200</v>
      </c>
      <c r="O569" s="8">
        <f t="shared" si="3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5"/>
        <v>1.8603314917127072</v>
      </c>
      <c r="G570" t="s">
        <v>20</v>
      </c>
      <c r="H570">
        <v>5180</v>
      </c>
      <c r="I570" s="11">
        <f t="shared" si="37"/>
        <v>26.0015444015444</v>
      </c>
      <c r="J570" t="s">
        <v>21</v>
      </c>
      <c r="K570" t="s">
        <v>22</v>
      </c>
      <c r="L570">
        <v>1279170000</v>
      </c>
      <c r="M570" s="8">
        <f t="shared" si="38"/>
        <v>40374.208333333336</v>
      </c>
      <c r="N570">
        <v>1283058000</v>
      </c>
      <c r="O570" s="8">
        <f t="shared" si="3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5"/>
        <v>2.3733830845771142</v>
      </c>
      <c r="G571" t="s">
        <v>20</v>
      </c>
      <c r="H571">
        <v>589</v>
      </c>
      <c r="I571" s="11">
        <f t="shared" si="37"/>
        <v>80.993208828522924</v>
      </c>
      <c r="J571" t="s">
        <v>107</v>
      </c>
      <c r="K571" t="s">
        <v>108</v>
      </c>
      <c r="L571">
        <v>1294725600</v>
      </c>
      <c r="M571" s="8">
        <f t="shared" si="38"/>
        <v>40554.25</v>
      </c>
      <c r="N571">
        <v>1295762400</v>
      </c>
      <c r="O571" s="8">
        <f t="shared" si="3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5"/>
        <v>3.0565384615384614</v>
      </c>
      <c r="G572" t="s">
        <v>20</v>
      </c>
      <c r="H572">
        <v>2725</v>
      </c>
      <c r="I572" s="11">
        <f t="shared" si="37"/>
        <v>34.995963302752294</v>
      </c>
      <c r="J572" t="s">
        <v>21</v>
      </c>
      <c r="K572" t="s">
        <v>22</v>
      </c>
      <c r="L572">
        <v>1419055200</v>
      </c>
      <c r="M572" s="8">
        <f t="shared" si="38"/>
        <v>41993.25</v>
      </c>
      <c r="N572">
        <v>1419573600</v>
      </c>
      <c r="O572" s="8">
        <f t="shared" si="3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5"/>
        <v>0.94142857142857139</v>
      </c>
      <c r="G573" t="s">
        <v>14</v>
      </c>
      <c r="H573">
        <v>35</v>
      </c>
      <c r="I573" s="11">
        <f t="shared" si="37"/>
        <v>94.142857142857139</v>
      </c>
      <c r="J573" t="s">
        <v>107</v>
      </c>
      <c r="K573" t="s">
        <v>108</v>
      </c>
      <c r="L573">
        <v>1434690000</v>
      </c>
      <c r="M573" s="8">
        <f t="shared" si="38"/>
        <v>42174.208333333328</v>
      </c>
      <c r="N573">
        <v>1438750800</v>
      </c>
      <c r="O573" s="8">
        <f t="shared" si="3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5"/>
        <v>0.54400000000000004</v>
      </c>
      <c r="G574" t="s">
        <v>74</v>
      </c>
      <c r="H574">
        <v>94</v>
      </c>
      <c r="I574" s="11">
        <f t="shared" si="37"/>
        <v>52.085106382978722</v>
      </c>
      <c r="J574" t="s">
        <v>21</v>
      </c>
      <c r="K574" t="s">
        <v>22</v>
      </c>
      <c r="L574">
        <v>1443416400</v>
      </c>
      <c r="M574" s="8">
        <f t="shared" si="38"/>
        <v>42275.208333333328</v>
      </c>
      <c r="N574">
        <v>1444798800</v>
      </c>
      <c r="O574" s="8">
        <f t="shared" si="3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5"/>
        <v>1.1188059701492536</v>
      </c>
      <c r="G575" t="s">
        <v>20</v>
      </c>
      <c r="H575">
        <v>300</v>
      </c>
      <c r="I575" s="11">
        <f t="shared" si="37"/>
        <v>24.986666666666668</v>
      </c>
      <c r="J575" t="s">
        <v>21</v>
      </c>
      <c r="K575" t="s">
        <v>22</v>
      </c>
      <c r="L575">
        <v>1399006800</v>
      </c>
      <c r="M575" s="8">
        <f t="shared" si="38"/>
        <v>41761.208333333336</v>
      </c>
      <c r="N575">
        <v>1399179600</v>
      </c>
      <c r="O575" s="8">
        <f t="shared" si="3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5"/>
        <v>3.6914814814814814</v>
      </c>
      <c r="G576" t="s">
        <v>20</v>
      </c>
      <c r="H576">
        <v>144</v>
      </c>
      <c r="I576" s="11">
        <f t="shared" si="37"/>
        <v>69.215277777777771</v>
      </c>
      <c r="J576" t="s">
        <v>21</v>
      </c>
      <c r="K576" t="s">
        <v>22</v>
      </c>
      <c r="L576">
        <v>1575698400</v>
      </c>
      <c r="M576" s="8">
        <f t="shared" si="38"/>
        <v>43806.25</v>
      </c>
      <c r="N576">
        <v>1576562400</v>
      </c>
      <c r="O576" s="8">
        <f t="shared" si="3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5"/>
        <v>0.62930372148859548</v>
      </c>
      <c r="G577" t="s">
        <v>14</v>
      </c>
      <c r="H577">
        <v>558</v>
      </c>
      <c r="I577" s="11">
        <f t="shared" si="37"/>
        <v>93.944444444444443</v>
      </c>
      <c r="J577" t="s">
        <v>21</v>
      </c>
      <c r="K577" t="s">
        <v>22</v>
      </c>
      <c r="L577">
        <v>1400562000</v>
      </c>
      <c r="M577" s="8">
        <f t="shared" si="38"/>
        <v>41779.208333333336</v>
      </c>
      <c r="N577">
        <v>1400821200</v>
      </c>
      <c r="O577" s="8">
        <f t="shared" si="3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5"/>
        <v>0.6492783505154639</v>
      </c>
      <c r="G578" t="s">
        <v>14</v>
      </c>
      <c r="H578">
        <v>64</v>
      </c>
      <c r="I578" s="11">
        <f t="shared" si="37"/>
        <v>98.40625</v>
      </c>
      <c r="J578" t="s">
        <v>21</v>
      </c>
      <c r="K578" t="s">
        <v>22</v>
      </c>
      <c r="L578">
        <v>1509512400</v>
      </c>
      <c r="M578" s="8">
        <f t="shared" si="38"/>
        <v>43040.208333333328</v>
      </c>
      <c r="N578">
        <v>1510984800</v>
      </c>
      <c r="O578" s="8">
        <f t="shared" si="3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9">E579/D579</f>
        <v>0.18853658536585366</v>
      </c>
      <c r="G579" t="s">
        <v>74</v>
      </c>
      <c r="H579">
        <v>37</v>
      </c>
      <c r="I579" s="11">
        <f t="shared" si="37"/>
        <v>41.783783783783782</v>
      </c>
      <c r="J579" t="s">
        <v>21</v>
      </c>
      <c r="K579" t="s">
        <v>22</v>
      </c>
      <c r="L579">
        <v>1299823200</v>
      </c>
      <c r="M579" s="8">
        <f>(((L579/60)/60)/24)+DATE(1970,1,1)</f>
        <v>40613.25</v>
      </c>
      <c r="N579">
        <v>1302066000</v>
      </c>
      <c r="O579" s="8">
        <f t="shared" ref="O579:O642" si="40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9"/>
        <v>0.1675440414507772</v>
      </c>
      <c r="G580" t="s">
        <v>14</v>
      </c>
      <c r="H580">
        <v>245</v>
      </c>
      <c r="I580" s="11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40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9"/>
        <v>1.0111290322580646</v>
      </c>
      <c r="G581" t="s">
        <v>20</v>
      </c>
      <c r="H581">
        <v>87</v>
      </c>
      <c r="I581" s="11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40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9"/>
        <v>3.4150228310502282</v>
      </c>
      <c r="G582" t="s">
        <v>20</v>
      </c>
      <c r="H582">
        <v>3116</v>
      </c>
      <c r="I582" s="11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40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9"/>
        <v>0.64016666666666666</v>
      </c>
      <c r="G583" t="s">
        <v>14</v>
      </c>
      <c r="H583">
        <v>71</v>
      </c>
      <c r="I583" s="11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40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9"/>
        <v>0.5208045977011494</v>
      </c>
      <c r="G584" t="s">
        <v>14</v>
      </c>
      <c r="H584">
        <v>42</v>
      </c>
      <c r="I584" s="11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40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9"/>
        <v>3.2240211640211642</v>
      </c>
      <c r="G585" t="s">
        <v>20</v>
      </c>
      <c r="H585">
        <v>909</v>
      </c>
      <c r="I585" s="11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40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9"/>
        <v>1.1950810185185186</v>
      </c>
      <c r="G586" t="s">
        <v>20</v>
      </c>
      <c r="H586">
        <v>1613</v>
      </c>
      <c r="I586" s="11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40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9"/>
        <v>1.4679775280898877</v>
      </c>
      <c r="G587" t="s">
        <v>20</v>
      </c>
      <c r="H587">
        <v>136</v>
      </c>
      <c r="I587" s="11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40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9"/>
        <v>9.5057142857142853</v>
      </c>
      <c r="G588" t="s">
        <v>20</v>
      </c>
      <c r="H588">
        <v>130</v>
      </c>
      <c r="I588" s="11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40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9"/>
        <v>0.72893617021276591</v>
      </c>
      <c r="G589" t="s">
        <v>14</v>
      </c>
      <c r="H589">
        <v>156</v>
      </c>
      <c r="I589" s="11">
        <f t="shared" ref="I589:I652" si="41">IF(H589=0,0, E589/H589)</f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40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9"/>
        <v>0.7900824873096447</v>
      </c>
      <c r="G590" t="s">
        <v>14</v>
      </c>
      <c r="H590">
        <v>1368</v>
      </c>
      <c r="I590" s="11">
        <f t="shared" si="41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40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9"/>
        <v>0.64721518987341775</v>
      </c>
      <c r="G591" t="s">
        <v>14</v>
      </c>
      <c r="H591">
        <v>102</v>
      </c>
      <c r="I591" s="11">
        <f t="shared" si="41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40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9"/>
        <v>0.82028169014084507</v>
      </c>
      <c r="G592" t="s">
        <v>14</v>
      </c>
      <c r="H592">
        <v>86</v>
      </c>
      <c r="I592" s="11">
        <f t="shared" si="41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40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9"/>
        <v>10.376666666666667</v>
      </c>
      <c r="G593" t="s">
        <v>20</v>
      </c>
      <c r="H593">
        <v>102</v>
      </c>
      <c r="I593" s="11">
        <f t="shared" si="41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40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9"/>
        <v>0.12910076530612244</v>
      </c>
      <c r="G594" t="s">
        <v>14</v>
      </c>
      <c r="H594">
        <v>253</v>
      </c>
      <c r="I594" s="11">
        <f t="shared" si="41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40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9"/>
        <v>1.5484210526315789</v>
      </c>
      <c r="G595" t="s">
        <v>20</v>
      </c>
      <c r="H595">
        <v>4006</v>
      </c>
      <c r="I595" s="11">
        <f t="shared" si="41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40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9"/>
        <v>7.0991735537190084E-2</v>
      </c>
      <c r="G596" t="s">
        <v>14</v>
      </c>
      <c r="H596">
        <v>157</v>
      </c>
      <c r="I596" s="11">
        <f t="shared" si="41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40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9"/>
        <v>2.0852773826458035</v>
      </c>
      <c r="G597" t="s">
        <v>20</v>
      </c>
      <c r="H597">
        <v>1629</v>
      </c>
      <c r="I597" s="11">
        <f t="shared" si="41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40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9"/>
        <v>0.99683544303797467</v>
      </c>
      <c r="G598" t="s">
        <v>14</v>
      </c>
      <c r="H598">
        <v>183</v>
      </c>
      <c r="I598" s="11">
        <f t="shared" si="41"/>
        <v>43.032786885245905</v>
      </c>
      <c r="J598" t="s">
        <v>21</v>
      </c>
      <c r="K598" t="s">
        <v>22</v>
      </c>
      <c r="L598">
        <v>1457157600</v>
      </c>
      <c r="M598" s="8">
        <f>(((L598/60)/60)/24)+DATE(1970,1,1)</f>
        <v>42434.25</v>
      </c>
      <c r="N598">
        <v>1457762400</v>
      </c>
      <c r="O598" s="8">
        <f t="shared" si="40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9"/>
        <v>2.0159756097560977</v>
      </c>
      <c r="G599" t="s">
        <v>20</v>
      </c>
      <c r="H599">
        <v>2188</v>
      </c>
      <c r="I599" s="11">
        <f t="shared" si="41"/>
        <v>67.997714808043881</v>
      </c>
      <c r="J599" t="s">
        <v>21</v>
      </c>
      <c r="K599" t="s">
        <v>22</v>
      </c>
      <c r="L599">
        <v>1573970400</v>
      </c>
      <c r="M599" s="8">
        <f t="shared" ref="M599:M662" si="42">(((L599/60)/60)/24)+DATE(1970,1,1)</f>
        <v>43786.25</v>
      </c>
      <c r="N599">
        <v>1575525600</v>
      </c>
      <c r="O599" s="8">
        <f t="shared" si="40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9"/>
        <v>1.6209032258064515</v>
      </c>
      <c r="G600" t="s">
        <v>20</v>
      </c>
      <c r="H600">
        <v>2409</v>
      </c>
      <c r="I600" s="11">
        <f t="shared" si="41"/>
        <v>73.004566210045667</v>
      </c>
      <c r="J600" t="s">
        <v>107</v>
      </c>
      <c r="K600" t="s">
        <v>108</v>
      </c>
      <c r="L600">
        <v>1276578000</v>
      </c>
      <c r="M600" s="8">
        <f t="shared" si="42"/>
        <v>40344.208333333336</v>
      </c>
      <c r="N600">
        <v>1279083600</v>
      </c>
      <c r="O600" s="8">
        <f t="shared" si="40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9"/>
        <v>3.6436208125445471E-2</v>
      </c>
      <c r="G601" t="s">
        <v>14</v>
      </c>
      <c r="H601">
        <v>82</v>
      </c>
      <c r="I601" s="11">
        <f t="shared" si="41"/>
        <v>62.341463414634148</v>
      </c>
      <c r="J601" t="s">
        <v>36</v>
      </c>
      <c r="K601" t="s">
        <v>37</v>
      </c>
      <c r="L601">
        <v>1423720800</v>
      </c>
      <c r="M601" s="8">
        <f t="shared" si="42"/>
        <v>42047.25</v>
      </c>
      <c r="N601">
        <v>1424412000</v>
      </c>
      <c r="O601" s="8">
        <f t="shared" si="40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9"/>
        <v>0.05</v>
      </c>
      <c r="G602" t="s">
        <v>14</v>
      </c>
      <c r="H602">
        <v>1</v>
      </c>
      <c r="I602" s="11">
        <f t="shared" si="41"/>
        <v>5</v>
      </c>
      <c r="J602" t="s">
        <v>40</v>
      </c>
      <c r="K602" t="s">
        <v>41</v>
      </c>
      <c r="L602">
        <v>1375160400</v>
      </c>
      <c r="M602" s="8">
        <f t="shared" si="42"/>
        <v>41485.208333333336</v>
      </c>
      <c r="N602">
        <v>1376197200</v>
      </c>
      <c r="O602" s="8">
        <f t="shared" si="40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9"/>
        <v>2.0663492063492064</v>
      </c>
      <c r="G603" t="s">
        <v>20</v>
      </c>
      <c r="H603">
        <v>194</v>
      </c>
      <c r="I603" s="11">
        <f t="shared" si="41"/>
        <v>67.103092783505161</v>
      </c>
      <c r="J603" t="s">
        <v>21</v>
      </c>
      <c r="K603" t="s">
        <v>22</v>
      </c>
      <c r="L603">
        <v>1401426000</v>
      </c>
      <c r="M603" s="8">
        <f t="shared" si="42"/>
        <v>41789.208333333336</v>
      </c>
      <c r="N603">
        <v>1402894800</v>
      </c>
      <c r="O603" s="8">
        <f t="shared" si="40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9"/>
        <v>1.2823628691983122</v>
      </c>
      <c r="G604" t="s">
        <v>20</v>
      </c>
      <c r="H604">
        <v>1140</v>
      </c>
      <c r="I604" s="11">
        <f t="shared" si="41"/>
        <v>79.978947368421046</v>
      </c>
      <c r="J604" t="s">
        <v>21</v>
      </c>
      <c r="K604" t="s">
        <v>22</v>
      </c>
      <c r="L604">
        <v>1433480400</v>
      </c>
      <c r="M604" s="8">
        <f t="shared" si="42"/>
        <v>42160.208333333328</v>
      </c>
      <c r="N604">
        <v>1434430800</v>
      </c>
      <c r="O604" s="8">
        <f t="shared" si="40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9"/>
        <v>1.1966037735849056</v>
      </c>
      <c r="G605" t="s">
        <v>20</v>
      </c>
      <c r="H605">
        <v>102</v>
      </c>
      <c r="I605" s="11">
        <f t="shared" si="41"/>
        <v>62.176470588235297</v>
      </c>
      <c r="J605" t="s">
        <v>21</v>
      </c>
      <c r="K605" t="s">
        <v>22</v>
      </c>
      <c r="L605">
        <v>1555563600</v>
      </c>
      <c r="M605" s="8">
        <f t="shared" si="42"/>
        <v>43573.208333333328</v>
      </c>
      <c r="N605">
        <v>1557896400</v>
      </c>
      <c r="O605" s="8">
        <f t="shared" si="40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9"/>
        <v>1.7073055242390078</v>
      </c>
      <c r="G606" t="s">
        <v>20</v>
      </c>
      <c r="H606">
        <v>2857</v>
      </c>
      <c r="I606" s="11">
        <f t="shared" si="41"/>
        <v>53.005950297514879</v>
      </c>
      <c r="J606" t="s">
        <v>21</v>
      </c>
      <c r="K606" t="s">
        <v>22</v>
      </c>
      <c r="L606">
        <v>1295676000</v>
      </c>
      <c r="M606" s="8">
        <f t="shared" si="42"/>
        <v>40565.25</v>
      </c>
      <c r="N606">
        <v>1297490400</v>
      </c>
      <c r="O606" s="8">
        <f t="shared" si="40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9"/>
        <v>1.8721212121212121</v>
      </c>
      <c r="G607" t="s">
        <v>20</v>
      </c>
      <c r="H607">
        <v>107</v>
      </c>
      <c r="I607" s="11">
        <f t="shared" si="41"/>
        <v>57.738317757009348</v>
      </c>
      <c r="J607" t="s">
        <v>21</v>
      </c>
      <c r="K607" t="s">
        <v>22</v>
      </c>
      <c r="L607">
        <v>1443848400</v>
      </c>
      <c r="M607" s="8">
        <f t="shared" si="42"/>
        <v>42280.208333333328</v>
      </c>
      <c r="N607">
        <v>1447394400</v>
      </c>
      <c r="O607" s="8">
        <f t="shared" si="40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9"/>
        <v>1.8838235294117647</v>
      </c>
      <c r="G608" t="s">
        <v>20</v>
      </c>
      <c r="H608">
        <v>160</v>
      </c>
      <c r="I608" s="11">
        <f t="shared" si="41"/>
        <v>40.03125</v>
      </c>
      <c r="J608" t="s">
        <v>40</v>
      </c>
      <c r="K608" t="s">
        <v>41</v>
      </c>
      <c r="L608">
        <v>1457330400</v>
      </c>
      <c r="M608" s="8">
        <f t="shared" si="42"/>
        <v>42436.25</v>
      </c>
      <c r="N608">
        <v>1458277200</v>
      </c>
      <c r="O608" s="8">
        <f t="shared" si="40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9"/>
        <v>1.3129869186046512</v>
      </c>
      <c r="G609" t="s">
        <v>20</v>
      </c>
      <c r="H609">
        <v>2230</v>
      </c>
      <c r="I609" s="11">
        <f t="shared" si="41"/>
        <v>81.016591928251117</v>
      </c>
      <c r="J609" t="s">
        <v>21</v>
      </c>
      <c r="K609" t="s">
        <v>22</v>
      </c>
      <c r="L609">
        <v>1395550800</v>
      </c>
      <c r="M609" s="8">
        <f t="shared" si="42"/>
        <v>41721.208333333336</v>
      </c>
      <c r="N609">
        <v>1395723600</v>
      </c>
      <c r="O609" s="8">
        <f t="shared" si="40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9"/>
        <v>2.8397435897435899</v>
      </c>
      <c r="G610" t="s">
        <v>20</v>
      </c>
      <c r="H610">
        <v>316</v>
      </c>
      <c r="I610" s="11">
        <f t="shared" si="41"/>
        <v>35.047468354430379</v>
      </c>
      <c r="J610" t="s">
        <v>21</v>
      </c>
      <c r="K610" t="s">
        <v>22</v>
      </c>
      <c r="L610">
        <v>1551852000</v>
      </c>
      <c r="M610" s="8">
        <f t="shared" si="42"/>
        <v>43530.25</v>
      </c>
      <c r="N610">
        <v>1552197600</v>
      </c>
      <c r="O610" s="8">
        <f t="shared" si="40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9"/>
        <v>1.2041999999999999</v>
      </c>
      <c r="G611" t="s">
        <v>20</v>
      </c>
      <c r="H611">
        <v>117</v>
      </c>
      <c r="I611" s="11">
        <f t="shared" si="41"/>
        <v>102.92307692307692</v>
      </c>
      <c r="J611" t="s">
        <v>21</v>
      </c>
      <c r="K611" t="s">
        <v>22</v>
      </c>
      <c r="L611">
        <v>1547618400</v>
      </c>
      <c r="M611" s="8">
        <f t="shared" si="42"/>
        <v>43481.25</v>
      </c>
      <c r="N611">
        <v>1549087200</v>
      </c>
      <c r="O611" s="8">
        <f t="shared" si="40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9"/>
        <v>4.1905607476635511</v>
      </c>
      <c r="G612" t="s">
        <v>20</v>
      </c>
      <c r="H612">
        <v>6406</v>
      </c>
      <c r="I612" s="11">
        <f t="shared" si="41"/>
        <v>27.998126756166094</v>
      </c>
      <c r="J612" t="s">
        <v>21</v>
      </c>
      <c r="K612" t="s">
        <v>22</v>
      </c>
      <c r="L612">
        <v>1355637600</v>
      </c>
      <c r="M612" s="8">
        <f t="shared" si="42"/>
        <v>41259.25</v>
      </c>
      <c r="N612">
        <v>1356847200</v>
      </c>
      <c r="O612" s="8">
        <f t="shared" si="40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9"/>
        <v>0.13853658536585367</v>
      </c>
      <c r="G613" t="s">
        <v>74</v>
      </c>
      <c r="H613">
        <v>15</v>
      </c>
      <c r="I613" s="11">
        <f t="shared" si="41"/>
        <v>75.733333333333334</v>
      </c>
      <c r="J613" t="s">
        <v>21</v>
      </c>
      <c r="K613" t="s">
        <v>22</v>
      </c>
      <c r="L613">
        <v>1374728400</v>
      </c>
      <c r="M613" s="8">
        <f t="shared" si="42"/>
        <v>41480.208333333336</v>
      </c>
      <c r="N613">
        <v>1375765200</v>
      </c>
      <c r="O613" s="8">
        <f t="shared" si="40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9"/>
        <v>1.3943548387096774</v>
      </c>
      <c r="G614" t="s">
        <v>20</v>
      </c>
      <c r="H614">
        <v>192</v>
      </c>
      <c r="I614" s="11">
        <f t="shared" si="41"/>
        <v>45.026041666666664</v>
      </c>
      <c r="J614" t="s">
        <v>21</v>
      </c>
      <c r="K614" t="s">
        <v>22</v>
      </c>
      <c r="L614">
        <v>1287810000</v>
      </c>
      <c r="M614" s="8">
        <f t="shared" si="42"/>
        <v>40474.208333333336</v>
      </c>
      <c r="N614">
        <v>1289800800</v>
      </c>
      <c r="O614" s="8">
        <f t="shared" si="40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9"/>
        <v>1.74</v>
      </c>
      <c r="G615" t="s">
        <v>20</v>
      </c>
      <c r="H615">
        <v>26</v>
      </c>
      <c r="I615" s="11">
        <f t="shared" si="41"/>
        <v>73.615384615384613</v>
      </c>
      <c r="J615" t="s">
        <v>15</v>
      </c>
      <c r="K615" t="s">
        <v>16</v>
      </c>
      <c r="L615">
        <v>1503723600</v>
      </c>
      <c r="M615" s="8">
        <f t="shared" si="42"/>
        <v>42973.208333333328</v>
      </c>
      <c r="N615">
        <v>1504501200</v>
      </c>
      <c r="O615" s="8">
        <f t="shared" si="40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9"/>
        <v>1.5549056603773586</v>
      </c>
      <c r="G616" t="s">
        <v>20</v>
      </c>
      <c r="H616">
        <v>723</v>
      </c>
      <c r="I616" s="11">
        <f t="shared" si="41"/>
        <v>56.991701244813278</v>
      </c>
      <c r="J616" t="s">
        <v>21</v>
      </c>
      <c r="K616" t="s">
        <v>22</v>
      </c>
      <c r="L616">
        <v>1484114400</v>
      </c>
      <c r="M616" s="8">
        <f t="shared" si="42"/>
        <v>42746.25</v>
      </c>
      <c r="N616">
        <v>1485669600</v>
      </c>
      <c r="O616" s="8">
        <f t="shared" si="40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9"/>
        <v>1.7044705882352942</v>
      </c>
      <c r="G617" t="s">
        <v>20</v>
      </c>
      <c r="H617">
        <v>170</v>
      </c>
      <c r="I617" s="11">
        <f t="shared" si="41"/>
        <v>85.223529411764702</v>
      </c>
      <c r="J617" t="s">
        <v>107</v>
      </c>
      <c r="K617" t="s">
        <v>108</v>
      </c>
      <c r="L617">
        <v>1461906000</v>
      </c>
      <c r="M617" s="8">
        <f t="shared" si="42"/>
        <v>42489.208333333328</v>
      </c>
      <c r="N617">
        <v>1462770000</v>
      </c>
      <c r="O617" s="8">
        <f t="shared" si="40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9"/>
        <v>1.8951562500000001</v>
      </c>
      <c r="G618" t="s">
        <v>20</v>
      </c>
      <c r="H618">
        <v>238</v>
      </c>
      <c r="I618" s="11">
        <f t="shared" si="41"/>
        <v>50.962184873949582</v>
      </c>
      <c r="J618" t="s">
        <v>40</v>
      </c>
      <c r="K618" t="s">
        <v>41</v>
      </c>
      <c r="L618">
        <v>1379653200</v>
      </c>
      <c r="M618" s="8">
        <f t="shared" si="42"/>
        <v>41537.208333333336</v>
      </c>
      <c r="N618">
        <v>1379739600</v>
      </c>
      <c r="O618" s="8">
        <f t="shared" si="40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9"/>
        <v>2.4971428571428573</v>
      </c>
      <c r="G619" t="s">
        <v>20</v>
      </c>
      <c r="H619">
        <v>55</v>
      </c>
      <c r="I619" s="11">
        <f t="shared" si="41"/>
        <v>63.563636363636363</v>
      </c>
      <c r="J619" t="s">
        <v>21</v>
      </c>
      <c r="K619" t="s">
        <v>22</v>
      </c>
      <c r="L619">
        <v>1401858000</v>
      </c>
      <c r="M619" s="8">
        <f t="shared" si="42"/>
        <v>41794.208333333336</v>
      </c>
      <c r="N619">
        <v>1402722000</v>
      </c>
      <c r="O619" s="8">
        <f t="shared" si="40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9"/>
        <v>0.48860523665659616</v>
      </c>
      <c r="G620" t="s">
        <v>14</v>
      </c>
      <c r="H620">
        <v>1198</v>
      </c>
      <c r="I620" s="11">
        <f t="shared" si="41"/>
        <v>80.999165275459092</v>
      </c>
      <c r="J620" t="s">
        <v>21</v>
      </c>
      <c r="K620" t="s">
        <v>22</v>
      </c>
      <c r="L620">
        <v>1367470800</v>
      </c>
      <c r="M620" s="8">
        <f t="shared" si="42"/>
        <v>41396.208333333336</v>
      </c>
      <c r="N620">
        <v>1369285200</v>
      </c>
      <c r="O620" s="8">
        <f t="shared" si="40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9"/>
        <v>0.28461970393057684</v>
      </c>
      <c r="G621" t="s">
        <v>14</v>
      </c>
      <c r="H621">
        <v>648</v>
      </c>
      <c r="I621" s="11">
        <f t="shared" si="41"/>
        <v>86.044753086419746</v>
      </c>
      <c r="J621" t="s">
        <v>21</v>
      </c>
      <c r="K621" t="s">
        <v>22</v>
      </c>
      <c r="L621">
        <v>1304658000</v>
      </c>
      <c r="M621" s="8">
        <f t="shared" si="42"/>
        <v>40669.208333333336</v>
      </c>
      <c r="N621">
        <v>1304744400</v>
      </c>
      <c r="O621" s="8">
        <f t="shared" si="40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9"/>
        <v>2.6802325581395348</v>
      </c>
      <c r="G622" t="s">
        <v>20</v>
      </c>
      <c r="H622">
        <v>128</v>
      </c>
      <c r="I622" s="11">
        <f t="shared" si="41"/>
        <v>90.0390625</v>
      </c>
      <c r="J622" t="s">
        <v>26</v>
      </c>
      <c r="K622" t="s">
        <v>27</v>
      </c>
      <c r="L622">
        <v>1467954000</v>
      </c>
      <c r="M622" s="8">
        <f t="shared" si="42"/>
        <v>42559.208333333328</v>
      </c>
      <c r="N622">
        <v>1468299600</v>
      </c>
      <c r="O622" s="8">
        <f t="shared" si="40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9"/>
        <v>6.1980078125000002</v>
      </c>
      <c r="G623" t="s">
        <v>20</v>
      </c>
      <c r="H623">
        <v>2144</v>
      </c>
      <c r="I623" s="11">
        <f t="shared" si="41"/>
        <v>74.006063432835816</v>
      </c>
      <c r="J623" t="s">
        <v>21</v>
      </c>
      <c r="K623" t="s">
        <v>22</v>
      </c>
      <c r="L623">
        <v>1473742800</v>
      </c>
      <c r="M623" s="8">
        <f t="shared" si="42"/>
        <v>42626.208333333328</v>
      </c>
      <c r="N623">
        <v>1474174800</v>
      </c>
      <c r="O623" s="8">
        <f t="shared" si="40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9"/>
        <v>3.1301587301587303E-2</v>
      </c>
      <c r="G624" t="s">
        <v>14</v>
      </c>
      <c r="H624">
        <v>64</v>
      </c>
      <c r="I624" s="11">
        <f t="shared" si="41"/>
        <v>92.4375</v>
      </c>
      <c r="J624" t="s">
        <v>21</v>
      </c>
      <c r="K624" t="s">
        <v>22</v>
      </c>
      <c r="L624">
        <v>1523768400</v>
      </c>
      <c r="M624" s="8">
        <f t="shared" si="42"/>
        <v>43205.208333333328</v>
      </c>
      <c r="N624">
        <v>1526014800</v>
      </c>
      <c r="O624" s="8">
        <f t="shared" si="40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9"/>
        <v>1.5992152704135738</v>
      </c>
      <c r="G625" t="s">
        <v>20</v>
      </c>
      <c r="H625">
        <v>2693</v>
      </c>
      <c r="I625" s="11">
        <f t="shared" si="41"/>
        <v>55.999257333828446</v>
      </c>
      <c r="J625" t="s">
        <v>40</v>
      </c>
      <c r="K625" t="s">
        <v>41</v>
      </c>
      <c r="L625">
        <v>1437022800</v>
      </c>
      <c r="M625" s="8">
        <f t="shared" si="42"/>
        <v>42201.208333333328</v>
      </c>
      <c r="N625">
        <v>1437454800</v>
      </c>
      <c r="O625" s="8">
        <f t="shared" si="40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9"/>
        <v>2.793921568627451</v>
      </c>
      <c r="G626" t="s">
        <v>20</v>
      </c>
      <c r="H626">
        <v>432</v>
      </c>
      <c r="I626" s="11">
        <f t="shared" si="41"/>
        <v>32.983796296296298</v>
      </c>
      <c r="J626" t="s">
        <v>21</v>
      </c>
      <c r="K626" t="s">
        <v>22</v>
      </c>
      <c r="L626">
        <v>1422165600</v>
      </c>
      <c r="M626" s="8">
        <f t="shared" si="42"/>
        <v>42029.25</v>
      </c>
      <c r="N626">
        <v>1422684000</v>
      </c>
      <c r="O626" s="8">
        <f t="shared" si="40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9"/>
        <v>0.77373333333333338</v>
      </c>
      <c r="G627" t="s">
        <v>14</v>
      </c>
      <c r="H627">
        <v>62</v>
      </c>
      <c r="I627" s="11">
        <f t="shared" si="41"/>
        <v>93.596774193548384</v>
      </c>
      <c r="J627" t="s">
        <v>21</v>
      </c>
      <c r="K627" t="s">
        <v>22</v>
      </c>
      <c r="L627">
        <v>1580104800</v>
      </c>
      <c r="M627" s="8">
        <f t="shared" si="42"/>
        <v>43857.25</v>
      </c>
      <c r="N627">
        <v>1581314400</v>
      </c>
      <c r="O627" s="8">
        <f t="shared" si="40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9"/>
        <v>2.0632812500000002</v>
      </c>
      <c r="G628" t="s">
        <v>20</v>
      </c>
      <c r="H628">
        <v>189</v>
      </c>
      <c r="I628" s="11">
        <f t="shared" si="41"/>
        <v>69.867724867724874</v>
      </c>
      <c r="J628" t="s">
        <v>21</v>
      </c>
      <c r="K628" t="s">
        <v>22</v>
      </c>
      <c r="L628">
        <v>1285650000</v>
      </c>
      <c r="M628" s="8">
        <f t="shared" si="42"/>
        <v>40449.208333333336</v>
      </c>
      <c r="N628">
        <v>1286427600</v>
      </c>
      <c r="O628" s="8">
        <f t="shared" si="40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9"/>
        <v>6.9424999999999999</v>
      </c>
      <c r="G629" t="s">
        <v>20</v>
      </c>
      <c r="H629">
        <v>154</v>
      </c>
      <c r="I629" s="11">
        <f t="shared" si="41"/>
        <v>72.129870129870127</v>
      </c>
      <c r="J629" t="s">
        <v>40</v>
      </c>
      <c r="K629" t="s">
        <v>41</v>
      </c>
      <c r="L629">
        <v>1276664400</v>
      </c>
      <c r="M629" s="8">
        <f t="shared" si="42"/>
        <v>40345.208333333336</v>
      </c>
      <c r="N629">
        <v>1278738000</v>
      </c>
      <c r="O629" s="8">
        <f t="shared" si="40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9"/>
        <v>1.5178947368421052</v>
      </c>
      <c r="G630" t="s">
        <v>20</v>
      </c>
      <c r="H630">
        <v>96</v>
      </c>
      <c r="I630" s="11">
        <f t="shared" si="41"/>
        <v>30.041666666666668</v>
      </c>
      <c r="J630" t="s">
        <v>21</v>
      </c>
      <c r="K630" t="s">
        <v>22</v>
      </c>
      <c r="L630">
        <v>1286168400</v>
      </c>
      <c r="M630" s="8">
        <f t="shared" si="42"/>
        <v>40455.208333333336</v>
      </c>
      <c r="N630">
        <v>1286427600</v>
      </c>
      <c r="O630" s="8">
        <f t="shared" si="40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9"/>
        <v>0.64582072176949945</v>
      </c>
      <c r="G631" t="s">
        <v>14</v>
      </c>
      <c r="H631">
        <v>750</v>
      </c>
      <c r="I631" s="11">
        <f t="shared" si="41"/>
        <v>73.968000000000004</v>
      </c>
      <c r="J631" t="s">
        <v>21</v>
      </c>
      <c r="K631" t="s">
        <v>22</v>
      </c>
      <c r="L631">
        <v>1467781200</v>
      </c>
      <c r="M631" s="8">
        <f>(((L631/60)/60)/24)+DATE(1970,1,1)</f>
        <v>42557.208333333328</v>
      </c>
      <c r="N631">
        <v>1467954000</v>
      </c>
      <c r="O631" s="8">
        <f t="shared" si="40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9"/>
        <v>0.62873684210526315</v>
      </c>
      <c r="G632" t="s">
        <v>74</v>
      </c>
      <c r="H632">
        <v>87</v>
      </c>
      <c r="I632" s="11">
        <f t="shared" si="41"/>
        <v>68.65517241379311</v>
      </c>
      <c r="J632" t="s">
        <v>21</v>
      </c>
      <c r="K632" t="s">
        <v>22</v>
      </c>
      <c r="L632">
        <v>1556686800</v>
      </c>
      <c r="M632" s="8">
        <f t="shared" si="42"/>
        <v>43586.208333333328</v>
      </c>
      <c r="N632">
        <v>1557637200</v>
      </c>
      <c r="O632" s="8">
        <f t="shared" si="40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9"/>
        <v>3.1039864864864866</v>
      </c>
      <c r="G633" t="s">
        <v>20</v>
      </c>
      <c r="H633">
        <v>3063</v>
      </c>
      <c r="I633" s="11">
        <f t="shared" si="41"/>
        <v>59.992164544564154</v>
      </c>
      <c r="J633" t="s">
        <v>21</v>
      </c>
      <c r="K633" t="s">
        <v>22</v>
      </c>
      <c r="L633">
        <v>1553576400</v>
      </c>
      <c r="M633" s="8">
        <f t="shared" si="42"/>
        <v>43550.208333333328</v>
      </c>
      <c r="N633">
        <v>1553922000</v>
      </c>
      <c r="O633" s="8">
        <f t="shared" si="40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9"/>
        <v>0.42859916782246882</v>
      </c>
      <c r="G634" t="s">
        <v>47</v>
      </c>
      <c r="H634">
        <v>278</v>
      </c>
      <c r="I634" s="11">
        <f t="shared" si="41"/>
        <v>111.15827338129496</v>
      </c>
      <c r="J634" t="s">
        <v>21</v>
      </c>
      <c r="K634" t="s">
        <v>22</v>
      </c>
      <c r="L634">
        <v>1414904400</v>
      </c>
      <c r="M634" s="8">
        <f t="shared" si="42"/>
        <v>41945.208333333336</v>
      </c>
      <c r="N634">
        <v>1416463200</v>
      </c>
      <c r="O634" s="8">
        <f t="shared" si="40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9"/>
        <v>0.83119402985074631</v>
      </c>
      <c r="G635" t="s">
        <v>14</v>
      </c>
      <c r="H635">
        <v>105</v>
      </c>
      <c r="I635" s="11">
        <f t="shared" si="41"/>
        <v>53.038095238095238</v>
      </c>
      <c r="J635" t="s">
        <v>21</v>
      </c>
      <c r="K635" t="s">
        <v>22</v>
      </c>
      <c r="L635">
        <v>1446876000</v>
      </c>
      <c r="M635" s="8">
        <f t="shared" si="42"/>
        <v>42315.25</v>
      </c>
      <c r="N635">
        <v>1447221600</v>
      </c>
      <c r="O635" s="8">
        <f t="shared" si="40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9"/>
        <v>0.78531302876480547</v>
      </c>
      <c r="G636" t="s">
        <v>74</v>
      </c>
      <c r="H636">
        <v>1658</v>
      </c>
      <c r="I636" s="11">
        <f t="shared" si="41"/>
        <v>55.985524728588658</v>
      </c>
      <c r="J636" t="s">
        <v>21</v>
      </c>
      <c r="K636" t="s">
        <v>22</v>
      </c>
      <c r="L636">
        <v>1490418000</v>
      </c>
      <c r="M636" s="8">
        <f t="shared" si="42"/>
        <v>42819.208333333328</v>
      </c>
      <c r="N636">
        <v>1491627600</v>
      </c>
      <c r="O636" s="8">
        <f t="shared" si="40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9"/>
        <v>1.1409352517985611</v>
      </c>
      <c r="G637" t="s">
        <v>20</v>
      </c>
      <c r="H637">
        <v>2266</v>
      </c>
      <c r="I637" s="11">
        <f t="shared" si="41"/>
        <v>69.986760812003524</v>
      </c>
      <c r="J637" t="s">
        <v>21</v>
      </c>
      <c r="K637" t="s">
        <v>22</v>
      </c>
      <c r="L637">
        <v>1360389600</v>
      </c>
      <c r="M637" s="8">
        <f t="shared" si="42"/>
        <v>41314.25</v>
      </c>
      <c r="N637">
        <v>1363150800</v>
      </c>
      <c r="O637" s="8">
        <f t="shared" si="40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9"/>
        <v>0.64537683358624176</v>
      </c>
      <c r="G638" t="s">
        <v>14</v>
      </c>
      <c r="H638">
        <v>2604</v>
      </c>
      <c r="I638" s="11">
        <f t="shared" si="41"/>
        <v>48.998079877112133</v>
      </c>
      <c r="J638" t="s">
        <v>36</v>
      </c>
      <c r="K638" t="s">
        <v>37</v>
      </c>
      <c r="L638">
        <v>1326866400</v>
      </c>
      <c r="M638" s="8">
        <f t="shared" si="42"/>
        <v>40926.25</v>
      </c>
      <c r="N638">
        <v>1330754400</v>
      </c>
      <c r="O638" s="8">
        <f t="shared" si="40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9"/>
        <v>0.79411764705882348</v>
      </c>
      <c r="G639" t="s">
        <v>14</v>
      </c>
      <c r="H639">
        <v>65</v>
      </c>
      <c r="I639" s="11">
        <f t="shared" si="41"/>
        <v>103.84615384615384</v>
      </c>
      <c r="J639" t="s">
        <v>21</v>
      </c>
      <c r="K639" t="s">
        <v>22</v>
      </c>
      <c r="L639">
        <v>1479103200</v>
      </c>
      <c r="M639" s="8">
        <f t="shared" si="42"/>
        <v>42688.25</v>
      </c>
      <c r="N639">
        <v>1479794400</v>
      </c>
      <c r="O639" s="8">
        <f t="shared" si="40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9"/>
        <v>0.11419117647058824</v>
      </c>
      <c r="G640" t="s">
        <v>14</v>
      </c>
      <c r="H640">
        <v>94</v>
      </c>
      <c r="I640" s="11">
        <f t="shared" si="41"/>
        <v>99.127659574468083</v>
      </c>
      <c r="J640" t="s">
        <v>21</v>
      </c>
      <c r="K640" t="s">
        <v>22</v>
      </c>
      <c r="L640">
        <v>1280206800</v>
      </c>
      <c r="M640" s="8">
        <f t="shared" si="42"/>
        <v>40386.208333333336</v>
      </c>
      <c r="N640">
        <v>1281243600</v>
      </c>
      <c r="O640" s="8">
        <f t="shared" si="40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9"/>
        <v>0.56186046511627907</v>
      </c>
      <c r="G641" t="s">
        <v>47</v>
      </c>
      <c r="H641">
        <v>45</v>
      </c>
      <c r="I641" s="11">
        <f t="shared" si="41"/>
        <v>107.37777777777778</v>
      </c>
      <c r="J641" t="s">
        <v>21</v>
      </c>
      <c r="K641" t="s">
        <v>22</v>
      </c>
      <c r="L641">
        <v>1532754000</v>
      </c>
      <c r="M641" s="8">
        <f t="shared" si="42"/>
        <v>43309.208333333328</v>
      </c>
      <c r="N641">
        <v>1532754000</v>
      </c>
      <c r="O641" s="8">
        <f t="shared" si="40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9"/>
        <v>0.16501669449081802</v>
      </c>
      <c r="G642" t="s">
        <v>14</v>
      </c>
      <c r="H642">
        <v>257</v>
      </c>
      <c r="I642" s="11">
        <f t="shared" si="41"/>
        <v>76.922178988326849</v>
      </c>
      <c r="J642" t="s">
        <v>21</v>
      </c>
      <c r="K642" t="s">
        <v>22</v>
      </c>
      <c r="L642">
        <v>1453096800</v>
      </c>
      <c r="M642" s="8">
        <f t="shared" si="42"/>
        <v>42387.25</v>
      </c>
      <c r="N642">
        <v>1453356000</v>
      </c>
      <c r="O642" s="8">
        <f t="shared" si="40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3">E643/D643</f>
        <v>1.1996808510638297</v>
      </c>
      <c r="G643" t="s">
        <v>20</v>
      </c>
      <c r="H643">
        <v>194</v>
      </c>
      <c r="I643" s="11">
        <f t="shared" si="41"/>
        <v>58.128865979381445</v>
      </c>
      <c r="J643" t="s">
        <v>98</v>
      </c>
      <c r="K643" t="s">
        <v>99</v>
      </c>
      <c r="L643">
        <v>1487570400</v>
      </c>
      <c r="M643" s="8">
        <f t="shared" si="42"/>
        <v>42786.25</v>
      </c>
      <c r="N643">
        <v>1489986000</v>
      </c>
      <c r="O643" s="8">
        <f t="shared" ref="O643:O706" si="44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3"/>
        <v>1.4545652173913044</v>
      </c>
      <c r="G644" t="s">
        <v>20</v>
      </c>
      <c r="H644">
        <v>129</v>
      </c>
      <c r="I644" s="11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4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3"/>
        <v>2.2138255033557046</v>
      </c>
      <c r="G645" t="s">
        <v>20</v>
      </c>
      <c r="H645">
        <v>375</v>
      </c>
      <c r="I645" s="11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4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3"/>
        <v>0.48396694214876035</v>
      </c>
      <c r="G646" t="s">
        <v>14</v>
      </c>
      <c r="H646">
        <v>2928</v>
      </c>
      <c r="I646" s="11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4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3"/>
        <v>0.92911504424778757</v>
      </c>
      <c r="G647" t="s">
        <v>14</v>
      </c>
      <c r="H647">
        <v>4697</v>
      </c>
      <c r="I647" s="11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4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3"/>
        <v>0.88599797365754818</v>
      </c>
      <c r="G648" t="s">
        <v>14</v>
      </c>
      <c r="H648">
        <v>2915</v>
      </c>
      <c r="I648" s="11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4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3"/>
        <v>0.41399999999999998</v>
      </c>
      <c r="G649" t="s">
        <v>14</v>
      </c>
      <c r="H649">
        <v>18</v>
      </c>
      <c r="I649" s="11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4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3"/>
        <v>0.63056795131845844</v>
      </c>
      <c r="G650" t="s">
        <v>74</v>
      </c>
      <c r="H650">
        <v>723</v>
      </c>
      <c r="I650" s="11">
        <f t="shared" si="41"/>
        <v>85.994467496542185</v>
      </c>
      <c r="J650" t="s">
        <v>21</v>
      </c>
      <c r="K650" t="s">
        <v>22</v>
      </c>
      <c r="L650">
        <v>1499317200</v>
      </c>
      <c r="M650" s="8">
        <f>(((L650/60)/60)/24)+DATE(1970,1,1)</f>
        <v>42922.208333333328</v>
      </c>
      <c r="N650">
        <v>1500872400</v>
      </c>
      <c r="O650" s="8">
        <f t="shared" si="44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3"/>
        <v>0.48482333607230893</v>
      </c>
      <c r="G651" t="s">
        <v>14</v>
      </c>
      <c r="H651">
        <v>602</v>
      </c>
      <c r="I651" s="11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4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3"/>
        <v>0.02</v>
      </c>
      <c r="G652" t="s">
        <v>14</v>
      </c>
      <c r="H652">
        <v>1</v>
      </c>
      <c r="I652" s="11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4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3"/>
        <v>0.88479410269445857</v>
      </c>
      <c r="G653" t="s">
        <v>14</v>
      </c>
      <c r="H653">
        <v>3868</v>
      </c>
      <c r="I653" s="11">
        <f t="shared" ref="I653:I716" si="45">IF(H653=0,0, E653/H653)</f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4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3"/>
        <v>1.2684</v>
      </c>
      <c r="G654" t="s">
        <v>20</v>
      </c>
      <c r="H654">
        <v>409</v>
      </c>
      <c r="I654" s="11">
        <f t="shared" si="45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4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3"/>
        <v>23.388333333333332</v>
      </c>
      <c r="G655" t="s">
        <v>20</v>
      </c>
      <c r="H655">
        <v>234</v>
      </c>
      <c r="I655" s="11">
        <f t="shared" si="45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4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3"/>
        <v>5.0838857142857146</v>
      </c>
      <c r="G656" t="s">
        <v>20</v>
      </c>
      <c r="H656">
        <v>3016</v>
      </c>
      <c r="I656" s="11">
        <f t="shared" si="45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4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3"/>
        <v>1.9147826086956521</v>
      </c>
      <c r="G657" t="s">
        <v>20</v>
      </c>
      <c r="H657">
        <v>264</v>
      </c>
      <c r="I657" s="11">
        <f t="shared" si="45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4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3"/>
        <v>0.42127533783783783</v>
      </c>
      <c r="G658" t="s">
        <v>14</v>
      </c>
      <c r="H658">
        <v>504</v>
      </c>
      <c r="I658" s="11">
        <f t="shared" si="45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4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3"/>
        <v>8.2400000000000001E-2</v>
      </c>
      <c r="G659" t="s">
        <v>14</v>
      </c>
      <c r="H659">
        <v>14</v>
      </c>
      <c r="I659" s="11">
        <f t="shared" si="45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4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3"/>
        <v>0.60064638783269964</v>
      </c>
      <c r="G660" t="s">
        <v>74</v>
      </c>
      <c r="H660">
        <v>390</v>
      </c>
      <c r="I660" s="11">
        <f t="shared" si="45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4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3"/>
        <v>0.47232808616404309</v>
      </c>
      <c r="G661" t="s">
        <v>14</v>
      </c>
      <c r="H661">
        <v>750</v>
      </c>
      <c r="I661" s="11">
        <f t="shared" si="45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4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3"/>
        <v>0.81736263736263737</v>
      </c>
      <c r="G662" t="s">
        <v>14</v>
      </c>
      <c r="H662">
        <v>77</v>
      </c>
      <c r="I662" s="11">
        <f t="shared" si="45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4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3"/>
        <v>0.54187265917603</v>
      </c>
      <c r="G663" t="s">
        <v>14</v>
      </c>
      <c r="H663">
        <v>752</v>
      </c>
      <c r="I663" s="11">
        <f t="shared" si="45"/>
        <v>76.957446808510639</v>
      </c>
      <c r="J663" t="s">
        <v>36</v>
      </c>
      <c r="K663" t="s">
        <v>37</v>
      </c>
      <c r="L663">
        <v>1332910800</v>
      </c>
      <c r="M663" s="8">
        <f t="shared" ref="M663:M664" si="46">(((L663/60)/60)/24)+DATE(1970,1,1)</f>
        <v>40996.208333333336</v>
      </c>
      <c r="N663">
        <v>1335502800</v>
      </c>
      <c r="O663" s="8">
        <f t="shared" si="44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3"/>
        <v>0.97868131868131869</v>
      </c>
      <c r="G664" t="s">
        <v>14</v>
      </c>
      <c r="H664">
        <v>131</v>
      </c>
      <c r="I664" s="11">
        <f t="shared" si="45"/>
        <v>67.984732824427482</v>
      </c>
      <c r="J664" t="s">
        <v>21</v>
      </c>
      <c r="K664" t="s">
        <v>22</v>
      </c>
      <c r="L664">
        <v>1544335200</v>
      </c>
      <c r="M664" s="8">
        <f t="shared" si="46"/>
        <v>43443.25</v>
      </c>
      <c r="N664">
        <v>1544680800</v>
      </c>
      <c r="O664" s="8">
        <f t="shared" si="44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3"/>
        <v>0.77239999999999998</v>
      </c>
      <c r="G665" t="s">
        <v>14</v>
      </c>
      <c r="H665">
        <v>87</v>
      </c>
      <c r="I665" s="11">
        <f t="shared" si="45"/>
        <v>88.781609195402297</v>
      </c>
      <c r="J665" t="s">
        <v>21</v>
      </c>
      <c r="K665" t="s">
        <v>22</v>
      </c>
      <c r="L665">
        <v>1286427600</v>
      </c>
      <c r="M665" s="8">
        <f>(((L665/60)/60)/24)+DATE(1970,1,1)</f>
        <v>40458.208333333336</v>
      </c>
      <c r="N665">
        <v>1288414800</v>
      </c>
      <c r="O665" s="8">
        <f t="shared" si="44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3"/>
        <v>0.33464735516372796</v>
      </c>
      <c r="G666" t="s">
        <v>14</v>
      </c>
      <c r="H666">
        <v>1063</v>
      </c>
      <c r="I666" s="11">
        <f t="shared" si="45"/>
        <v>24.99623706491063</v>
      </c>
      <c r="J666" t="s">
        <v>21</v>
      </c>
      <c r="K666" t="s">
        <v>22</v>
      </c>
      <c r="L666">
        <v>1329717600</v>
      </c>
      <c r="M666" s="8">
        <f t="shared" ref="M666:M729" si="47">(((L666/60)/60)/24)+DATE(1970,1,1)</f>
        <v>40959.25</v>
      </c>
      <c r="N666">
        <v>1330581600</v>
      </c>
      <c r="O666" s="8">
        <f t="shared" si="44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3"/>
        <v>2.3958823529411766</v>
      </c>
      <c r="G667" t="s">
        <v>20</v>
      </c>
      <c r="H667">
        <v>272</v>
      </c>
      <c r="I667" s="11">
        <f t="shared" si="45"/>
        <v>44.922794117647058</v>
      </c>
      <c r="J667" t="s">
        <v>21</v>
      </c>
      <c r="K667" t="s">
        <v>22</v>
      </c>
      <c r="L667">
        <v>1310187600</v>
      </c>
      <c r="M667" s="8">
        <f t="shared" si="47"/>
        <v>40733.208333333336</v>
      </c>
      <c r="N667">
        <v>1311397200</v>
      </c>
      <c r="O667" s="8">
        <f t="shared" si="44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3"/>
        <v>0.64032258064516134</v>
      </c>
      <c r="G668" t="s">
        <v>74</v>
      </c>
      <c r="H668">
        <v>25</v>
      </c>
      <c r="I668" s="11">
        <f t="shared" si="45"/>
        <v>79.400000000000006</v>
      </c>
      <c r="J668" t="s">
        <v>21</v>
      </c>
      <c r="K668" t="s">
        <v>22</v>
      </c>
      <c r="L668">
        <v>1377838800</v>
      </c>
      <c r="M668" s="8">
        <f t="shared" si="47"/>
        <v>41516.208333333336</v>
      </c>
      <c r="N668">
        <v>1378357200</v>
      </c>
      <c r="O668" s="8">
        <f t="shared" si="44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3"/>
        <v>1.7615942028985507</v>
      </c>
      <c r="G669" t="s">
        <v>20</v>
      </c>
      <c r="H669">
        <v>419</v>
      </c>
      <c r="I669" s="11">
        <f t="shared" si="45"/>
        <v>29.009546539379475</v>
      </c>
      <c r="J669" t="s">
        <v>21</v>
      </c>
      <c r="K669" t="s">
        <v>22</v>
      </c>
      <c r="L669">
        <v>1410325200</v>
      </c>
      <c r="M669" s="8">
        <f t="shared" si="47"/>
        <v>41892.208333333336</v>
      </c>
      <c r="N669">
        <v>1411102800</v>
      </c>
      <c r="O669" s="8">
        <f t="shared" si="44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3"/>
        <v>0.20338181818181819</v>
      </c>
      <c r="G670" t="s">
        <v>14</v>
      </c>
      <c r="H670">
        <v>76</v>
      </c>
      <c r="I670" s="11">
        <f t="shared" si="45"/>
        <v>73.59210526315789</v>
      </c>
      <c r="J670" t="s">
        <v>21</v>
      </c>
      <c r="K670" t="s">
        <v>22</v>
      </c>
      <c r="L670">
        <v>1343797200</v>
      </c>
      <c r="M670" s="8">
        <f t="shared" si="47"/>
        <v>41122.208333333336</v>
      </c>
      <c r="N670">
        <v>1344834000</v>
      </c>
      <c r="O670" s="8">
        <f t="shared" si="44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3"/>
        <v>3.5864754098360656</v>
      </c>
      <c r="G671" t="s">
        <v>20</v>
      </c>
      <c r="H671">
        <v>1621</v>
      </c>
      <c r="I671" s="11">
        <f t="shared" si="45"/>
        <v>107.97038864898211</v>
      </c>
      <c r="J671" t="s">
        <v>107</v>
      </c>
      <c r="K671" t="s">
        <v>108</v>
      </c>
      <c r="L671">
        <v>1498453200</v>
      </c>
      <c r="M671" s="8">
        <f t="shared" si="47"/>
        <v>42912.208333333328</v>
      </c>
      <c r="N671">
        <v>1499230800</v>
      </c>
      <c r="O671" s="8">
        <f t="shared" si="44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3"/>
        <v>4.6885802469135802</v>
      </c>
      <c r="G672" t="s">
        <v>20</v>
      </c>
      <c r="H672">
        <v>1101</v>
      </c>
      <c r="I672" s="11">
        <f t="shared" si="45"/>
        <v>68.987284287011803</v>
      </c>
      <c r="J672" t="s">
        <v>21</v>
      </c>
      <c r="K672" t="s">
        <v>22</v>
      </c>
      <c r="L672">
        <v>1456380000</v>
      </c>
      <c r="M672" s="8">
        <f t="shared" si="47"/>
        <v>42425.25</v>
      </c>
      <c r="N672">
        <v>1457416800</v>
      </c>
      <c r="O672" s="8">
        <f t="shared" si="44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3"/>
        <v>1.220563524590164</v>
      </c>
      <c r="G673" t="s">
        <v>20</v>
      </c>
      <c r="H673">
        <v>1073</v>
      </c>
      <c r="I673" s="11">
        <f t="shared" si="45"/>
        <v>111.02236719478098</v>
      </c>
      <c r="J673" t="s">
        <v>21</v>
      </c>
      <c r="K673" t="s">
        <v>22</v>
      </c>
      <c r="L673">
        <v>1280552400</v>
      </c>
      <c r="M673" s="8">
        <f t="shared" si="47"/>
        <v>40390.208333333336</v>
      </c>
      <c r="N673">
        <v>1280898000</v>
      </c>
      <c r="O673" s="8">
        <f t="shared" si="44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3"/>
        <v>0.55931783729156137</v>
      </c>
      <c r="G674" t="s">
        <v>14</v>
      </c>
      <c r="H674">
        <v>4428</v>
      </c>
      <c r="I674" s="11">
        <f t="shared" si="45"/>
        <v>24.997515808491418</v>
      </c>
      <c r="J674" t="s">
        <v>26</v>
      </c>
      <c r="K674" t="s">
        <v>27</v>
      </c>
      <c r="L674">
        <v>1521608400</v>
      </c>
      <c r="M674" s="8">
        <f t="shared" si="47"/>
        <v>43180.208333333328</v>
      </c>
      <c r="N674">
        <v>1522472400</v>
      </c>
      <c r="O674" s="8">
        <f t="shared" si="44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3"/>
        <v>0.43660714285714286</v>
      </c>
      <c r="G675" t="s">
        <v>14</v>
      </c>
      <c r="H675">
        <v>58</v>
      </c>
      <c r="I675" s="11">
        <f t="shared" si="45"/>
        <v>42.155172413793103</v>
      </c>
      <c r="J675" t="s">
        <v>107</v>
      </c>
      <c r="K675" t="s">
        <v>108</v>
      </c>
      <c r="L675">
        <v>1460696400</v>
      </c>
      <c r="M675" s="8">
        <f t="shared" si="47"/>
        <v>42475.208333333328</v>
      </c>
      <c r="N675">
        <v>1462510800</v>
      </c>
      <c r="O675" s="8">
        <f t="shared" si="44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3"/>
        <v>0.33538371411833628</v>
      </c>
      <c r="G676" t="s">
        <v>74</v>
      </c>
      <c r="H676">
        <v>1218</v>
      </c>
      <c r="I676" s="11">
        <f t="shared" si="45"/>
        <v>47.003284072249592</v>
      </c>
      <c r="J676" t="s">
        <v>21</v>
      </c>
      <c r="K676" t="s">
        <v>22</v>
      </c>
      <c r="L676">
        <v>1313730000</v>
      </c>
      <c r="M676" s="8">
        <f t="shared" si="47"/>
        <v>40774.208333333336</v>
      </c>
      <c r="N676">
        <v>1317790800</v>
      </c>
      <c r="O676" s="8">
        <f t="shared" si="44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3"/>
        <v>1.2297938144329896</v>
      </c>
      <c r="G677" t="s">
        <v>20</v>
      </c>
      <c r="H677">
        <v>331</v>
      </c>
      <c r="I677" s="11">
        <f t="shared" si="45"/>
        <v>36.0392749244713</v>
      </c>
      <c r="J677" t="s">
        <v>21</v>
      </c>
      <c r="K677" t="s">
        <v>22</v>
      </c>
      <c r="L677">
        <v>1568178000</v>
      </c>
      <c r="M677" s="8">
        <f t="shared" si="47"/>
        <v>43719.208333333328</v>
      </c>
      <c r="N677">
        <v>1568782800</v>
      </c>
      <c r="O677" s="8">
        <f t="shared" si="44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3"/>
        <v>1.8974959871589085</v>
      </c>
      <c r="G678" t="s">
        <v>20</v>
      </c>
      <c r="H678">
        <v>1170</v>
      </c>
      <c r="I678" s="11">
        <f t="shared" si="45"/>
        <v>101.03760683760684</v>
      </c>
      <c r="J678" t="s">
        <v>21</v>
      </c>
      <c r="K678" t="s">
        <v>22</v>
      </c>
      <c r="L678">
        <v>1348635600</v>
      </c>
      <c r="M678" s="8">
        <f t="shared" si="47"/>
        <v>41178.208333333336</v>
      </c>
      <c r="N678">
        <v>1349413200</v>
      </c>
      <c r="O678" s="8">
        <f t="shared" si="44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3"/>
        <v>0.83622641509433959</v>
      </c>
      <c r="G679" t="s">
        <v>14</v>
      </c>
      <c r="H679">
        <v>111</v>
      </c>
      <c r="I679" s="11">
        <f t="shared" si="45"/>
        <v>39.927927927927925</v>
      </c>
      <c r="J679" t="s">
        <v>21</v>
      </c>
      <c r="K679" t="s">
        <v>22</v>
      </c>
      <c r="L679">
        <v>1468126800</v>
      </c>
      <c r="M679" s="8">
        <f t="shared" si="47"/>
        <v>42561.208333333328</v>
      </c>
      <c r="N679">
        <v>1472446800</v>
      </c>
      <c r="O679" s="8">
        <f t="shared" si="44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3"/>
        <v>0.17968844221105529</v>
      </c>
      <c r="G680" t="s">
        <v>74</v>
      </c>
      <c r="H680">
        <v>215</v>
      </c>
      <c r="I680" s="11">
        <f t="shared" si="45"/>
        <v>83.158139534883716</v>
      </c>
      <c r="J680" t="s">
        <v>21</v>
      </c>
      <c r="K680" t="s">
        <v>22</v>
      </c>
      <c r="L680">
        <v>1547877600</v>
      </c>
      <c r="M680" s="8">
        <f t="shared" si="47"/>
        <v>43484.25</v>
      </c>
      <c r="N680">
        <v>1548050400</v>
      </c>
      <c r="O680" s="8">
        <f t="shared" si="44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3"/>
        <v>10.365</v>
      </c>
      <c r="G681" t="s">
        <v>20</v>
      </c>
      <c r="H681">
        <v>363</v>
      </c>
      <c r="I681" s="11">
        <f t="shared" si="45"/>
        <v>39.97520661157025</v>
      </c>
      <c r="J681" t="s">
        <v>21</v>
      </c>
      <c r="K681" t="s">
        <v>22</v>
      </c>
      <c r="L681">
        <v>1571374800</v>
      </c>
      <c r="M681" s="8">
        <f t="shared" si="47"/>
        <v>43756.208333333328</v>
      </c>
      <c r="N681">
        <v>1571806800</v>
      </c>
      <c r="O681" s="8">
        <f t="shared" si="44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3"/>
        <v>0.97405219780219776</v>
      </c>
      <c r="G682" t="s">
        <v>14</v>
      </c>
      <c r="H682">
        <v>2955</v>
      </c>
      <c r="I682" s="11">
        <f t="shared" si="45"/>
        <v>47.993908629441627</v>
      </c>
      <c r="J682" t="s">
        <v>21</v>
      </c>
      <c r="K682" t="s">
        <v>22</v>
      </c>
      <c r="L682">
        <v>1576303200</v>
      </c>
      <c r="M682" s="8">
        <f t="shared" si="47"/>
        <v>43813.25</v>
      </c>
      <c r="N682">
        <v>1576476000</v>
      </c>
      <c r="O682" s="8">
        <f t="shared" si="44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3"/>
        <v>0.86386203150461705</v>
      </c>
      <c r="G683" t="s">
        <v>14</v>
      </c>
      <c r="H683">
        <v>1657</v>
      </c>
      <c r="I683" s="11">
        <f t="shared" si="45"/>
        <v>95.978877489438744</v>
      </c>
      <c r="J683" t="s">
        <v>21</v>
      </c>
      <c r="K683" t="s">
        <v>22</v>
      </c>
      <c r="L683">
        <v>1324447200</v>
      </c>
      <c r="M683" s="8">
        <f t="shared" si="47"/>
        <v>40898.25</v>
      </c>
      <c r="N683">
        <v>1324965600</v>
      </c>
      <c r="O683" s="8">
        <f t="shared" si="44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3"/>
        <v>1.5016666666666667</v>
      </c>
      <c r="G684" t="s">
        <v>20</v>
      </c>
      <c r="H684">
        <v>103</v>
      </c>
      <c r="I684" s="11">
        <f t="shared" si="45"/>
        <v>78.728155339805824</v>
      </c>
      <c r="J684" t="s">
        <v>21</v>
      </c>
      <c r="K684" t="s">
        <v>22</v>
      </c>
      <c r="L684">
        <v>1386741600</v>
      </c>
      <c r="M684" s="8">
        <f t="shared" si="47"/>
        <v>41619.25</v>
      </c>
      <c r="N684">
        <v>1387519200</v>
      </c>
      <c r="O684" s="8">
        <f t="shared" si="44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3"/>
        <v>3.5843478260869563</v>
      </c>
      <c r="G685" t="s">
        <v>20</v>
      </c>
      <c r="H685">
        <v>147</v>
      </c>
      <c r="I685" s="11">
        <f t="shared" si="45"/>
        <v>56.081632653061227</v>
      </c>
      <c r="J685" t="s">
        <v>21</v>
      </c>
      <c r="K685" t="s">
        <v>22</v>
      </c>
      <c r="L685">
        <v>1537074000</v>
      </c>
      <c r="M685" s="8">
        <f t="shared" si="47"/>
        <v>43359.208333333328</v>
      </c>
      <c r="N685">
        <v>1537246800</v>
      </c>
      <c r="O685" s="8">
        <f t="shared" si="44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3"/>
        <v>5.4285714285714288</v>
      </c>
      <c r="G686" t="s">
        <v>20</v>
      </c>
      <c r="H686">
        <v>110</v>
      </c>
      <c r="I686" s="11">
        <f t="shared" si="45"/>
        <v>69.090909090909093</v>
      </c>
      <c r="J686" t="s">
        <v>15</v>
      </c>
      <c r="K686" t="s">
        <v>16</v>
      </c>
      <c r="L686">
        <v>1277787600</v>
      </c>
      <c r="M686" s="8">
        <f t="shared" si="47"/>
        <v>40358.208333333336</v>
      </c>
      <c r="N686">
        <v>1279515600</v>
      </c>
      <c r="O686" s="8">
        <f t="shared" si="44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3"/>
        <v>0.67500714285714281</v>
      </c>
      <c r="G687" t="s">
        <v>14</v>
      </c>
      <c r="H687">
        <v>926</v>
      </c>
      <c r="I687" s="11">
        <f t="shared" si="45"/>
        <v>102.05291576673866</v>
      </c>
      <c r="J687" t="s">
        <v>15</v>
      </c>
      <c r="K687" t="s">
        <v>16</v>
      </c>
      <c r="L687">
        <v>1440306000</v>
      </c>
      <c r="M687" s="8">
        <f t="shared" si="47"/>
        <v>42239.208333333328</v>
      </c>
      <c r="N687">
        <v>1442379600</v>
      </c>
      <c r="O687" s="8">
        <f t="shared" si="44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3"/>
        <v>1.9174666666666667</v>
      </c>
      <c r="G688" t="s">
        <v>20</v>
      </c>
      <c r="H688">
        <v>134</v>
      </c>
      <c r="I688" s="11">
        <f t="shared" si="45"/>
        <v>107.32089552238806</v>
      </c>
      <c r="J688" t="s">
        <v>21</v>
      </c>
      <c r="K688" t="s">
        <v>22</v>
      </c>
      <c r="L688">
        <v>1522126800</v>
      </c>
      <c r="M688" s="8">
        <f t="shared" si="47"/>
        <v>43186.208333333328</v>
      </c>
      <c r="N688">
        <v>1523077200</v>
      </c>
      <c r="O688" s="8">
        <f t="shared" si="44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3"/>
        <v>9.32</v>
      </c>
      <c r="G689" t="s">
        <v>20</v>
      </c>
      <c r="H689">
        <v>269</v>
      </c>
      <c r="I689" s="11">
        <f t="shared" si="45"/>
        <v>51.970260223048328</v>
      </c>
      <c r="J689" t="s">
        <v>21</v>
      </c>
      <c r="K689" t="s">
        <v>22</v>
      </c>
      <c r="L689">
        <v>1489298400</v>
      </c>
      <c r="M689" s="8">
        <f t="shared" si="47"/>
        <v>42806.25</v>
      </c>
      <c r="N689">
        <v>1489554000</v>
      </c>
      <c r="O689" s="8">
        <f t="shared" si="44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3"/>
        <v>4.2927586206896553</v>
      </c>
      <c r="G690" t="s">
        <v>20</v>
      </c>
      <c r="H690">
        <v>175</v>
      </c>
      <c r="I690" s="11">
        <f t="shared" si="45"/>
        <v>71.137142857142862</v>
      </c>
      <c r="J690" t="s">
        <v>21</v>
      </c>
      <c r="K690" t="s">
        <v>22</v>
      </c>
      <c r="L690">
        <v>1547100000</v>
      </c>
      <c r="M690" s="8">
        <f t="shared" si="47"/>
        <v>43475.25</v>
      </c>
      <c r="N690">
        <v>1548482400</v>
      </c>
      <c r="O690" s="8">
        <f t="shared" si="44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3"/>
        <v>1.0065753424657535</v>
      </c>
      <c r="G691" t="s">
        <v>20</v>
      </c>
      <c r="H691">
        <v>69</v>
      </c>
      <c r="I691" s="11">
        <f t="shared" si="45"/>
        <v>106.49275362318841</v>
      </c>
      <c r="J691" t="s">
        <v>21</v>
      </c>
      <c r="K691" t="s">
        <v>22</v>
      </c>
      <c r="L691">
        <v>1383022800</v>
      </c>
      <c r="M691" s="8">
        <f t="shared" si="47"/>
        <v>41576.208333333336</v>
      </c>
      <c r="N691">
        <v>1384063200</v>
      </c>
      <c r="O691" s="8">
        <f t="shared" si="44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3"/>
        <v>2.266111111111111</v>
      </c>
      <c r="G692" t="s">
        <v>20</v>
      </c>
      <c r="H692">
        <v>190</v>
      </c>
      <c r="I692" s="11">
        <f t="shared" si="45"/>
        <v>42.93684210526316</v>
      </c>
      <c r="J692" t="s">
        <v>21</v>
      </c>
      <c r="K692" t="s">
        <v>22</v>
      </c>
      <c r="L692">
        <v>1322373600</v>
      </c>
      <c r="M692" s="8">
        <f t="shared" si="47"/>
        <v>40874.25</v>
      </c>
      <c r="N692">
        <v>1322892000</v>
      </c>
      <c r="O692" s="8">
        <f t="shared" si="44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3"/>
        <v>1.4238</v>
      </c>
      <c r="G693" t="s">
        <v>20</v>
      </c>
      <c r="H693">
        <v>237</v>
      </c>
      <c r="I693" s="11">
        <f t="shared" si="45"/>
        <v>30.037974683544302</v>
      </c>
      <c r="J693" t="s">
        <v>21</v>
      </c>
      <c r="K693" t="s">
        <v>22</v>
      </c>
      <c r="L693">
        <v>1349240400</v>
      </c>
      <c r="M693" s="8">
        <f t="shared" si="47"/>
        <v>41185.208333333336</v>
      </c>
      <c r="N693">
        <v>1350709200</v>
      </c>
      <c r="O693" s="8">
        <f t="shared" si="44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3"/>
        <v>0.90633333333333332</v>
      </c>
      <c r="G694" t="s">
        <v>14</v>
      </c>
      <c r="H694">
        <v>77</v>
      </c>
      <c r="I694" s="11">
        <f t="shared" si="45"/>
        <v>70.623376623376629</v>
      </c>
      <c r="J694" t="s">
        <v>40</v>
      </c>
      <c r="K694" t="s">
        <v>41</v>
      </c>
      <c r="L694">
        <v>1562648400</v>
      </c>
      <c r="M694" s="8">
        <f t="shared" si="47"/>
        <v>43655.208333333328</v>
      </c>
      <c r="N694">
        <v>1564203600</v>
      </c>
      <c r="O694" s="8">
        <f t="shared" si="44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3"/>
        <v>0.63966740576496672</v>
      </c>
      <c r="G695" t="s">
        <v>14</v>
      </c>
      <c r="H695">
        <v>1748</v>
      </c>
      <c r="I695" s="11">
        <f t="shared" si="45"/>
        <v>66.016018306636155</v>
      </c>
      <c r="J695" t="s">
        <v>21</v>
      </c>
      <c r="K695" t="s">
        <v>22</v>
      </c>
      <c r="L695">
        <v>1508216400</v>
      </c>
      <c r="M695" s="8">
        <f t="shared" si="47"/>
        <v>43025.208333333328</v>
      </c>
      <c r="N695">
        <v>1509685200</v>
      </c>
      <c r="O695" s="8">
        <f t="shared" si="44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3"/>
        <v>0.84131868131868137</v>
      </c>
      <c r="G696" t="s">
        <v>14</v>
      </c>
      <c r="H696">
        <v>79</v>
      </c>
      <c r="I696" s="11">
        <f t="shared" si="45"/>
        <v>96.911392405063296</v>
      </c>
      <c r="J696" t="s">
        <v>21</v>
      </c>
      <c r="K696" t="s">
        <v>22</v>
      </c>
      <c r="L696">
        <v>1511762400</v>
      </c>
      <c r="M696" s="8">
        <f t="shared" si="47"/>
        <v>43066.25</v>
      </c>
      <c r="N696">
        <v>1514959200</v>
      </c>
      <c r="O696" s="8">
        <f t="shared" si="44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3"/>
        <v>1.3393478260869565</v>
      </c>
      <c r="G697" t="s">
        <v>20</v>
      </c>
      <c r="H697">
        <v>196</v>
      </c>
      <c r="I697" s="11">
        <f t="shared" si="45"/>
        <v>62.867346938775512</v>
      </c>
      <c r="J697" t="s">
        <v>107</v>
      </c>
      <c r="K697" t="s">
        <v>108</v>
      </c>
      <c r="L697">
        <v>1447480800</v>
      </c>
      <c r="M697" s="8">
        <f t="shared" si="47"/>
        <v>42322.25</v>
      </c>
      <c r="N697">
        <v>1448863200</v>
      </c>
      <c r="O697" s="8">
        <f t="shared" si="44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3"/>
        <v>0.59042047531992692</v>
      </c>
      <c r="G698" t="s">
        <v>14</v>
      </c>
      <c r="H698">
        <v>889</v>
      </c>
      <c r="I698" s="11">
        <f t="shared" si="45"/>
        <v>108.98537682789652</v>
      </c>
      <c r="J698" t="s">
        <v>21</v>
      </c>
      <c r="K698" t="s">
        <v>22</v>
      </c>
      <c r="L698">
        <v>1429506000</v>
      </c>
      <c r="M698" s="8">
        <f>(((L698/60)/60)/24)+DATE(1970,1,1)</f>
        <v>42114.208333333328</v>
      </c>
      <c r="N698">
        <v>1429592400</v>
      </c>
      <c r="O698" s="8">
        <f t="shared" si="44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3"/>
        <v>1.5280062063615205</v>
      </c>
      <c r="G699" t="s">
        <v>20</v>
      </c>
      <c r="H699">
        <v>7295</v>
      </c>
      <c r="I699" s="11">
        <f t="shared" si="45"/>
        <v>26.999314599040439</v>
      </c>
      <c r="J699" t="s">
        <v>21</v>
      </c>
      <c r="K699" t="s">
        <v>22</v>
      </c>
      <c r="L699">
        <v>1522472400</v>
      </c>
      <c r="M699" s="8">
        <f t="shared" si="47"/>
        <v>43190.208333333328</v>
      </c>
      <c r="N699">
        <v>1522645200</v>
      </c>
      <c r="O699" s="8">
        <f t="shared" si="44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3"/>
        <v>4.466912114014252</v>
      </c>
      <c r="G700" t="s">
        <v>20</v>
      </c>
      <c r="H700">
        <v>2893</v>
      </c>
      <c r="I700" s="11">
        <f t="shared" si="45"/>
        <v>65.004147943311438</v>
      </c>
      <c r="J700" t="s">
        <v>15</v>
      </c>
      <c r="K700" t="s">
        <v>16</v>
      </c>
      <c r="L700">
        <v>1322114400</v>
      </c>
      <c r="M700" s="8">
        <f t="shared" si="47"/>
        <v>40871.25</v>
      </c>
      <c r="N700">
        <v>1323324000</v>
      </c>
      <c r="O700" s="8">
        <f t="shared" si="44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3"/>
        <v>0.8439189189189189</v>
      </c>
      <c r="G701" t="s">
        <v>14</v>
      </c>
      <c r="H701">
        <v>56</v>
      </c>
      <c r="I701" s="11">
        <f t="shared" si="45"/>
        <v>111.51785714285714</v>
      </c>
      <c r="J701" t="s">
        <v>21</v>
      </c>
      <c r="K701" t="s">
        <v>22</v>
      </c>
      <c r="L701">
        <v>1561438800</v>
      </c>
      <c r="M701" s="8">
        <f t="shared" si="47"/>
        <v>43641.208333333328</v>
      </c>
      <c r="N701">
        <v>1561525200</v>
      </c>
      <c r="O701" s="8">
        <f t="shared" si="44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3"/>
        <v>0.03</v>
      </c>
      <c r="G702" t="s">
        <v>14</v>
      </c>
      <c r="H702">
        <v>1</v>
      </c>
      <c r="I702" s="11">
        <f t="shared" si="45"/>
        <v>3</v>
      </c>
      <c r="J702" t="s">
        <v>21</v>
      </c>
      <c r="K702" t="s">
        <v>22</v>
      </c>
      <c r="L702">
        <v>1264399200</v>
      </c>
      <c r="M702" s="8">
        <f t="shared" si="47"/>
        <v>40203.25</v>
      </c>
      <c r="N702">
        <v>1265695200</v>
      </c>
      <c r="O702" s="8">
        <f t="shared" si="44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3"/>
        <v>1.7502692307692307</v>
      </c>
      <c r="G703" t="s">
        <v>20</v>
      </c>
      <c r="H703">
        <v>820</v>
      </c>
      <c r="I703" s="11">
        <f t="shared" si="45"/>
        <v>110.99268292682927</v>
      </c>
      <c r="J703" t="s">
        <v>21</v>
      </c>
      <c r="K703" t="s">
        <v>22</v>
      </c>
      <c r="L703">
        <v>1301202000</v>
      </c>
      <c r="M703" s="8">
        <f t="shared" si="47"/>
        <v>40629.208333333336</v>
      </c>
      <c r="N703">
        <v>1301806800</v>
      </c>
      <c r="O703" s="8">
        <f t="shared" si="44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3"/>
        <v>0.54137931034482756</v>
      </c>
      <c r="G704" t="s">
        <v>14</v>
      </c>
      <c r="H704">
        <v>83</v>
      </c>
      <c r="I704" s="11">
        <f t="shared" si="45"/>
        <v>56.746987951807228</v>
      </c>
      <c r="J704" t="s">
        <v>21</v>
      </c>
      <c r="K704" t="s">
        <v>22</v>
      </c>
      <c r="L704">
        <v>1374469200</v>
      </c>
      <c r="M704" s="8">
        <f t="shared" si="47"/>
        <v>41477.208333333336</v>
      </c>
      <c r="N704">
        <v>1374901200</v>
      </c>
      <c r="O704" s="8">
        <f t="shared" si="44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3"/>
        <v>3.1187381703470032</v>
      </c>
      <c r="G705" t="s">
        <v>20</v>
      </c>
      <c r="H705">
        <v>2038</v>
      </c>
      <c r="I705" s="11">
        <f t="shared" si="45"/>
        <v>97.020608439646708</v>
      </c>
      <c r="J705" t="s">
        <v>21</v>
      </c>
      <c r="K705" t="s">
        <v>22</v>
      </c>
      <c r="L705">
        <v>1334984400</v>
      </c>
      <c r="M705" s="8">
        <f t="shared" si="47"/>
        <v>41020.208333333336</v>
      </c>
      <c r="N705">
        <v>1336453200</v>
      </c>
      <c r="O705" s="8">
        <f t="shared" si="44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3"/>
        <v>1.2278160919540231</v>
      </c>
      <c r="G706" t="s">
        <v>20</v>
      </c>
      <c r="H706">
        <v>116</v>
      </c>
      <c r="I706" s="11">
        <f t="shared" si="45"/>
        <v>92.08620689655173</v>
      </c>
      <c r="J706" t="s">
        <v>21</v>
      </c>
      <c r="K706" t="s">
        <v>22</v>
      </c>
      <c r="L706">
        <v>1467608400</v>
      </c>
      <c r="M706" s="8">
        <f t="shared" si="47"/>
        <v>42555.208333333328</v>
      </c>
      <c r="N706">
        <v>1468904400</v>
      </c>
      <c r="O706" s="8">
        <f t="shared" si="44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8">E707/D707</f>
        <v>0.99026517383618151</v>
      </c>
      <c r="G707" t="s">
        <v>14</v>
      </c>
      <c r="H707">
        <v>2025</v>
      </c>
      <c r="I707" s="11">
        <f t="shared" si="45"/>
        <v>82.986666666666665</v>
      </c>
      <c r="J707" t="s">
        <v>40</v>
      </c>
      <c r="K707" t="s">
        <v>41</v>
      </c>
      <c r="L707">
        <v>1386741600</v>
      </c>
      <c r="M707" s="8">
        <f t="shared" si="47"/>
        <v>41619.25</v>
      </c>
      <c r="N707">
        <v>1387087200</v>
      </c>
      <c r="O707" s="8">
        <f t="shared" ref="O707:O770" si="49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8"/>
        <v>1.278468634686347</v>
      </c>
      <c r="G708" t="s">
        <v>20</v>
      </c>
      <c r="H708">
        <v>1345</v>
      </c>
      <c r="I708" s="11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7"/>
        <v>43471.25</v>
      </c>
      <c r="N708">
        <v>1547445600</v>
      </c>
      <c r="O708" s="8">
        <f t="shared" si="49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8"/>
        <v>1.5861643835616439</v>
      </c>
      <c r="G709" t="s">
        <v>20</v>
      </c>
      <c r="H709">
        <v>168</v>
      </c>
      <c r="I709" s="11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7"/>
        <v>43442.25</v>
      </c>
      <c r="N709">
        <v>1547359200</v>
      </c>
      <c r="O709" s="8">
        <f t="shared" si="49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8"/>
        <v>7.0705882352941174</v>
      </c>
      <c r="G710" t="s">
        <v>20</v>
      </c>
      <c r="H710">
        <v>137</v>
      </c>
      <c r="I710" s="11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7"/>
        <v>42877.208333333328</v>
      </c>
      <c r="N710">
        <v>1496293200</v>
      </c>
      <c r="O710" s="8">
        <f t="shared" si="49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8"/>
        <v>1.4238775510204082</v>
      </c>
      <c r="G711" t="s">
        <v>20</v>
      </c>
      <c r="H711">
        <v>186</v>
      </c>
      <c r="I711" s="11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7"/>
        <v>41018.208333333336</v>
      </c>
      <c r="N711">
        <v>1335416400</v>
      </c>
      <c r="O711" s="8">
        <f t="shared" si="49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8"/>
        <v>1.4786046511627906</v>
      </c>
      <c r="G712" t="s">
        <v>20</v>
      </c>
      <c r="H712">
        <v>125</v>
      </c>
      <c r="I712" s="11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7"/>
        <v>43295.208333333328</v>
      </c>
      <c r="N712">
        <v>1532149200</v>
      </c>
      <c r="O712" s="8">
        <f t="shared" si="49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8"/>
        <v>0.20322580645161289</v>
      </c>
      <c r="G713" t="s">
        <v>14</v>
      </c>
      <c r="H713">
        <v>14</v>
      </c>
      <c r="I713" s="11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7"/>
        <v>42393.25</v>
      </c>
      <c r="N713">
        <v>1453788000</v>
      </c>
      <c r="O713" s="8">
        <f t="shared" si="49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8"/>
        <v>18.40625</v>
      </c>
      <c r="G714" t="s">
        <v>20</v>
      </c>
      <c r="H714">
        <v>202</v>
      </c>
      <c r="I714" s="11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7"/>
        <v>42559.208333333328</v>
      </c>
      <c r="N714">
        <v>1471496400</v>
      </c>
      <c r="O714" s="8">
        <f t="shared" si="49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8"/>
        <v>1.6194202898550725</v>
      </c>
      <c r="G715" t="s">
        <v>20</v>
      </c>
      <c r="H715">
        <v>103</v>
      </c>
      <c r="I715" s="11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7"/>
        <v>42604.208333333328</v>
      </c>
      <c r="N715">
        <v>1472878800</v>
      </c>
      <c r="O715" s="8">
        <f t="shared" si="49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8"/>
        <v>4.7282077922077921</v>
      </c>
      <c r="G716" t="s">
        <v>20</v>
      </c>
      <c r="H716">
        <v>1785</v>
      </c>
      <c r="I716" s="11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7"/>
        <v>41870.208333333336</v>
      </c>
      <c r="N716">
        <v>1408510800</v>
      </c>
      <c r="O716" s="8">
        <f t="shared" si="49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8"/>
        <v>0.24466101694915254</v>
      </c>
      <c r="G717" t="s">
        <v>14</v>
      </c>
      <c r="H717">
        <v>656</v>
      </c>
      <c r="I717" s="11">
        <f t="shared" ref="I717:I780" si="50">IF(H717=0,0, E717/H717)</f>
        <v>44.009146341463413</v>
      </c>
      <c r="J717" t="s">
        <v>21</v>
      </c>
      <c r="K717" t="s">
        <v>22</v>
      </c>
      <c r="L717">
        <v>1281157200</v>
      </c>
      <c r="M717" s="8">
        <f>(((L717/60)/60)/24)+DATE(1970,1,1)</f>
        <v>40397.208333333336</v>
      </c>
      <c r="N717">
        <v>1281589200</v>
      </c>
      <c r="O717" s="8">
        <f t="shared" si="49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8"/>
        <v>5.1764999999999999</v>
      </c>
      <c r="G718" t="s">
        <v>20</v>
      </c>
      <c r="H718">
        <v>157</v>
      </c>
      <c r="I718" s="11">
        <f t="shared" si="50"/>
        <v>65.942675159235662</v>
      </c>
      <c r="J718" t="s">
        <v>21</v>
      </c>
      <c r="K718" t="s">
        <v>22</v>
      </c>
      <c r="L718">
        <v>1373432400</v>
      </c>
      <c r="M718" s="8">
        <f t="shared" si="47"/>
        <v>41465.208333333336</v>
      </c>
      <c r="N718">
        <v>1375851600</v>
      </c>
      <c r="O718" s="8">
        <f t="shared" si="49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8"/>
        <v>2.4764285714285714</v>
      </c>
      <c r="G719" t="s">
        <v>20</v>
      </c>
      <c r="H719">
        <v>555</v>
      </c>
      <c r="I719" s="11">
        <f t="shared" si="50"/>
        <v>24.987387387387386</v>
      </c>
      <c r="J719" t="s">
        <v>21</v>
      </c>
      <c r="K719" t="s">
        <v>22</v>
      </c>
      <c r="L719">
        <v>1313989200</v>
      </c>
      <c r="M719" s="8">
        <f t="shared" si="47"/>
        <v>40777.208333333336</v>
      </c>
      <c r="N719">
        <v>1315803600</v>
      </c>
      <c r="O719" s="8">
        <f t="shared" si="49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8"/>
        <v>1.0020481927710843</v>
      </c>
      <c r="G720" t="s">
        <v>20</v>
      </c>
      <c r="H720">
        <v>297</v>
      </c>
      <c r="I720" s="11">
        <f t="shared" si="50"/>
        <v>28.003367003367003</v>
      </c>
      <c r="J720" t="s">
        <v>21</v>
      </c>
      <c r="K720" t="s">
        <v>22</v>
      </c>
      <c r="L720">
        <v>1371445200</v>
      </c>
      <c r="M720" s="8">
        <f t="shared" si="47"/>
        <v>41442.208333333336</v>
      </c>
      <c r="N720">
        <v>1373691600</v>
      </c>
      <c r="O720" s="8">
        <f t="shared" si="49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8"/>
        <v>1.53</v>
      </c>
      <c r="G721" t="s">
        <v>20</v>
      </c>
      <c r="H721">
        <v>123</v>
      </c>
      <c r="I721" s="11">
        <f t="shared" si="50"/>
        <v>85.829268292682926</v>
      </c>
      <c r="J721" t="s">
        <v>21</v>
      </c>
      <c r="K721" t="s">
        <v>22</v>
      </c>
      <c r="L721">
        <v>1338267600</v>
      </c>
      <c r="M721" s="8">
        <f t="shared" si="47"/>
        <v>41058.208333333336</v>
      </c>
      <c r="N721">
        <v>1339218000</v>
      </c>
      <c r="O721" s="8">
        <f t="shared" si="49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8"/>
        <v>0.37091954022988505</v>
      </c>
      <c r="G722" t="s">
        <v>74</v>
      </c>
      <c r="H722">
        <v>38</v>
      </c>
      <c r="I722" s="11">
        <f t="shared" si="50"/>
        <v>84.921052631578945</v>
      </c>
      <c r="J722" t="s">
        <v>36</v>
      </c>
      <c r="K722" t="s">
        <v>37</v>
      </c>
      <c r="L722">
        <v>1519192800</v>
      </c>
      <c r="M722" s="8">
        <f t="shared" si="47"/>
        <v>43152.25</v>
      </c>
      <c r="N722">
        <v>1520402400</v>
      </c>
      <c r="O722" s="8">
        <f t="shared" si="49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8"/>
        <v>4.3923948220064728E-2</v>
      </c>
      <c r="G723" t="s">
        <v>74</v>
      </c>
      <c r="H723">
        <v>60</v>
      </c>
      <c r="I723" s="11">
        <f t="shared" si="50"/>
        <v>90.483333333333334</v>
      </c>
      <c r="J723" t="s">
        <v>21</v>
      </c>
      <c r="K723" t="s">
        <v>22</v>
      </c>
      <c r="L723">
        <v>1522818000</v>
      </c>
      <c r="M723" s="8">
        <f t="shared" si="47"/>
        <v>43194.208333333328</v>
      </c>
      <c r="N723">
        <v>1523336400</v>
      </c>
      <c r="O723" s="8">
        <f t="shared" si="49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8"/>
        <v>1.5650721649484536</v>
      </c>
      <c r="G724" t="s">
        <v>20</v>
      </c>
      <c r="H724">
        <v>3036</v>
      </c>
      <c r="I724" s="11">
        <f t="shared" si="50"/>
        <v>25.00197628458498</v>
      </c>
      <c r="J724" t="s">
        <v>21</v>
      </c>
      <c r="K724" t="s">
        <v>22</v>
      </c>
      <c r="L724">
        <v>1509948000</v>
      </c>
      <c r="M724" s="8">
        <f t="shared" si="47"/>
        <v>43045.25</v>
      </c>
      <c r="N724">
        <v>1512280800</v>
      </c>
      <c r="O724" s="8">
        <f t="shared" si="49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8"/>
        <v>2.704081632653061</v>
      </c>
      <c r="G725" t="s">
        <v>20</v>
      </c>
      <c r="H725">
        <v>144</v>
      </c>
      <c r="I725" s="11">
        <f t="shared" si="50"/>
        <v>92.013888888888886</v>
      </c>
      <c r="J725" t="s">
        <v>26</v>
      </c>
      <c r="K725" t="s">
        <v>27</v>
      </c>
      <c r="L725">
        <v>1456898400</v>
      </c>
      <c r="M725" s="8">
        <f t="shared" si="47"/>
        <v>42431.25</v>
      </c>
      <c r="N725">
        <v>1458709200</v>
      </c>
      <c r="O725" s="8">
        <f t="shared" si="49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8"/>
        <v>1.3405952380952382</v>
      </c>
      <c r="G726" t="s">
        <v>20</v>
      </c>
      <c r="H726">
        <v>121</v>
      </c>
      <c r="I726" s="11">
        <f t="shared" si="50"/>
        <v>93.066115702479337</v>
      </c>
      <c r="J726" t="s">
        <v>40</v>
      </c>
      <c r="K726" t="s">
        <v>41</v>
      </c>
      <c r="L726">
        <v>1413954000</v>
      </c>
      <c r="M726" s="8">
        <f t="shared" si="47"/>
        <v>41934.208333333336</v>
      </c>
      <c r="N726">
        <v>1414126800</v>
      </c>
      <c r="O726" s="8">
        <f t="shared" si="49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8"/>
        <v>0.50398033126293995</v>
      </c>
      <c r="G727" t="s">
        <v>14</v>
      </c>
      <c r="H727">
        <v>1596</v>
      </c>
      <c r="I727" s="11">
        <f t="shared" si="50"/>
        <v>61.008145363408524</v>
      </c>
      <c r="J727" t="s">
        <v>21</v>
      </c>
      <c r="K727" t="s">
        <v>22</v>
      </c>
      <c r="L727">
        <v>1416031200</v>
      </c>
      <c r="M727" s="8">
        <f t="shared" si="47"/>
        <v>41958.25</v>
      </c>
      <c r="N727">
        <v>1416204000</v>
      </c>
      <c r="O727" s="8">
        <f t="shared" si="49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8"/>
        <v>0.88815837937384901</v>
      </c>
      <c r="G728" t="s">
        <v>74</v>
      </c>
      <c r="H728">
        <v>524</v>
      </c>
      <c r="I728" s="11">
        <f t="shared" si="50"/>
        <v>92.036259541984734</v>
      </c>
      <c r="J728" t="s">
        <v>21</v>
      </c>
      <c r="K728" t="s">
        <v>22</v>
      </c>
      <c r="L728">
        <v>1287982800</v>
      </c>
      <c r="M728" s="8">
        <f t="shared" si="47"/>
        <v>40476.208333333336</v>
      </c>
      <c r="N728">
        <v>1288501200</v>
      </c>
      <c r="O728" s="8">
        <f t="shared" si="49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8"/>
        <v>1.65</v>
      </c>
      <c r="G729" t="s">
        <v>20</v>
      </c>
      <c r="H729">
        <v>181</v>
      </c>
      <c r="I729" s="11">
        <f t="shared" si="50"/>
        <v>81.132596685082873</v>
      </c>
      <c r="J729" t="s">
        <v>21</v>
      </c>
      <c r="K729" t="s">
        <v>22</v>
      </c>
      <c r="L729">
        <v>1547964000</v>
      </c>
      <c r="M729" s="8">
        <f t="shared" si="47"/>
        <v>43485.25</v>
      </c>
      <c r="N729">
        <v>1552971600</v>
      </c>
      <c r="O729" s="8">
        <f t="shared" si="49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8"/>
        <v>0.17499999999999999</v>
      </c>
      <c r="G730" t="s">
        <v>14</v>
      </c>
      <c r="H730">
        <v>10</v>
      </c>
      <c r="I730" s="11">
        <f t="shared" si="50"/>
        <v>73.5</v>
      </c>
      <c r="J730" t="s">
        <v>21</v>
      </c>
      <c r="K730" t="s">
        <v>22</v>
      </c>
      <c r="L730">
        <v>1464152400</v>
      </c>
      <c r="M730" s="8">
        <f t="shared" ref="M730:M768" si="51">(((L730/60)/60)/24)+DATE(1970,1,1)</f>
        <v>42515.208333333328</v>
      </c>
      <c r="N730">
        <v>1465102800</v>
      </c>
      <c r="O730" s="8">
        <f t="shared" si="49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8"/>
        <v>1.8566071428571429</v>
      </c>
      <c r="G731" t="s">
        <v>20</v>
      </c>
      <c r="H731">
        <v>122</v>
      </c>
      <c r="I731" s="11">
        <f t="shared" si="50"/>
        <v>85.221311475409834</v>
      </c>
      <c r="J731" t="s">
        <v>21</v>
      </c>
      <c r="K731" t="s">
        <v>22</v>
      </c>
      <c r="L731">
        <v>1359957600</v>
      </c>
      <c r="M731" s="8">
        <f t="shared" si="51"/>
        <v>41309.25</v>
      </c>
      <c r="N731">
        <v>1360130400</v>
      </c>
      <c r="O731" s="8">
        <f t="shared" si="49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8"/>
        <v>4.1266319444444441</v>
      </c>
      <c r="G732" t="s">
        <v>20</v>
      </c>
      <c r="H732">
        <v>1071</v>
      </c>
      <c r="I732" s="11">
        <f t="shared" si="50"/>
        <v>110.96825396825396</v>
      </c>
      <c r="J732" t="s">
        <v>15</v>
      </c>
      <c r="K732" t="s">
        <v>16</v>
      </c>
      <c r="L732">
        <v>1432357200</v>
      </c>
      <c r="M732" s="8">
        <f t="shared" si="51"/>
        <v>42147.208333333328</v>
      </c>
      <c r="N732">
        <v>1432875600</v>
      </c>
      <c r="O732" s="8">
        <f t="shared" si="49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8"/>
        <v>0.90249999999999997</v>
      </c>
      <c r="G733" t="s">
        <v>74</v>
      </c>
      <c r="H733">
        <v>219</v>
      </c>
      <c r="I733" s="11">
        <f t="shared" si="50"/>
        <v>32.968036529680369</v>
      </c>
      <c r="J733" t="s">
        <v>21</v>
      </c>
      <c r="K733" t="s">
        <v>22</v>
      </c>
      <c r="L733">
        <v>1500786000</v>
      </c>
      <c r="M733" s="8">
        <f t="shared" si="51"/>
        <v>42939.208333333328</v>
      </c>
      <c r="N733">
        <v>1500872400</v>
      </c>
      <c r="O733" s="8">
        <f t="shared" si="49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8"/>
        <v>0.91984615384615387</v>
      </c>
      <c r="G734" t="s">
        <v>14</v>
      </c>
      <c r="H734">
        <v>1121</v>
      </c>
      <c r="I734" s="11">
        <f t="shared" si="50"/>
        <v>96.005352363960753</v>
      </c>
      <c r="J734" t="s">
        <v>21</v>
      </c>
      <c r="K734" t="s">
        <v>22</v>
      </c>
      <c r="L734">
        <v>1490158800</v>
      </c>
      <c r="M734" s="8">
        <f t="shared" si="51"/>
        <v>42816.208333333328</v>
      </c>
      <c r="N734">
        <v>1492146000</v>
      </c>
      <c r="O734" s="8">
        <f t="shared" si="49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8"/>
        <v>5.2700632911392402</v>
      </c>
      <c r="G735" t="s">
        <v>20</v>
      </c>
      <c r="H735">
        <v>980</v>
      </c>
      <c r="I735" s="11">
        <f t="shared" si="50"/>
        <v>84.96632653061225</v>
      </c>
      <c r="J735" t="s">
        <v>21</v>
      </c>
      <c r="K735" t="s">
        <v>22</v>
      </c>
      <c r="L735">
        <v>1406178000</v>
      </c>
      <c r="M735" s="8">
        <f t="shared" si="51"/>
        <v>41844.208333333336</v>
      </c>
      <c r="N735">
        <v>1407301200</v>
      </c>
      <c r="O735" s="8">
        <f t="shared" si="49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8"/>
        <v>3.1914285714285713</v>
      </c>
      <c r="G736" t="s">
        <v>20</v>
      </c>
      <c r="H736">
        <v>536</v>
      </c>
      <c r="I736" s="11">
        <f t="shared" si="50"/>
        <v>25.007462686567163</v>
      </c>
      <c r="J736" t="s">
        <v>21</v>
      </c>
      <c r="K736" t="s">
        <v>22</v>
      </c>
      <c r="L736">
        <v>1485583200</v>
      </c>
      <c r="M736" s="8">
        <f t="shared" si="51"/>
        <v>42763.25</v>
      </c>
      <c r="N736">
        <v>1486620000</v>
      </c>
      <c r="O736" s="8">
        <f t="shared" si="49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8"/>
        <v>3.5418867924528303</v>
      </c>
      <c r="G737" t="s">
        <v>20</v>
      </c>
      <c r="H737">
        <v>1991</v>
      </c>
      <c r="I737" s="11">
        <f t="shared" si="50"/>
        <v>65.998995479658461</v>
      </c>
      <c r="J737" t="s">
        <v>21</v>
      </c>
      <c r="K737" t="s">
        <v>22</v>
      </c>
      <c r="L737">
        <v>1459314000</v>
      </c>
      <c r="M737" s="8">
        <f t="shared" si="51"/>
        <v>42459.208333333328</v>
      </c>
      <c r="N737">
        <v>1459918800</v>
      </c>
      <c r="O737" s="8">
        <f t="shared" si="49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8"/>
        <v>0.32896103896103895</v>
      </c>
      <c r="G738" t="s">
        <v>74</v>
      </c>
      <c r="H738">
        <v>29</v>
      </c>
      <c r="I738" s="11">
        <f t="shared" si="50"/>
        <v>87.34482758620689</v>
      </c>
      <c r="J738" t="s">
        <v>21</v>
      </c>
      <c r="K738" t="s">
        <v>22</v>
      </c>
      <c r="L738">
        <v>1424412000</v>
      </c>
      <c r="M738" s="8">
        <f t="shared" si="51"/>
        <v>42055.25</v>
      </c>
      <c r="N738">
        <v>1424757600</v>
      </c>
      <c r="O738" s="8">
        <f t="shared" si="49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8"/>
        <v>1.358918918918919</v>
      </c>
      <c r="G739" t="s">
        <v>20</v>
      </c>
      <c r="H739">
        <v>180</v>
      </c>
      <c r="I739" s="11">
        <f t="shared" si="50"/>
        <v>27.933333333333334</v>
      </c>
      <c r="J739" t="s">
        <v>21</v>
      </c>
      <c r="K739" t="s">
        <v>22</v>
      </c>
      <c r="L739">
        <v>1478844000</v>
      </c>
      <c r="M739" s="8">
        <f t="shared" si="51"/>
        <v>42685.25</v>
      </c>
      <c r="N739">
        <v>1479880800</v>
      </c>
      <c r="O739" s="8">
        <f t="shared" si="49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8"/>
        <v>2.0843373493975904E-2</v>
      </c>
      <c r="G740" t="s">
        <v>14</v>
      </c>
      <c r="H740">
        <v>15</v>
      </c>
      <c r="I740" s="11">
        <f t="shared" si="50"/>
        <v>103.8</v>
      </c>
      <c r="J740" t="s">
        <v>21</v>
      </c>
      <c r="K740" t="s">
        <v>22</v>
      </c>
      <c r="L740">
        <v>1416117600</v>
      </c>
      <c r="M740" s="8">
        <f t="shared" si="51"/>
        <v>41959.25</v>
      </c>
      <c r="N740">
        <v>1418018400</v>
      </c>
      <c r="O740" s="8">
        <f t="shared" si="49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8"/>
        <v>0.61</v>
      </c>
      <c r="G741" t="s">
        <v>14</v>
      </c>
      <c r="H741">
        <v>191</v>
      </c>
      <c r="I741" s="11">
        <f t="shared" si="50"/>
        <v>31.937172774869111</v>
      </c>
      <c r="J741" t="s">
        <v>21</v>
      </c>
      <c r="K741" t="s">
        <v>22</v>
      </c>
      <c r="L741">
        <v>1340946000</v>
      </c>
      <c r="M741" s="8">
        <f t="shared" si="51"/>
        <v>41089.208333333336</v>
      </c>
      <c r="N741">
        <v>1341032400</v>
      </c>
      <c r="O741" s="8">
        <f t="shared" si="49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8"/>
        <v>0.30037735849056602</v>
      </c>
      <c r="G742" t="s">
        <v>14</v>
      </c>
      <c r="H742">
        <v>16</v>
      </c>
      <c r="I742" s="11">
        <f t="shared" si="50"/>
        <v>99.5</v>
      </c>
      <c r="J742" t="s">
        <v>21</v>
      </c>
      <c r="K742" t="s">
        <v>22</v>
      </c>
      <c r="L742">
        <v>1486101600</v>
      </c>
      <c r="M742" s="8">
        <f t="shared" si="51"/>
        <v>42769.25</v>
      </c>
      <c r="N742">
        <v>1486360800</v>
      </c>
      <c r="O742" s="8">
        <f t="shared" si="49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8"/>
        <v>11.791666666666666</v>
      </c>
      <c r="G743" t="s">
        <v>20</v>
      </c>
      <c r="H743">
        <v>130</v>
      </c>
      <c r="I743" s="11">
        <f t="shared" si="50"/>
        <v>108.84615384615384</v>
      </c>
      <c r="J743" t="s">
        <v>21</v>
      </c>
      <c r="K743" t="s">
        <v>22</v>
      </c>
      <c r="L743">
        <v>1274590800</v>
      </c>
      <c r="M743" s="8">
        <f t="shared" si="51"/>
        <v>40321.208333333336</v>
      </c>
      <c r="N743">
        <v>1274677200</v>
      </c>
      <c r="O743" s="8">
        <f t="shared" si="49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8"/>
        <v>11.260833333333334</v>
      </c>
      <c r="G744" t="s">
        <v>20</v>
      </c>
      <c r="H744">
        <v>122</v>
      </c>
      <c r="I744" s="11">
        <f t="shared" si="50"/>
        <v>110.76229508196721</v>
      </c>
      <c r="J744" t="s">
        <v>21</v>
      </c>
      <c r="K744" t="s">
        <v>22</v>
      </c>
      <c r="L744">
        <v>1263880800</v>
      </c>
      <c r="M744" s="8">
        <f t="shared" si="51"/>
        <v>40197.25</v>
      </c>
      <c r="N744">
        <v>1267509600</v>
      </c>
      <c r="O744" s="8">
        <f t="shared" si="49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8"/>
        <v>0.12923076923076923</v>
      </c>
      <c r="G745" t="s">
        <v>14</v>
      </c>
      <c r="H745">
        <v>17</v>
      </c>
      <c r="I745" s="11">
        <f t="shared" si="50"/>
        <v>29.647058823529413</v>
      </c>
      <c r="J745" t="s">
        <v>21</v>
      </c>
      <c r="K745" t="s">
        <v>22</v>
      </c>
      <c r="L745">
        <v>1445403600</v>
      </c>
      <c r="M745" s="8">
        <f t="shared" si="51"/>
        <v>42298.208333333328</v>
      </c>
      <c r="N745">
        <v>1445922000</v>
      </c>
      <c r="O745" s="8">
        <f t="shared" si="49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8"/>
        <v>7.12</v>
      </c>
      <c r="G746" t="s">
        <v>20</v>
      </c>
      <c r="H746">
        <v>140</v>
      </c>
      <c r="I746" s="11">
        <f t="shared" si="50"/>
        <v>101.71428571428571</v>
      </c>
      <c r="J746" t="s">
        <v>21</v>
      </c>
      <c r="K746" t="s">
        <v>22</v>
      </c>
      <c r="L746">
        <v>1533877200</v>
      </c>
      <c r="M746" s="8">
        <f t="shared" si="51"/>
        <v>43322.208333333328</v>
      </c>
      <c r="N746">
        <v>1534050000</v>
      </c>
      <c r="O746" s="8">
        <f t="shared" si="49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8"/>
        <v>0.30304347826086958</v>
      </c>
      <c r="G747" t="s">
        <v>14</v>
      </c>
      <c r="H747">
        <v>34</v>
      </c>
      <c r="I747" s="11">
        <f t="shared" si="50"/>
        <v>61.5</v>
      </c>
      <c r="J747" t="s">
        <v>21</v>
      </c>
      <c r="K747" t="s">
        <v>22</v>
      </c>
      <c r="L747">
        <v>1275195600</v>
      </c>
      <c r="M747" s="8">
        <f t="shared" si="51"/>
        <v>40328.208333333336</v>
      </c>
      <c r="N747">
        <v>1277528400</v>
      </c>
      <c r="O747" s="8">
        <f t="shared" si="49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8"/>
        <v>2.1250896057347672</v>
      </c>
      <c r="G748" t="s">
        <v>20</v>
      </c>
      <c r="H748">
        <v>3388</v>
      </c>
      <c r="I748" s="11">
        <f t="shared" si="50"/>
        <v>35</v>
      </c>
      <c r="J748" t="s">
        <v>21</v>
      </c>
      <c r="K748" t="s">
        <v>22</v>
      </c>
      <c r="L748">
        <v>1318136400</v>
      </c>
      <c r="M748" s="8">
        <f t="shared" si="51"/>
        <v>40825.208333333336</v>
      </c>
      <c r="N748">
        <v>1318568400</v>
      </c>
      <c r="O748" s="8">
        <f t="shared" si="49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8"/>
        <v>2.2885714285714287</v>
      </c>
      <c r="G749" t="s">
        <v>20</v>
      </c>
      <c r="H749">
        <v>280</v>
      </c>
      <c r="I749" s="11">
        <f t="shared" si="50"/>
        <v>40.049999999999997</v>
      </c>
      <c r="J749" t="s">
        <v>21</v>
      </c>
      <c r="K749" t="s">
        <v>22</v>
      </c>
      <c r="L749">
        <v>1283403600</v>
      </c>
      <c r="M749" s="8">
        <f t="shared" si="51"/>
        <v>40423.208333333336</v>
      </c>
      <c r="N749">
        <v>1284354000</v>
      </c>
      <c r="O749" s="8">
        <f t="shared" si="49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8"/>
        <v>0.34959979476654696</v>
      </c>
      <c r="G750" t="s">
        <v>74</v>
      </c>
      <c r="H750">
        <v>614</v>
      </c>
      <c r="I750" s="11">
        <f t="shared" si="50"/>
        <v>110.97231270358306</v>
      </c>
      <c r="J750" t="s">
        <v>21</v>
      </c>
      <c r="K750" t="s">
        <v>22</v>
      </c>
      <c r="L750">
        <v>1267423200</v>
      </c>
      <c r="M750" s="8">
        <f>(((L750/60)/60)/24)+DATE(1970,1,1)</f>
        <v>40238.25</v>
      </c>
      <c r="N750">
        <v>1269579600</v>
      </c>
      <c r="O750" s="8">
        <f t="shared" si="49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8"/>
        <v>1.5729069767441861</v>
      </c>
      <c r="G751" t="s">
        <v>20</v>
      </c>
      <c r="H751">
        <v>366</v>
      </c>
      <c r="I751" s="11">
        <f t="shared" si="50"/>
        <v>36.959016393442624</v>
      </c>
      <c r="J751" t="s">
        <v>107</v>
      </c>
      <c r="K751" t="s">
        <v>108</v>
      </c>
      <c r="L751">
        <v>1412744400</v>
      </c>
      <c r="M751" s="8">
        <f t="shared" si="51"/>
        <v>41920.208333333336</v>
      </c>
      <c r="N751">
        <v>1413781200</v>
      </c>
      <c r="O751" s="8">
        <f t="shared" si="49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8"/>
        <v>0.01</v>
      </c>
      <c r="G752" t="s">
        <v>14</v>
      </c>
      <c r="H752">
        <v>1</v>
      </c>
      <c r="I752" s="11">
        <f t="shared" si="50"/>
        <v>1</v>
      </c>
      <c r="J752" t="s">
        <v>40</v>
      </c>
      <c r="K752" t="s">
        <v>41</v>
      </c>
      <c r="L752">
        <v>1277960400</v>
      </c>
      <c r="M752" s="8">
        <f t="shared" si="51"/>
        <v>40360.208333333336</v>
      </c>
      <c r="N752">
        <v>1280120400</v>
      </c>
      <c r="O752" s="8">
        <f t="shared" si="49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8"/>
        <v>2.3230555555555554</v>
      </c>
      <c r="G753" t="s">
        <v>20</v>
      </c>
      <c r="H753">
        <v>270</v>
      </c>
      <c r="I753" s="11">
        <f t="shared" si="50"/>
        <v>30.974074074074075</v>
      </c>
      <c r="J753" t="s">
        <v>21</v>
      </c>
      <c r="K753" t="s">
        <v>22</v>
      </c>
      <c r="L753">
        <v>1458190800</v>
      </c>
      <c r="M753" s="8">
        <f t="shared" si="51"/>
        <v>42446.208333333328</v>
      </c>
      <c r="N753">
        <v>1459486800</v>
      </c>
      <c r="O753" s="8">
        <f t="shared" si="49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8"/>
        <v>0.92448275862068963</v>
      </c>
      <c r="G754" t="s">
        <v>74</v>
      </c>
      <c r="H754">
        <v>114</v>
      </c>
      <c r="I754" s="11">
        <f t="shared" si="50"/>
        <v>47.035087719298247</v>
      </c>
      <c r="J754" t="s">
        <v>21</v>
      </c>
      <c r="K754" t="s">
        <v>22</v>
      </c>
      <c r="L754">
        <v>1280984400</v>
      </c>
      <c r="M754" s="8">
        <f t="shared" si="51"/>
        <v>40395.208333333336</v>
      </c>
      <c r="N754">
        <v>1282539600</v>
      </c>
      <c r="O754" s="8">
        <f t="shared" si="49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8"/>
        <v>2.5670212765957445</v>
      </c>
      <c r="G755" t="s">
        <v>20</v>
      </c>
      <c r="H755">
        <v>137</v>
      </c>
      <c r="I755" s="11">
        <f t="shared" si="50"/>
        <v>88.065693430656935</v>
      </c>
      <c r="J755" t="s">
        <v>21</v>
      </c>
      <c r="K755" t="s">
        <v>22</v>
      </c>
      <c r="L755">
        <v>1274590800</v>
      </c>
      <c r="M755" s="8">
        <f t="shared" si="51"/>
        <v>40321.208333333336</v>
      </c>
      <c r="N755">
        <v>1275886800</v>
      </c>
      <c r="O755" s="8">
        <f t="shared" si="49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8"/>
        <v>1.6847017045454546</v>
      </c>
      <c r="G756" t="s">
        <v>20</v>
      </c>
      <c r="H756">
        <v>3205</v>
      </c>
      <c r="I756" s="11">
        <f t="shared" si="50"/>
        <v>37.005616224648989</v>
      </c>
      <c r="J756" t="s">
        <v>21</v>
      </c>
      <c r="K756" t="s">
        <v>22</v>
      </c>
      <c r="L756">
        <v>1351400400</v>
      </c>
      <c r="M756" s="8">
        <f t="shared" si="51"/>
        <v>41210.208333333336</v>
      </c>
      <c r="N756">
        <v>1355983200</v>
      </c>
      <c r="O756" s="8">
        <f t="shared" si="49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8"/>
        <v>1.6657777777777778</v>
      </c>
      <c r="G757" t="s">
        <v>20</v>
      </c>
      <c r="H757">
        <v>288</v>
      </c>
      <c r="I757" s="11">
        <f t="shared" si="50"/>
        <v>26.027777777777779</v>
      </c>
      <c r="J757" t="s">
        <v>36</v>
      </c>
      <c r="K757" t="s">
        <v>37</v>
      </c>
      <c r="L757">
        <v>1514354400</v>
      </c>
      <c r="M757" s="8">
        <f t="shared" si="51"/>
        <v>43096.25</v>
      </c>
      <c r="N757">
        <v>1515391200</v>
      </c>
      <c r="O757" s="8">
        <f t="shared" si="49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8"/>
        <v>7.7207692307692311</v>
      </c>
      <c r="G758" t="s">
        <v>20</v>
      </c>
      <c r="H758">
        <v>148</v>
      </c>
      <c r="I758" s="11">
        <f t="shared" si="50"/>
        <v>67.817567567567565</v>
      </c>
      <c r="J758" t="s">
        <v>21</v>
      </c>
      <c r="K758" t="s">
        <v>22</v>
      </c>
      <c r="L758">
        <v>1421733600</v>
      </c>
      <c r="M758" s="8">
        <f t="shared" si="51"/>
        <v>42024.25</v>
      </c>
      <c r="N758">
        <v>1422252000</v>
      </c>
      <c r="O758" s="8">
        <f t="shared" si="49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8"/>
        <v>4.0685714285714285</v>
      </c>
      <c r="G759" t="s">
        <v>20</v>
      </c>
      <c r="H759">
        <v>114</v>
      </c>
      <c r="I759" s="11">
        <f t="shared" si="50"/>
        <v>49.964912280701753</v>
      </c>
      <c r="J759" t="s">
        <v>21</v>
      </c>
      <c r="K759" t="s">
        <v>22</v>
      </c>
      <c r="L759">
        <v>1305176400</v>
      </c>
      <c r="M759" s="8">
        <f t="shared" si="51"/>
        <v>40675.208333333336</v>
      </c>
      <c r="N759">
        <v>1305522000</v>
      </c>
      <c r="O759" s="8">
        <f t="shared" si="49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8"/>
        <v>5.6420608108108112</v>
      </c>
      <c r="G760" t="s">
        <v>20</v>
      </c>
      <c r="H760">
        <v>1518</v>
      </c>
      <c r="I760" s="11">
        <f t="shared" si="50"/>
        <v>110.01646903820817</v>
      </c>
      <c r="J760" t="s">
        <v>15</v>
      </c>
      <c r="K760" t="s">
        <v>16</v>
      </c>
      <c r="L760">
        <v>1414126800</v>
      </c>
      <c r="M760" s="8">
        <f t="shared" si="51"/>
        <v>41936.208333333336</v>
      </c>
      <c r="N760">
        <v>1414904400</v>
      </c>
      <c r="O760" s="8">
        <f t="shared" si="49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8"/>
        <v>0.6842686567164179</v>
      </c>
      <c r="G761" t="s">
        <v>14</v>
      </c>
      <c r="H761">
        <v>1274</v>
      </c>
      <c r="I761" s="11">
        <f t="shared" si="50"/>
        <v>89.964678178963894</v>
      </c>
      <c r="J761" t="s">
        <v>21</v>
      </c>
      <c r="K761" t="s">
        <v>22</v>
      </c>
      <c r="L761">
        <v>1517810400</v>
      </c>
      <c r="M761" s="8">
        <f t="shared" si="51"/>
        <v>43136.25</v>
      </c>
      <c r="N761">
        <v>1520402400</v>
      </c>
      <c r="O761" s="8">
        <f t="shared" si="49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8"/>
        <v>0.34351966873706002</v>
      </c>
      <c r="G762" t="s">
        <v>14</v>
      </c>
      <c r="H762">
        <v>210</v>
      </c>
      <c r="I762" s="11">
        <f t="shared" si="50"/>
        <v>79.009523809523813</v>
      </c>
      <c r="J762" t="s">
        <v>107</v>
      </c>
      <c r="K762" t="s">
        <v>108</v>
      </c>
      <c r="L762">
        <v>1564635600</v>
      </c>
      <c r="M762" s="8">
        <f t="shared" si="51"/>
        <v>43678.208333333328</v>
      </c>
      <c r="N762">
        <v>1567141200</v>
      </c>
      <c r="O762" s="8">
        <f t="shared" si="49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8"/>
        <v>6.5545454545454547</v>
      </c>
      <c r="G763" t="s">
        <v>20</v>
      </c>
      <c r="H763">
        <v>166</v>
      </c>
      <c r="I763" s="11">
        <f t="shared" si="50"/>
        <v>86.867469879518069</v>
      </c>
      <c r="J763" t="s">
        <v>21</v>
      </c>
      <c r="K763" t="s">
        <v>22</v>
      </c>
      <c r="L763">
        <v>1500699600</v>
      </c>
      <c r="M763" s="8">
        <f t="shared" si="51"/>
        <v>42938.208333333328</v>
      </c>
      <c r="N763">
        <v>1501131600</v>
      </c>
      <c r="O763" s="8">
        <f t="shared" si="49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8"/>
        <v>1.7725714285714285</v>
      </c>
      <c r="G764" t="s">
        <v>20</v>
      </c>
      <c r="H764">
        <v>100</v>
      </c>
      <c r="I764" s="11">
        <f t="shared" si="50"/>
        <v>62.04</v>
      </c>
      <c r="J764" t="s">
        <v>26</v>
      </c>
      <c r="K764" t="s">
        <v>27</v>
      </c>
      <c r="L764">
        <v>1354082400</v>
      </c>
      <c r="M764" s="8">
        <f t="shared" si="51"/>
        <v>41241.25</v>
      </c>
      <c r="N764">
        <v>1355032800</v>
      </c>
      <c r="O764" s="8">
        <f t="shared" si="49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8"/>
        <v>1.1317857142857144</v>
      </c>
      <c r="G765" t="s">
        <v>20</v>
      </c>
      <c r="H765">
        <v>235</v>
      </c>
      <c r="I765" s="11">
        <f t="shared" si="50"/>
        <v>26.970212765957445</v>
      </c>
      <c r="J765" t="s">
        <v>21</v>
      </c>
      <c r="K765" t="s">
        <v>22</v>
      </c>
      <c r="L765">
        <v>1336453200</v>
      </c>
      <c r="M765" s="8">
        <f t="shared" si="51"/>
        <v>41037.208333333336</v>
      </c>
      <c r="N765">
        <v>1339477200</v>
      </c>
      <c r="O765" s="8">
        <f t="shared" si="49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8"/>
        <v>7.2818181818181822</v>
      </c>
      <c r="G766" t="s">
        <v>20</v>
      </c>
      <c r="H766">
        <v>148</v>
      </c>
      <c r="I766" s="11">
        <f t="shared" si="50"/>
        <v>54.121621621621621</v>
      </c>
      <c r="J766" t="s">
        <v>21</v>
      </c>
      <c r="K766" t="s">
        <v>22</v>
      </c>
      <c r="L766">
        <v>1305262800</v>
      </c>
      <c r="M766" s="8">
        <f t="shared" si="51"/>
        <v>40676.208333333336</v>
      </c>
      <c r="N766">
        <v>1305954000</v>
      </c>
      <c r="O766" s="8">
        <f t="shared" si="49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8"/>
        <v>2.0833333333333335</v>
      </c>
      <c r="G767" t="s">
        <v>20</v>
      </c>
      <c r="H767">
        <v>198</v>
      </c>
      <c r="I767" s="11">
        <f t="shared" si="50"/>
        <v>41.035353535353536</v>
      </c>
      <c r="J767" t="s">
        <v>21</v>
      </c>
      <c r="K767" t="s">
        <v>22</v>
      </c>
      <c r="L767">
        <v>1492232400</v>
      </c>
      <c r="M767" s="8">
        <f t="shared" si="51"/>
        <v>42840.208333333328</v>
      </c>
      <c r="N767">
        <v>1494392400</v>
      </c>
      <c r="O767" s="8">
        <f t="shared" si="49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8"/>
        <v>0.31171232876712329</v>
      </c>
      <c r="G768" t="s">
        <v>14</v>
      </c>
      <c r="H768">
        <v>248</v>
      </c>
      <c r="I768" s="11">
        <f t="shared" si="50"/>
        <v>55.052419354838712</v>
      </c>
      <c r="J768" t="s">
        <v>26</v>
      </c>
      <c r="K768" t="s">
        <v>27</v>
      </c>
      <c r="L768">
        <v>1537333200</v>
      </c>
      <c r="M768" s="8">
        <f t="shared" si="51"/>
        <v>43362.208333333328</v>
      </c>
      <c r="N768">
        <v>1537419600</v>
      </c>
      <c r="O768" s="8">
        <f t="shared" si="49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8"/>
        <v>0.56967078189300413</v>
      </c>
      <c r="G769" t="s">
        <v>14</v>
      </c>
      <c r="H769">
        <v>513</v>
      </c>
      <c r="I769" s="11">
        <f t="shared" si="50"/>
        <v>107.93762183235867</v>
      </c>
      <c r="J769" t="s">
        <v>21</v>
      </c>
      <c r="K769" t="s">
        <v>22</v>
      </c>
      <c r="L769">
        <v>1444107600</v>
      </c>
      <c r="M769" s="8">
        <f>(((L769/60)/60)/24)+DATE(1970,1,1)</f>
        <v>42283.208333333328</v>
      </c>
      <c r="N769">
        <v>1447999200</v>
      </c>
      <c r="O769" s="8">
        <f t="shared" si="49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8"/>
        <v>2.31</v>
      </c>
      <c r="G770" t="s">
        <v>20</v>
      </c>
      <c r="H770">
        <v>150</v>
      </c>
      <c r="I770" s="11">
        <f t="shared" si="50"/>
        <v>73.92</v>
      </c>
      <c r="J770" t="s">
        <v>21</v>
      </c>
      <c r="K770" t="s">
        <v>22</v>
      </c>
      <c r="L770">
        <v>1386741600</v>
      </c>
      <c r="M770" s="8">
        <f t="shared" ref="M770:M833" si="52">(((L770/60)/60)/24)+DATE(1970,1,1)</f>
        <v>41619.25</v>
      </c>
      <c r="N770">
        <v>1388037600</v>
      </c>
      <c r="O770" s="8">
        <f t="shared" si="49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53">E771/D771</f>
        <v>0.86867834394904464</v>
      </c>
      <c r="G771" t="s">
        <v>14</v>
      </c>
      <c r="H771">
        <v>3410</v>
      </c>
      <c r="I771" s="11">
        <f t="shared" si="50"/>
        <v>31.995894428152493</v>
      </c>
      <c r="J771" t="s">
        <v>21</v>
      </c>
      <c r="K771" t="s">
        <v>22</v>
      </c>
      <c r="L771">
        <v>1376542800</v>
      </c>
      <c r="M771" s="8">
        <f t="shared" si="52"/>
        <v>41501.208333333336</v>
      </c>
      <c r="N771">
        <v>1378789200</v>
      </c>
      <c r="O771" s="8">
        <f t="shared" ref="O771:O834" si="54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53"/>
        <v>2.7074418604651163</v>
      </c>
      <c r="G772" t="s">
        <v>20</v>
      </c>
      <c r="H772">
        <v>216</v>
      </c>
      <c r="I772" s="11">
        <f t="shared" si="50"/>
        <v>53.898148148148145</v>
      </c>
      <c r="J772" t="s">
        <v>107</v>
      </c>
      <c r="K772" t="s">
        <v>108</v>
      </c>
      <c r="L772">
        <v>1397451600</v>
      </c>
      <c r="M772" s="8">
        <f t="shared" si="52"/>
        <v>41743.208333333336</v>
      </c>
      <c r="N772">
        <v>1398056400</v>
      </c>
      <c r="O772" s="8">
        <f t="shared" si="54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3"/>
        <v>0.49446428571428569</v>
      </c>
      <c r="G773" t="s">
        <v>74</v>
      </c>
      <c r="H773">
        <v>26</v>
      </c>
      <c r="I773" s="11">
        <f t="shared" si="50"/>
        <v>106.5</v>
      </c>
      <c r="J773" t="s">
        <v>21</v>
      </c>
      <c r="K773" t="s">
        <v>22</v>
      </c>
      <c r="L773">
        <v>1548482400</v>
      </c>
      <c r="M773" s="8">
        <f t="shared" si="52"/>
        <v>43491.25</v>
      </c>
      <c r="N773">
        <v>1550815200</v>
      </c>
      <c r="O773" s="8">
        <f t="shared" si="54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3"/>
        <v>1.1335962566844919</v>
      </c>
      <c r="G774" t="s">
        <v>20</v>
      </c>
      <c r="H774">
        <v>5139</v>
      </c>
      <c r="I774" s="11">
        <f t="shared" si="50"/>
        <v>32.999805409612762</v>
      </c>
      <c r="J774" t="s">
        <v>21</v>
      </c>
      <c r="K774" t="s">
        <v>22</v>
      </c>
      <c r="L774">
        <v>1549692000</v>
      </c>
      <c r="M774" s="8">
        <f t="shared" si="52"/>
        <v>43505.25</v>
      </c>
      <c r="N774">
        <v>1550037600</v>
      </c>
      <c r="O774" s="8">
        <f t="shared" si="54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3"/>
        <v>1.9055555555555554</v>
      </c>
      <c r="G775" t="s">
        <v>20</v>
      </c>
      <c r="H775">
        <v>2353</v>
      </c>
      <c r="I775" s="11">
        <f t="shared" si="50"/>
        <v>43.00254993625159</v>
      </c>
      <c r="J775" t="s">
        <v>21</v>
      </c>
      <c r="K775" t="s">
        <v>22</v>
      </c>
      <c r="L775">
        <v>1492059600</v>
      </c>
      <c r="M775" s="8">
        <f t="shared" si="52"/>
        <v>42838.208333333328</v>
      </c>
      <c r="N775">
        <v>1492923600</v>
      </c>
      <c r="O775" s="8">
        <f t="shared" si="54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3"/>
        <v>1.355</v>
      </c>
      <c r="G776" t="s">
        <v>20</v>
      </c>
      <c r="H776">
        <v>78</v>
      </c>
      <c r="I776" s="11">
        <f t="shared" si="50"/>
        <v>86.858974358974365</v>
      </c>
      <c r="J776" t="s">
        <v>107</v>
      </c>
      <c r="K776" t="s">
        <v>108</v>
      </c>
      <c r="L776">
        <v>1463979600</v>
      </c>
      <c r="M776" s="8">
        <f t="shared" si="52"/>
        <v>42513.208333333328</v>
      </c>
      <c r="N776">
        <v>1467522000</v>
      </c>
      <c r="O776" s="8">
        <f t="shared" si="54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3"/>
        <v>0.10297872340425532</v>
      </c>
      <c r="G777" t="s">
        <v>14</v>
      </c>
      <c r="H777">
        <v>10</v>
      </c>
      <c r="I777" s="11">
        <f t="shared" si="50"/>
        <v>96.8</v>
      </c>
      <c r="J777" t="s">
        <v>21</v>
      </c>
      <c r="K777" t="s">
        <v>22</v>
      </c>
      <c r="L777">
        <v>1415253600</v>
      </c>
      <c r="M777" s="8">
        <f t="shared" si="52"/>
        <v>41949.25</v>
      </c>
      <c r="N777">
        <v>1416117600</v>
      </c>
      <c r="O777" s="8">
        <f t="shared" si="54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3"/>
        <v>0.65544223826714798</v>
      </c>
      <c r="G778" t="s">
        <v>14</v>
      </c>
      <c r="H778">
        <v>2201</v>
      </c>
      <c r="I778" s="11">
        <f t="shared" si="50"/>
        <v>32.995456610631528</v>
      </c>
      <c r="J778" t="s">
        <v>21</v>
      </c>
      <c r="K778" t="s">
        <v>22</v>
      </c>
      <c r="L778">
        <v>1562216400</v>
      </c>
      <c r="M778" s="8">
        <f t="shared" si="52"/>
        <v>43650.208333333328</v>
      </c>
      <c r="N778">
        <v>1563771600</v>
      </c>
      <c r="O778" s="8">
        <f t="shared" si="54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3"/>
        <v>0.49026652452025588</v>
      </c>
      <c r="G779" t="s">
        <v>14</v>
      </c>
      <c r="H779">
        <v>676</v>
      </c>
      <c r="I779" s="11">
        <f t="shared" si="50"/>
        <v>68.028106508875737</v>
      </c>
      <c r="J779" t="s">
        <v>21</v>
      </c>
      <c r="K779" t="s">
        <v>22</v>
      </c>
      <c r="L779">
        <v>1316754000</v>
      </c>
      <c r="M779" s="8">
        <f t="shared" si="52"/>
        <v>40809.208333333336</v>
      </c>
      <c r="N779">
        <v>1319259600</v>
      </c>
      <c r="O779" s="8">
        <f t="shared" si="54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3"/>
        <v>7.8792307692307695</v>
      </c>
      <c r="G780" t="s">
        <v>20</v>
      </c>
      <c r="H780">
        <v>174</v>
      </c>
      <c r="I780" s="11">
        <f t="shared" si="50"/>
        <v>58.867816091954026</v>
      </c>
      <c r="J780" t="s">
        <v>98</v>
      </c>
      <c r="K780" t="s">
        <v>99</v>
      </c>
      <c r="L780">
        <v>1313211600</v>
      </c>
      <c r="M780" s="8">
        <f t="shared" si="52"/>
        <v>40768.208333333336</v>
      </c>
      <c r="N780">
        <v>1313643600</v>
      </c>
      <c r="O780" s="8">
        <f t="shared" si="54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3"/>
        <v>0.80306347746090156</v>
      </c>
      <c r="G781" t="s">
        <v>14</v>
      </c>
      <c r="H781">
        <v>831</v>
      </c>
      <c r="I781" s="11">
        <f t="shared" ref="I781:I844" si="55">IF(H781=0,0, E781/H781)</f>
        <v>105.04572803850782</v>
      </c>
      <c r="J781" t="s">
        <v>21</v>
      </c>
      <c r="K781" t="s">
        <v>22</v>
      </c>
      <c r="L781">
        <v>1439528400</v>
      </c>
      <c r="M781" s="8">
        <f t="shared" si="52"/>
        <v>42230.208333333328</v>
      </c>
      <c r="N781">
        <v>1440306000</v>
      </c>
      <c r="O781" s="8">
        <f t="shared" si="54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3"/>
        <v>1.0629411764705883</v>
      </c>
      <c r="G782" t="s">
        <v>20</v>
      </c>
      <c r="H782">
        <v>164</v>
      </c>
      <c r="I782" s="11">
        <f t="shared" si="55"/>
        <v>33.054878048780488</v>
      </c>
      <c r="J782" t="s">
        <v>21</v>
      </c>
      <c r="K782" t="s">
        <v>22</v>
      </c>
      <c r="L782">
        <v>1469163600</v>
      </c>
      <c r="M782" s="8">
        <f t="shared" si="52"/>
        <v>42573.208333333328</v>
      </c>
      <c r="N782">
        <v>1470805200</v>
      </c>
      <c r="O782" s="8">
        <f t="shared" si="54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3"/>
        <v>0.50735632183908042</v>
      </c>
      <c r="G783" t="s">
        <v>74</v>
      </c>
      <c r="H783">
        <v>56</v>
      </c>
      <c r="I783" s="11">
        <f t="shared" si="55"/>
        <v>78.821428571428569</v>
      </c>
      <c r="J783" t="s">
        <v>98</v>
      </c>
      <c r="K783" t="s">
        <v>99</v>
      </c>
      <c r="L783">
        <v>1288501200</v>
      </c>
      <c r="M783" s="8">
        <f t="shared" si="52"/>
        <v>40482.208333333336</v>
      </c>
      <c r="N783">
        <v>1292911200</v>
      </c>
      <c r="O783" s="8">
        <f t="shared" si="54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3"/>
        <v>2.153137254901961</v>
      </c>
      <c r="G784" t="s">
        <v>20</v>
      </c>
      <c r="H784">
        <v>161</v>
      </c>
      <c r="I784" s="11">
        <f t="shared" si="55"/>
        <v>68.204968944099377</v>
      </c>
      <c r="J784" t="s">
        <v>21</v>
      </c>
      <c r="K784" t="s">
        <v>22</v>
      </c>
      <c r="L784">
        <v>1298959200</v>
      </c>
      <c r="M784" s="8">
        <f t="shared" si="52"/>
        <v>40603.25</v>
      </c>
      <c r="N784">
        <v>1301374800</v>
      </c>
      <c r="O784" s="8">
        <f t="shared" si="54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3"/>
        <v>1.4122972972972974</v>
      </c>
      <c r="G785" t="s">
        <v>20</v>
      </c>
      <c r="H785">
        <v>138</v>
      </c>
      <c r="I785" s="11">
        <f t="shared" si="55"/>
        <v>75.731884057971016</v>
      </c>
      <c r="J785" t="s">
        <v>21</v>
      </c>
      <c r="K785" t="s">
        <v>22</v>
      </c>
      <c r="L785">
        <v>1387260000</v>
      </c>
      <c r="M785" s="8">
        <f t="shared" si="52"/>
        <v>41625.25</v>
      </c>
      <c r="N785">
        <v>1387864800</v>
      </c>
      <c r="O785" s="8">
        <f t="shared" si="54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3"/>
        <v>1.1533745781777278</v>
      </c>
      <c r="G786" t="s">
        <v>20</v>
      </c>
      <c r="H786">
        <v>3308</v>
      </c>
      <c r="I786" s="11">
        <f t="shared" si="55"/>
        <v>30.996070133010882</v>
      </c>
      <c r="J786" t="s">
        <v>21</v>
      </c>
      <c r="K786" t="s">
        <v>22</v>
      </c>
      <c r="L786">
        <v>1457244000</v>
      </c>
      <c r="M786" s="8">
        <f t="shared" si="52"/>
        <v>42435.25</v>
      </c>
      <c r="N786">
        <v>1458190800</v>
      </c>
      <c r="O786" s="8">
        <f t="shared" si="54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3"/>
        <v>1.9311940298507462</v>
      </c>
      <c r="G787" t="s">
        <v>20</v>
      </c>
      <c r="H787">
        <v>127</v>
      </c>
      <c r="I787" s="11">
        <f t="shared" si="55"/>
        <v>101.88188976377953</v>
      </c>
      <c r="J787" t="s">
        <v>26</v>
      </c>
      <c r="K787" t="s">
        <v>27</v>
      </c>
      <c r="L787">
        <v>1556341200</v>
      </c>
      <c r="M787" s="8">
        <f t="shared" si="52"/>
        <v>43582.208333333328</v>
      </c>
      <c r="N787">
        <v>1559278800</v>
      </c>
      <c r="O787" s="8">
        <f t="shared" si="54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3"/>
        <v>7.2973333333333334</v>
      </c>
      <c r="G788" t="s">
        <v>20</v>
      </c>
      <c r="H788">
        <v>207</v>
      </c>
      <c r="I788" s="11">
        <f t="shared" si="55"/>
        <v>52.879227053140099</v>
      </c>
      <c r="J788" t="s">
        <v>107</v>
      </c>
      <c r="K788" t="s">
        <v>108</v>
      </c>
      <c r="L788">
        <v>1522126800</v>
      </c>
      <c r="M788" s="8">
        <f t="shared" si="52"/>
        <v>43186.208333333328</v>
      </c>
      <c r="N788">
        <v>1522731600</v>
      </c>
      <c r="O788" s="8">
        <f t="shared" si="54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3"/>
        <v>0.99663398692810456</v>
      </c>
      <c r="G789" t="s">
        <v>14</v>
      </c>
      <c r="H789">
        <v>859</v>
      </c>
      <c r="I789" s="11">
        <f t="shared" si="55"/>
        <v>71.005820721769496</v>
      </c>
      <c r="J789" t="s">
        <v>15</v>
      </c>
      <c r="K789" t="s">
        <v>16</v>
      </c>
      <c r="L789">
        <v>1305954000</v>
      </c>
      <c r="M789" s="8">
        <f t="shared" si="52"/>
        <v>40684.208333333336</v>
      </c>
      <c r="N789">
        <v>1306731600</v>
      </c>
      <c r="O789" s="8">
        <f t="shared" si="54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3"/>
        <v>0.88166666666666671</v>
      </c>
      <c r="G790" t="s">
        <v>47</v>
      </c>
      <c r="H790">
        <v>31</v>
      </c>
      <c r="I790" s="11">
        <f t="shared" si="55"/>
        <v>102.38709677419355</v>
      </c>
      <c r="J790" t="s">
        <v>21</v>
      </c>
      <c r="K790" t="s">
        <v>22</v>
      </c>
      <c r="L790">
        <v>1350709200</v>
      </c>
      <c r="M790" s="8">
        <f t="shared" si="52"/>
        <v>41202.208333333336</v>
      </c>
      <c r="N790">
        <v>1352527200</v>
      </c>
      <c r="O790" s="8">
        <f t="shared" si="54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3"/>
        <v>0.37233333333333335</v>
      </c>
      <c r="G791" t="s">
        <v>14</v>
      </c>
      <c r="H791">
        <v>45</v>
      </c>
      <c r="I791" s="11">
        <f t="shared" si="55"/>
        <v>74.466666666666669</v>
      </c>
      <c r="J791" t="s">
        <v>21</v>
      </c>
      <c r="K791" t="s">
        <v>22</v>
      </c>
      <c r="L791">
        <v>1401166800</v>
      </c>
      <c r="M791" s="8">
        <f t="shared" si="52"/>
        <v>41786.208333333336</v>
      </c>
      <c r="N791">
        <v>1404363600</v>
      </c>
      <c r="O791" s="8">
        <f t="shared" si="54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3"/>
        <v>0.30540075309306081</v>
      </c>
      <c r="G792" t="s">
        <v>74</v>
      </c>
      <c r="H792">
        <v>1113</v>
      </c>
      <c r="I792" s="11">
        <f t="shared" si="55"/>
        <v>51.009883198562441</v>
      </c>
      <c r="J792" t="s">
        <v>21</v>
      </c>
      <c r="K792" t="s">
        <v>22</v>
      </c>
      <c r="L792">
        <v>1266127200</v>
      </c>
      <c r="M792" s="8">
        <f t="shared" si="52"/>
        <v>40223.25</v>
      </c>
      <c r="N792">
        <v>1266645600</v>
      </c>
      <c r="O792" s="8">
        <f t="shared" si="54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3"/>
        <v>0.25714285714285712</v>
      </c>
      <c r="G793" t="s">
        <v>14</v>
      </c>
      <c r="H793">
        <v>6</v>
      </c>
      <c r="I793" s="11">
        <f t="shared" si="55"/>
        <v>90</v>
      </c>
      <c r="J793" t="s">
        <v>21</v>
      </c>
      <c r="K793" t="s">
        <v>22</v>
      </c>
      <c r="L793">
        <v>1481436000</v>
      </c>
      <c r="M793" s="8">
        <f t="shared" si="52"/>
        <v>42715.25</v>
      </c>
      <c r="N793">
        <v>1482818400</v>
      </c>
      <c r="O793" s="8">
        <f t="shared" si="54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3"/>
        <v>0.34</v>
      </c>
      <c r="G794" t="s">
        <v>14</v>
      </c>
      <c r="H794">
        <v>7</v>
      </c>
      <c r="I794" s="11">
        <f t="shared" si="55"/>
        <v>97.142857142857139</v>
      </c>
      <c r="J794" t="s">
        <v>21</v>
      </c>
      <c r="K794" t="s">
        <v>22</v>
      </c>
      <c r="L794">
        <v>1372222800</v>
      </c>
      <c r="M794" s="8">
        <f t="shared" si="52"/>
        <v>41451.208333333336</v>
      </c>
      <c r="N794">
        <v>1374642000</v>
      </c>
      <c r="O794" s="8">
        <f t="shared" si="54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3"/>
        <v>11.859090909090909</v>
      </c>
      <c r="G795" t="s">
        <v>20</v>
      </c>
      <c r="H795">
        <v>181</v>
      </c>
      <c r="I795" s="11">
        <f t="shared" si="55"/>
        <v>72.071823204419886</v>
      </c>
      <c r="J795" t="s">
        <v>98</v>
      </c>
      <c r="K795" t="s">
        <v>99</v>
      </c>
      <c r="L795">
        <v>1372136400</v>
      </c>
      <c r="M795" s="8">
        <f t="shared" si="52"/>
        <v>41450.208333333336</v>
      </c>
      <c r="N795">
        <v>1372482000</v>
      </c>
      <c r="O795" s="8">
        <f t="shared" si="54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3"/>
        <v>1.2539393939393939</v>
      </c>
      <c r="G796" t="s">
        <v>20</v>
      </c>
      <c r="H796">
        <v>110</v>
      </c>
      <c r="I796" s="11">
        <f t="shared" si="55"/>
        <v>75.236363636363635</v>
      </c>
      <c r="J796" t="s">
        <v>21</v>
      </c>
      <c r="K796" t="s">
        <v>22</v>
      </c>
      <c r="L796">
        <v>1513922400</v>
      </c>
      <c r="M796" s="8">
        <f t="shared" si="52"/>
        <v>43091.25</v>
      </c>
      <c r="N796">
        <v>1514959200</v>
      </c>
      <c r="O796" s="8">
        <f t="shared" si="54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3"/>
        <v>0.14394366197183098</v>
      </c>
      <c r="G797" t="s">
        <v>14</v>
      </c>
      <c r="H797">
        <v>31</v>
      </c>
      <c r="I797" s="11">
        <f t="shared" si="55"/>
        <v>32.967741935483872</v>
      </c>
      <c r="J797" t="s">
        <v>21</v>
      </c>
      <c r="K797" t="s">
        <v>22</v>
      </c>
      <c r="L797">
        <v>1477976400</v>
      </c>
      <c r="M797" s="8">
        <f t="shared" si="52"/>
        <v>42675.208333333328</v>
      </c>
      <c r="N797">
        <v>1478235600</v>
      </c>
      <c r="O797" s="8">
        <f t="shared" si="54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3"/>
        <v>0.54807692307692313</v>
      </c>
      <c r="G798" t="s">
        <v>14</v>
      </c>
      <c r="H798">
        <v>78</v>
      </c>
      <c r="I798" s="11">
        <f t="shared" si="55"/>
        <v>54.807692307692307</v>
      </c>
      <c r="J798" t="s">
        <v>21</v>
      </c>
      <c r="K798" t="s">
        <v>22</v>
      </c>
      <c r="L798">
        <v>1407474000</v>
      </c>
      <c r="M798" s="8">
        <f t="shared" si="52"/>
        <v>41859.208333333336</v>
      </c>
      <c r="N798">
        <v>1408078800</v>
      </c>
      <c r="O798" s="8">
        <f t="shared" si="54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3"/>
        <v>1.0963157894736841</v>
      </c>
      <c r="G799" t="s">
        <v>20</v>
      </c>
      <c r="H799">
        <v>185</v>
      </c>
      <c r="I799" s="11">
        <f t="shared" si="55"/>
        <v>45.037837837837834</v>
      </c>
      <c r="J799" t="s">
        <v>21</v>
      </c>
      <c r="K799" t="s">
        <v>22</v>
      </c>
      <c r="L799">
        <v>1546149600</v>
      </c>
      <c r="M799" s="8">
        <f t="shared" si="52"/>
        <v>43464.25</v>
      </c>
      <c r="N799">
        <v>1548136800</v>
      </c>
      <c r="O799" s="8">
        <f t="shared" si="54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3"/>
        <v>1.8847058823529412</v>
      </c>
      <c r="G800" t="s">
        <v>20</v>
      </c>
      <c r="H800">
        <v>121</v>
      </c>
      <c r="I800" s="11">
        <f t="shared" si="55"/>
        <v>52.958677685950413</v>
      </c>
      <c r="J800" t="s">
        <v>21</v>
      </c>
      <c r="K800" t="s">
        <v>22</v>
      </c>
      <c r="L800">
        <v>1338440400</v>
      </c>
      <c r="M800" s="8">
        <f t="shared" si="52"/>
        <v>41060.208333333336</v>
      </c>
      <c r="N800">
        <v>1340859600</v>
      </c>
      <c r="O800" s="8">
        <f t="shared" si="54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3"/>
        <v>0.87008284023668636</v>
      </c>
      <c r="G801" t="s">
        <v>14</v>
      </c>
      <c r="H801">
        <v>1225</v>
      </c>
      <c r="I801" s="11">
        <f t="shared" si="55"/>
        <v>60.017959183673469</v>
      </c>
      <c r="J801" t="s">
        <v>40</v>
      </c>
      <c r="K801" t="s">
        <v>41</v>
      </c>
      <c r="L801">
        <v>1454133600</v>
      </c>
      <c r="M801" s="8">
        <f t="shared" si="52"/>
        <v>42399.25</v>
      </c>
      <c r="N801">
        <v>1454479200</v>
      </c>
      <c r="O801" s="8">
        <f t="shared" si="54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3"/>
        <v>0.01</v>
      </c>
      <c r="G802" t="s">
        <v>14</v>
      </c>
      <c r="H802">
        <v>1</v>
      </c>
      <c r="I802" s="11">
        <f t="shared" si="55"/>
        <v>1</v>
      </c>
      <c r="J802" t="s">
        <v>98</v>
      </c>
      <c r="K802" t="s">
        <v>99</v>
      </c>
      <c r="L802">
        <v>1434085200</v>
      </c>
      <c r="M802" s="8">
        <f>(((L802/60)/60)/24)+DATE(1970,1,1)</f>
        <v>42167.208333333328</v>
      </c>
      <c r="N802">
        <v>1434430800</v>
      </c>
      <c r="O802" s="8">
        <f t="shared" si="54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3"/>
        <v>2.0291304347826089</v>
      </c>
      <c r="G803" t="s">
        <v>20</v>
      </c>
      <c r="H803">
        <v>106</v>
      </c>
      <c r="I803" s="11">
        <f t="shared" si="55"/>
        <v>44.028301886792455</v>
      </c>
      <c r="J803" t="s">
        <v>21</v>
      </c>
      <c r="K803" t="s">
        <v>22</v>
      </c>
      <c r="L803">
        <v>1577772000</v>
      </c>
      <c r="M803" s="8">
        <f t="shared" si="52"/>
        <v>43830.25</v>
      </c>
      <c r="N803">
        <v>1579672800</v>
      </c>
      <c r="O803" s="8">
        <f t="shared" si="54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3"/>
        <v>1.9703225806451612</v>
      </c>
      <c r="G804" t="s">
        <v>20</v>
      </c>
      <c r="H804">
        <v>142</v>
      </c>
      <c r="I804" s="11">
        <f t="shared" si="55"/>
        <v>86.028169014084511</v>
      </c>
      <c r="J804" t="s">
        <v>21</v>
      </c>
      <c r="K804" t="s">
        <v>22</v>
      </c>
      <c r="L804">
        <v>1562216400</v>
      </c>
      <c r="M804" s="8">
        <f t="shared" si="52"/>
        <v>43650.208333333328</v>
      </c>
      <c r="N804">
        <v>1562389200</v>
      </c>
      <c r="O804" s="8">
        <f t="shared" si="54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3"/>
        <v>1.07</v>
      </c>
      <c r="G805" t="s">
        <v>20</v>
      </c>
      <c r="H805">
        <v>233</v>
      </c>
      <c r="I805" s="11">
        <f t="shared" si="55"/>
        <v>28.012875536480685</v>
      </c>
      <c r="J805" t="s">
        <v>21</v>
      </c>
      <c r="K805" t="s">
        <v>22</v>
      </c>
      <c r="L805">
        <v>1548568800</v>
      </c>
      <c r="M805" s="8">
        <f t="shared" si="52"/>
        <v>43492.25</v>
      </c>
      <c r="N805">
        <v>1551506400</v>
      </c>
      <c r="O805" s="8">
        <f t="shared" si="54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3"/>
        <v>2.6873076923076922</v>
      </c>
      <c r="G806" t="s">
        <v>20</v>
      </c>
      <c r="H806">
        <v>218</v>
      </c>
      <c r="I806" s="11">
        <f t="shared" si="55"/>
        <v>32.050458715596328</v>
      </c>
      <c r="J806" t="s">
        <v>21</v>
      </c>
      <c r="K806" t="s">
        <v>22</v>
      </c>
      <c r="L806">
        <v>1514872800</v>
      </c>
      <c r="M806" s="8">
        <f t="shared" si="52"/>
        <v>43102.25</v>
      </c>
      <c r="N806">
        <v>1516600800</v>
      </c>
      <c r="O806" s="8">
        <f t="shared" si="54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3"/>
        <v>0.50845360824742269</v>
      </c>
      <c r="G807" t="s">
        <v>14</v>
      </c>
      <c r="H807">
        <v>67</v>
      </c>
      <c r="I807" s="11">
        <f t="shared" si="55"/>
        <v>73.611940298507463</v>
      </c>
      <c r="J807" t="s">
        <v>26</v>
      </c>
      <c r="K807" t="s">
        <v>27</v>
      </c>
      <c r="L807">
        <v>1416031200</v>
      </c>
      <c r="M807" s="8">
        <f t="shared" si="52"/>
        <v>41958.25</v>
      </c>
      <c r="N807">
        <v>1420437600</v>
      </c>
      <c r="O807" s="8">
        <f t="shared" si="54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3"/>
        <v>11.802857142857142</v>
      </c>
      <c r="G808" t="s">
        <v>20</v>
      </c>
      <c r="H808">
        <v>76</v>
      </c>
      <c r="I808" s="11">
        <f t="shared" si="55"/>
        <v>108.71052631578948</v>
      </c>
      <c r="J808" t="s">
        <v>21</v>
      </c>
      <c r="K808" t="s">
        <v>22</v>
      </c>
      <c r="L808">
        <v>1330927200</v>
      </c>
      <c r="M808" s="8">
        <f t="shared" si="52"/>
        <v>40973.25</v>
      </c>
      <c r="N808">
        <v>1332997200</v>
      </c>
      <c r="O808" s="8">
        <f t="shared" si="54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3"/>
        <v>2.64</v>
      </c>
      <c r="G809" t="s">
        <v>20</v>
      </c>
      <c r="H809">
        <v>43</v>
      </c>
      <c r="I809" s="11">
        <f t="shared" si="55"/>
        <v>42.97674418604651</v>
      </c>
      <c r="J809" t="s">
        <v>21</v>
      </c>
      <c r="K809" t="s">
        <v>22</v>
      </c>
      <c r="L809">
        <v>1571115600</v>
      </c>
      <c r="M809" s="8">
        <f t="shared" si="52"/>
        <v>43753.208333333328</v>
      </c>
      <c r="N809">
        <v>1574920800</v>
      </c>
      <c r="O809" s="8">
        <f t="shared" si="54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3"/>
        <v>0.30442307692307691</v>
      </c>
      <c r="G810" t="s">
        <v>14</v>
      </c>
      <c r="H810">
        <v>19</v>
      </c>
      <c r="I810" s="11">
        <f t="shared" si="55"/>
        <v>83.315789473684205</v>
      </c>
      <c r="J810" t="s">
        <v>21</v>
      </c>
      <c r="K810" t="s">
        <v>22</v>
      </c>
      <c r="L810">
        <v>1463461200</v>
      </c>
      <c r="M810" s="8">
        <f t="shared" si="52"/>
        <v>42507.208333333328</v>
      </c>
      <c r="N810">
        <v>1464930000</v>
      </c>
      <c r="O810" s="8">
        <f t="shared" si="54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3"/>
        <v>0.62880681818181816</v>
      </c>
      <c r="G811" t="s">
        <v>14</v>
      </c>
      <c r="H811">
        <v>2108</v>
      </c>
      <c r="I811" s="11">
        <f t="shared" si="55"/>
        <v>42</v>
      </c>
      <c r="J811" t="s">
        <v>98</v>
      </c>
      <c r="K811" t="s">
        <v>99</v>
      </c>
      <c r="L811">
        <v>1344920400</v>
      </c>
      <c r="M811" s="8">
        <f t="shared" si="52"/>
        <v>41135.208333333336</v>
      </c>
      <c r="N811">
        <v>1345006800</v>
      </c>
      <c r="O811" s="8">
        <f t="shared" si="54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3"/>
        <v>1.9312499999999999</v>
      </c>
      <c r="G812" t="s">
        <v>20</v>
      </c>
      <c r="H812">
        <v>221</v>
      </c>
      <c r="I812" s="11">
        <f t="shared" si="55"/>
        <v>55.927601809954751</v>
      </c>
      <c r="J812" t="s">
        <v>21</v>
      </c>
      <c r="K812" t="s">
        <v>22</v>
      </c>
      <c r="L812">
        <v>1511848800</v>
      </c>
      <c r="M812" s="8">
        <f t="shared" si="52"/>
        <v>43067.25</v>
      </c>
      <c r="N812">
        <v>1512712800</v>
      </c>
      <c r="O812" s="8">
        <f t="shared" si="54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3"/>
        <v>0.77102702702702708</v>
      </c>
      <c r="G813" t="s">
        <v>14</v>
      </c>
      <c r="H813">
        <v>679</v>
      </c>
      <c r="I813" s="11">
        <f t="shared" si="55"/>
        <v>105.03681885125184</v>
      </c>
      <c r="J813" t="s">
        <v>21</v>
      </c>
      <c r="K813" t="s">
        <v>22</v>
      </c>
      <c r="L813">
        <v>1452319200</v>
      </c>
      <c r="M813" s="8">
        <f t="shared" si="52"/>
        <v>42378.25</v>
      </c>
      <c r="N813">
        <v>1452492000</v>
      </c>
      <c r="O813" s="8">
        <f t="shared" si="54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3"/>
        <v>2.2552763819095478</v>
      </c>
      <c r="G814" t="s">
        <v>20</v>
      </c>
      <c r="H814">
        <v>2805</v>
      </c>
      <c r="I814" s="11">
        <f t="shared" si="55"/>
        <v>48</v>
      </c>
      <c r="J814" t="s">
        <v>15</v>
      </c>
      <c r="K814" t="s">
        <v>16</v>
      </c>
      <c r="L814">
        <v>1523854800</v>
      </c>
      <c r="M814" s="8">
        <f t="shared" si="52"/>
        <v>43206.208333333328</v>
      </c>
      <c r="N814">
        <v>1524286800</v>
      </c>
      <c r="O814" s="8">
        <f t="shared" si="54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3"/>
        <v>2.3940625</v>
      </c>
      <c r="G815" t="s">
        <v>20</v>
      </c>
      <c r="H815">
        <v>68</v>
      </c>
      <c r="I815" s="11">
        <f t="shared" si="55"/>
        <v>112.66176470588235</v>
      </c>
      <c r="J815" t="s">
        <v>21</v>
      </c>
      <c r="K815" t="s">
        <v>22</v>
      </c>
      <c r="L815">
        <v>1346043600</v>
      </c>
      <c r="M815" s="8">
        <f t="shared" si="52"/>
        <v>41148.208333333336</v>
      </c>
      <c r="N815">
        <v>1346907600</v>
      </c>
      <c r="O815" s="8">
        <f t="shared" si="54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3"/>
        <v>0.921875</v>
      </c>
      <c r="G816" t="s">
        <v>14</v>
      </c>
      <c r="H816">
        <v>36</v>
      </c>
      <c r="I816" s="11">
        <f t="shared" si="55"/>
        <v>81.944444444444443</v>
      </c>
      <c r="J816" t="s">
        <v>36</v>
      </c>
      <c r="K816" t="s">
        <v>37</v>
      </c>
      <c r="L816">
        <v>1464325200</v>
      </c>
      <c r="M816" s="8">
        <f t="shared" si="52"/>
        <v>42517.208333333328</v>
      </c>
      <c r="N816">
        <v>1464498000</v>
      </c>
      <c r="O816" s="8">
        <f t="shared" si="54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3"/>
        <v>1.3023333333333333</v>
      </c>
      <c r="G817" t="s">
        <v>20</v>
      </c>
      <c r="H817">
        <v>183</v>
      </c>
      <c r="I817" s="11">
        <f t="shared" si="55"/>
        <v>64.049180327868854</v>
      </c>
      <c r="J817" t="s">
        <v>15</v>
      </c>
      <c r="K817" t="s">
        <v>16</v>
      </c>
      <c r="L817">
        <v>1511935200</v>
      </c>
      <c r="M817" s="8">
        <f t="shared" si="52"/>
        <v>43068.25</v>
      </c>
      <c r="N817">
        <v>1514181600</v>
      </c>
      <c r="O817" s="8">
        <f t="shared" si="54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3"/>
        <v>6.1521739130434785</v>
      </c>
      <c r="G818" t="s">
        <v>20</v>
      </c>
      <c r="H818">
        <v>133</v>
      </c>
      <c r="I818" s="11">
        <f t="shared" si="55"/>
        <v>106.39097744360902</v>
      </c>
      <c r="J818" t="s">
        <v>21</v>
      </c>
      <c r="K818" t="s">
        <v>22</v>
      </c>
      <c r="L818">
        <v>1392012000</v>
      </c>
      <c r="M818" s="8">
        <f t="shared" si="52"/>
        <v>41680.25</v>
      </c>
      <c r="N818">
        <v>1392184800</v>
      </c>
      <c r="O818" s="8">
        <f t="shared" si="54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3"/>
        <v>3.687953216374269</v>
      </c>
      <c r="G819" t="s">
        <v>20</v>
      </c>
      <c r="H819">
        <v>2489</v>
      </c>
      <c r="I819" s="11">
        <f t="shared" si="55"/>
        <v>76.011249497790274</v>
      </c>
      <c r="J819" t="s">
        <v>107</v>
      </c>
      <c r="K819" t="s">
        <v>108</v>
      </c>
      <c r="L819">
        <v>1556946000</v>
      </c>
      <c r="M819" s="8">
        <f t="shared" si="52"/>
        <v>43589.208333333328</v>
      </c>
      <c r="N819">
        <v>1559365200</v>
      </c>
      <c r="O819" s="8">
        <f t="shared" si="54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3"/>
        <v>10.948571428571428</v>
      </c>
      <c r="G820" t="s">
        <v>20</v>
      </c>
      <c r="H820">
        <v>69</v>
      </c>
      <c r="I820" s="11">
        <f t="shared" si="55"/>
        <v>111.07246376811594</v>
      </c>
      <c r="J820" t="s">
        <v>21</v>
      </c>
      <c r="K820" t="s">
        <v>22</v>
      </c>
      <c r="L820">
        <v>1548050400</v>
      </c>
      <c r="M820" s="8">
        <f t="shared" si="52"/>
        <v>43486.25</v>
      </c>
      <c r="N820">
        <v>1549173600</v>
      </c>
      <c r="O820" s="8">
        <f t="shared" si="54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3"/>
        <v>0.50662921348314605</v>
      </c>
      <c r="G821" t="s">
        <v>14</v>
      </c>
      <c r="H821">
        <v>47</v>
      </c>
      <c r="I821" s="11">
        <f t="shared" si="55"/>
        <v>95.936170212765958</v>
      </c>
      <c r="J821" t="s">
        <v>21</v>
      </c>
      <c r="K821" t="s">
        <v>22</v>
      </c>
      <c r="L821">
        <v>1353736800</v>
      </c>
      <c r="M821" s="8">
        <f>(((L821/60)/60)/24)+DATE(1970,1,1)</f>
        <v>41237.25</v>
      </c>
      <c r="N821">
        <v>1355032800</v>
      </c>
      <c r="O821" s="8">
        <f t="shared" si="54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3"/>
        <v>8.0060000000000002</v>
      </c>
      <c r="G822" t="s">
        <v>20</v>
      </c>
      <c r="H822">
        <v>279</v>
      </c>
      <c r="I822" s="11">
        <f t="shared" si="55"/>
        <v>43.043010752688176</v>
      </c>
      <c r="J822" t="s">
        <v>40</v>
      </c>
      <c r="K822" t="s">
        <v>41</v>
      </c>
      <c r="L822">
        <v>1532840400</v>
      </c>
      <c r="M822" s="8">
        <f t="shared" si="52"/>
        <v>43310.208333333328</v>
      </c>
      <c r="N822">
        <v>1533963600</v>
      </c>
      <c r="O822" s="8">
        <f t="shared" si="54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3"/>
        <v>2.9128571428571428</v>
      </c>
      <c r="G823" t="s">
        <v>20</v>
      </c>
      <c r="H823">
        <v>210</v>
      </c>
      <c r="I823" s="11">
        <f t="shared" si="55"/>
        <v>67.966666666666669</v>
      </c>
      <c r="J823" t="s">
        <v>21</v>
      </c>
      <c r="K823" t="s">
        <v>22</v>
      </c>
      <c r="L823">
        <v>1488261600</v>
      </c>
      <c r="M823" s="8">
        <f t="shared" si="52"/>
        <v>42794.25</v>
      </c>
      <c r="N823">
        <v>1489381200</v>
      </c>
      <c r="O823" s="8">
        <f t="shared" si="54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3"/>
        <v>3.4996666666666667</v>
      </c>
      <c r="G824" t="s">
        <v>20</v>
      </c>
      <c r="H824">
        <v>2100</v>
      </c>
      <c r="I824" s="11">
        <f t="shared" si="55"/>
        <v>89.991428571428571</v>
      </c>
      <c r="J824" t="s">
        <v>21</v>
      </c>
      <c r="K824" t="s">
        <v>22</v>
      </c>
      <c r="L824">
        <v>1393567200</v>
      </c>
      <c r="M824" s="8">
        <f t="shared" si="52"/>
        <v>41698.25</v>
      </c>
      <c r="N824">
        <v>1395032400</v>
      </c>
      <c r="O824" s="8">
        <f t="shared" si="54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3"/>
        <v>3.5707317073170732</v>
      </c>
      <c r="G825" t="s">
        <v>20</v>
      </c>
      <c r="H825">
        <v>252</v>
      </c>
      <c r="I825" s="11">
        <f t="shared" si="55"/>
        <v>58.095238095238095</v>
      </c>
      <c r="J825" t="s">
        <v>21</v>
      </c>
      <c r="K825" t="s">
        <v>22</v>
      </c>
      <c r="L825">
        <v>1410325200</v>
      </c>
      <c r="M825" s="8">
        <f t="shared" si="52"/>
        <v>41892.208333333336</v>
      </c>
      <c r="N825">
        <v>1412485200</v>
      </c>
      <c r="O825" s="8">
        <f t="shared" si="54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3"/>
        <v>1.2648941176470587</v>
      </c>
      <c r="G826" t="s">
        <v>20</v>
      </c>
      <c r="H826">
        <v>1280</v>
      </c>
      <c r="I826" s="11">
        <f t="shared" si="55"/>
        <v>83.996875000000003</v>
      </c>
      <c r="J826" t="s">
        <v>21</v>
      </c>
      <c r="K826" t="s">
        <v>22</v>
      </c>
      <c r="L826">
        <v>1276923600</v>
      </c>
      <c r="M826" s="8">
        <f t="shared" si="52"/>
        <v>40348.208333333336</v>
      </c>
      <c r="N826">
        <v>1279688400</v>
      </c>
      <c r="O826" s="8">
        <f t="shared" si="54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3"/>
        <v>3.875</v>
      </c>
      <c r="G827" t="s">
        <v>20</v>
      </c>
      <c r="H827">
        <v>157</v>
      </c>
      <c r="I827" s="11">
        <f t="shared" si="55"/>
        <v>88.853503184713375</v>
      </c>
      <c r="J827" t="s">
        <v>40</v>
      </c>
      <c r="K827" t="s">
        <v>41</v>
      </c>
      <c r="L827">
        <v>1500958800</v>
      </c>
      <c r="M827" s="8">
        <f t="shared" si="52"/>
        <v>42941.208333333328</v>
      </c>
      <c r="N827">
        <v>1501995600</v>
      </c>
      <c r="O827" s="8">
        <f t="shared" si="54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3"/>
        <v>4.5703571428571426</v>
      </c>
      <c r="G828" t="s">
        <v>20</v>
      </c>
      <c r="H828">
        <v>194</v>
      </c>
      <c r="I828" s="11">
        <f t="shared" si="55"/>
        <v>65.963917525773198</v>
      </c>
      <c r="J828" t="s">
        <v>21</v>
      </c>
      <c r="K828" t="s">
        <v>22</v>
      </c>
      <c r="L828">
        <v>1292220000</v>
      </c>
      <c r="M828" s="8">
        <f t="shared" si="52"/>
        <v>40525.25</v>
      </c>
      <c r="N828">
        <v>1294639200</v>
      </c>
      <c r="O828" s="8">
        <f t="shared" si="54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3"/>
        <v>2.6669565217391304</v>
      </c>
      <c r="G829" t="s">
        <v>20</v>
      </c>
      <c r="H829">
        <v>82</v>
      </c>
      <c r="I829" s="11">
        <f t="shared" si="55"/>
        <v>74.804878048780495</v>
      </c>
      <c r="J829" t="s">
        <v>26</v>
      </c>
      <c r="K829" t="s">
        <v>27</v>
      </c>
      <c r="L829">
        <v>1304398800</v>
      </c>
      <c r="M829" s="8">
        <f t="shared" si="52"/>
        <v>40666.208333333336</v>
      </c>
      <c r="N829">
        <v>1305435600</v>
      </c>
      <c r="O829" s="8">
        <f t="shared" si="54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3"/>
        <v>0.69</v>
      </c>
      <c r="G830" t="s">
        <v>14</v>
      </c>
      <c r="H830">
        <v>70</v>
      </c>
      <c r="I830" s="11">
        <f t="shared" si="55"/>
        <v>69.98571428571428</v>
      </c>
      <c r="J830" t="s">
        <v>21</v>
      </c>
      <c r="K830" t="s">
        <v>22</v>
      </c>
      <c r="L830">
        <v>1535432400</v>
      </c>
      <c r="M830" s="8">
        <f t="shared" si="52"/>
        <v>43340.208333333328</v>
      </c>
      <c r="N830">
        <v>1537592400</v>
      </c>
      <c r="O830" s="8">
        <f t="shared" si="54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3"/>
        <v>0.51343749999999999</v>
      </c>
      <c r="G831" t="s">
        <v>14</v>
      </c>
      <c r="H831">
        <v>154</v>
      </c>
      <c r="I831" s="11">
        <f t="shared" si="55"/>
        <v>32.006493506493506</v>
      </c>
      <c r="J831" t="s">
        <v>21</v>
      </c>
      <c r="K831" t="s">
        <v>22</v>
      </c>
      <c r="L831">
        <v>1433826000</v>
      </c>
      <c r="M831" s="8">
        <f t="shared" si="52"/>
        <v>42164.208333333328</v>
      </c>
      <c r="N831">
        <v>1435122000</v>
      </c>
      <c r="O831" s="8">
        <f t="shared" si="54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3"/>
        <v>1.1710526315789473E-2</v>
      </c>
      <c r="G832" t="s">
        <v>14</v>
      </c>
      <c r="H832">
        <v>22</v>
      </c>
      <c r="I832" s="11">
        <f t="shared" si="55"/>
        <v>64.727272727272734</v>
      </c>
      <c r="J832" t="s">
        <v>21</v>
      </c>
      <c r="K832" t="s">
        <v>22</v>
      </c>
      <c r="L832">
        <v>1514959200</v>
      </c>
      <c r="M832" s="8">
        <f t="shared" si="52"/>
        <v>43103.25</v>
      </c>
      <c r="N832">
        <v>1520056800</v>
      </c>
      <c r="O832" s="8">
        <f t="shared" si="54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3"/>
        <v>1.089773429454171</v>
      </c>
      <c r="G833" t="s">
        <v>20</v>
      </c>
      <c r="H833">
        <v>4233</v>
      </c>
      <c r="I833" s="11">
        <f t="shared" si="55"/>
        <v>24.998110087408456</v>
      </c>
      <c r="J833" t="s">
        <v>21</v>
      </c>
      <c r="K833" t="s">
        <v>22</v>
      </c>
      <c r="L833">
        <v>1332738000</v>
      </c>
      <c r="M833" s="8">
        <f t="shared" si="52"/>
        <v>40994.208333333336</v>
      </c>
      <c r="N833">
        <v>1335675600</v>
      </c>
      <c r="O833" s="8">
        <f t="shared" si="54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3"/>
        <v>3.1517592592592591</v>
      </c>
      <c r="G834" t="s">
        <v>20</v>
      </c>
      <c r="H834">
        <v>1297</v>
      </c>
      <c r="I834" s="11">
        <f t="shared" si="55"/>
        <v>104.97764070932922</v>
      </c>
      <c r="J834" t="s">
        <v>36</v>
      </c>
      <c r="K834" t="s">
        <v>37</v>
      </c>
      <c r="L834">
        <v>1445490000</v>
      </c>
      <c r="M834" s="8">
        <f t="shared" ref="M834:M897" si="56">(((L834/60)/60)/24)+DATE(1970,1,1)</f>
        <v>42299.208333333328</v>
      </c>
      <c r="N834">
        <v>1448431200</v>
      </c>
      <c r="O834" s="8">
        <f t="shared" si="54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7">E835/D835</f>
        <v>1.5769117647058823</v>
      </c>
      <c r="G835" t="s">
        <v>20</v>
      </c>
      <c r="H835">
        <v>165</v>
      </c>
      <c r="I835" s="11">
        <f t="shared" si="55"/>
        <v>64.987878787878785</v>
      </c>
      <c r="J835" t="s">
        <v>36</v>
      </c>
      <c r="K835" t="s">
        <v>37</v>
      </c>
      <c r="L835">
        <v>1297663200</v>
      </c>
      <c r="M835" s="8">
        <f t="shared" si="56"/>
        <v>40588.25</v>
      </c>
      <c r="N835">
        <v>1298613600</v>
      </c>
      <c r="O835" s="8">
        <f t="shared" ref="O835:O898" si="58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7"/>
        <v>1.5380821917808218</v>
      </c>
      <c r="G836" t="s">
        <v>20</v>
      </c>
      <c r="H836">
        <v>119</v>
      </c>
      <c r="I836" s="11">
        <f t="shared" si="55"/>
        <v>94.352941176470594</v>
      </c>
      <c r="J836" t="s">
        <v>21</v>
      </c>
      <c r="K836" t="s">
        <v>22</v>
      </c>
      <c r="L836">
        <v>1371963600</v>
      </c>
      <c r="M836" s="8">
        <f t="shared" si="56"/>
        <v>41448.208333333336</v>
      </c>
      <c r="N836">
        <v>1372482000</v>
      </c>
      <c r="O836" s="8">
        <f t="shared" si="58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7"/>
        <v>0.89738979118329465</v>
      </c>
      <c r="G837" t="s">
        <v>14</v>
      </c>
      <c r="H837">
        <v>1758</v>
      </c>
      <c r="I837" s="11">
        <f t="shared" si="55"/>
        <v>44.001706484641637</v>
      </c>
      <c r="J837" t="s">
        <v>21</v>
      </c>
      <c r="K837" t="s">
        <v>22</v>
      </c>
      <c r="L837">
        <v>1425103200</v>
      </c>
      <c r="M837" s="8">
        <f t="shared" si="56"/>
        <v>42063.25</v>
      </c>
      <c r="N837">
        <v>1425621600</v>
      </c>
      <c r="O837" s="8">
        <f t="shared" si="58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7"/>
        <v>0.75135802469135804</v>
      </c>
      <c r="G838" t="s">
        <v>14</v>
      </c>
      <c r="H838">
        <v>94</v>
      </c>
      <c r="I838" s="11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6"/>
        <v>40214.25</v>
      </c>
      <c r="N838">
        <v>1266300000</v>
      </c>
      <c r="O838" s="8">
        <f t="shared" si="58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7"/>
        <v>8.5288135593220336</v>
      </c>
      <c r="G839" t="s">
        <v>20</v>
      </c>
      <c r="H839">
        <v>1797</v>
      </c>
      <c r="I839" s="11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6"/>
        <v>40629.208333333336</v>
      </c>
      <c r="N839">
        <v>1305867600</v>
      </c>
      <c r="O839" s="8">
        <f t="shared" si="58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7"/>
        <v>1.3890625000000001</v>
      </c>
      <c r="G840" t="s">
        <v>20</v>
      </c>
      <c r="H840">
        <v>261</v>
      </c>
      <c r="I840" s="11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6"/>
        <v>43370.208333333328</v>
      </c>
      <c r="N840">
        <v>1538802000</v>
      </c>
      <c r="O840" s="8">
        <f t="shared" si="58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7"/>
        <v>1.9018181818181819</v>
      </c>
      <c r="G841" t="s">
        <v>20</v>
      </c>
      <c r="H841">
        <v>157</v>
      </c>
      <c r="I841" s="11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6"/>
        <v>41715.208333333336</v>
      </c>
      <c r="N841">
        <v>1398920400</v>
      </c>
      <c r="O841" s="8">
        <f t="shared" si="58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7"/>
        <v>1.0024333619948409</v>
      </c>
      <c r="G842" t="s">
        <v>20</v>
      </c>
      <c r="H842">
        <v>3533</v>
      </c>
      <c r="I842" s="11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6"/>
        <v>41836.208333333336</v>
      </c>
      <c r="N842">
        <v>1405659600</v>
      </c>
      <c r="O842" s="8">
        <f t="shared" si="58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7"/>
        <v>1.4275824175824177</v>
      </c>
      <c r="G843" t="s">
        <v>20</v>
      </c>
      <c r="H843">
        <v>155</v>
      </c>
      <c r="I843" s="11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6"/>
        <v>42419.25</v>
      </c>
      <c r="N843">
        <v>1457244000</v>
      </c>
      <c r="O843" s="8">
        <f t="shared" si="58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7"/>
        <v>5.6313333333333331</v>
      </c>
      <c r="G844" t="s">
        <v>20</v>
      </c>
      <c r="H844">
        <v>132</v>
      </c>
      <c r="I844" s="11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6"/>
        <v>43266.208333333328</v>
      </c>
      <c r="N844">
        <v>1529298000</v>
      </c>
      <c r="O844" s="8">
        <f t="shared" si="58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7"/>
        <v>0.30715909090909088</v>
      </c>
      <c r="G845" t="s">
        <v>14</v>
      </c>
      <c r="H845">
        <v>33</v>
      </c>
      <c r="I845" s="11">
        <f t="shared" ref="I845:I908" si="59">IF(H845=0,0, E845/H845)</f>
        <v>81.909090909090907</v>
      </c>
      <c r="J845" t="s">
        <v>21</v>
      </c>
      <c r="K845" t="s">
        <v>22</v>
      </c>
      <c r="L845">
        <v>1535259600</v>
      </c>
      <c r="M845" s="8">
        <f t="shared" si="56"/>
        <v>43338.208333333328</v>
      </c>
      <c r="N845">
        <v>1535778000</v>
      </c>
      <c r="O845" s="8">
        <f t="shared" si="58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7"/>
        <v>0.99397727272727276</v>
      </c>
      <c r="G846" t="s">
        <v>74</v>
      </c>
      <c r="H846">
        <v>94</v>
      </c>
      <c r="I846" s="11">
        <f t="shared" si="59"/>
        <v>93.053191489361708</v>
      </c>
      <c r="J846" t="s">
        <v>21</v>
      </c>
      <c r="K846" t="s">
        <v>22</v>
      </c>
      <c r="L846">
        <v>1327212000</v>
      </c>
      <c r="M846" s="8">
        <f t="shared" si="56"/>
        <v>40930.25</v>
      </c>
      <c r="N846">
        <v>1327471200</v>
      </c>
      <c r="O846" s="8">
        <f t="shared" si="58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7"/>
        <v>1.9754935622317598</v>
      </c>
      <c r="G847" t="s">
        <v>20</v>
      </c>
      <c r="H847">
        <v>1354</v>
      </c>
      <c r="I847" s="11">
        <f t="shared" si="59"/>
        <v>101.98449039881831</v>
      </c>
      <c r="J847" t="s">
        <v>40</v>
      </c>
      <c r="K847" t="s">
        <v>41</v>
      </c>
      <c r="L847">
        <v>1526360400</v>
      </c>
      <c r="M847" s="8">
        <f t="shared" si="56"/>
        <v>43235.208333333328</v>
      </c>
      <c r="N847">
        <v>1529557200</v>
      </c>
      <c r="O847" s="8">
        <f t="shared" si="58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7"/>
        <v>5.085</v>
      </c>
      <c r="G848" t="s">
        <v>20</v>
      </c>
      <c r="H848">
        <v>48</v>
      </c>
      <c r="I848" s="11">
        <f t="shared" si="59"/>
        <v>105.9375</v>
      </c>
      <c r="J848" t="s">
        <v>21</v>
      </c>
      <c r="K848" t="s">
        <v>22</v>
      </c>
      <c r="L848">
        <v>1532149200</v>
      </c>
      <c r="M848" s="8">
        <f t="shared" si="56"/>
        <v>43302.208333333328</v>
      </c>
      <c r="N848">
        <v>1535259600</v>
      </c>
      <c r="O848" s="8">
        <f t="shared" si="58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7"/>
        <v>2.3774468085106384</v>
      </c>
      <c r="G849" t="s">
        <v>20</v>
      </c>
      <c r="H849">
        <v>110</v>
      </c>
      <c r="I849" s="11">
        <f t="shared" si="59"/>
        <v>101.58181818181818</v>
      </c>
      <c r="J849" t="s">
        <v>21</v>
      </c>
      <c r="K849" t="s">
        <v>22</v>
      </c>
      <c r="L849">
        <v>1515304800</v>
      </c>
      <c r="M849" s="8">
        <f t="shared" si="56"/>
        <v>43107.25</v>
      </c>
      <c r="N849">
        <v>1515564000</v>
      </c>
      <c r="O849" s="8">
        <f t="shared" si="58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7"/>
        <v>3.3846875000000001</v>
      </c>
      <c r="G850" t="s">
        <v>20</v>
      </c>
      <c r="H850">
        <v>172</v>
      </c>
      <c r="I850" s="11">
        <f t="shared" si="59"/>
        <v>62.970930232558139</v>
      </c>
      <c r="J850" t="s">
        <v>21</v>
      </c>
      <c r="K850" t="s">
        <v>22</v>
      </c>
      <c r="L850">
        <v>1276318800</v>
      </c>
      <c r="M850" s="8">
        <f t="shared" si="56"/>
        <v>40341.208333333336</v>
      </c>
      <c r="N850">
        <v>1277096400</v>
      </c>
      <c r="O850" s="8">
        <f t="shared" si="58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7"/>
        <v>1.3308955223880596</v>
      </c>
      <c r="G851" t="s">
        <v>20</v>
      </c>
      <c r="H851">
        <v>307</v>
      </c>
      <c r="I851" s="11">
        <f t="shared" si="59"/>
        <v>29.045602605863191</v>
      </c>
      <c r="J851" t="s">
        <v>21</v>
      </c>
      <c r="K851" t="s">
        <v>22</v>
      </c>
      <c r="L851">
        <v>1328767200</v>
      </c>
      <c r="M851" s="8">
        <f t="shared" si="56"/>
        <v>40948.25</v>
      </c>
      <c r="N851">
        <v>1329026400</v>
      </c>
      <c r="O851" s="8">
        <f t="shared" si="58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7"/>
        <v>0.01</v>
      </c>
      <c r="G852" t="s">
        <v>14</v>
      </c>
      <c r="H852">
        <v>1</v>
      </c>
      <c r="I852" s="11">
        <f t="shared" si="59"/>
        <v>1</v>
      </c>
      <c r="J852" t="s">
        <v>21</v>
      </c>
      <c r="K852" t="s">
        <v>22</v>
      </c>
      <c r="L852">
        <v>1321682400</v>
      </c>
      <c r="M852" s="8">
        <f t="shared" si="56"/>
        <v>40866.25</v>
      </c>
      <c r="N852">
        <v>1322978400</v>
      </c>
      <c r="O852" s="8">
        <f t="shared" si="58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7"/>
        <v>2.0779999999999998</v>
      </c>
      <c r="G853" t="s">
        <v>20</v>
      </c>
      <c r="H853">
        <v>160</v>
      </c>
      <c r="I853" s="11">
        <f t="shared" si="59"/>
        <v>77.924999999999997</v>
      </c>
      <c r="J853" t="s">
        <v>21</v>
      </c>
      <c r="K853" t="s">
        <v>22</v>
      </c>
      <c r="L853">
        <v>1335934800</v>
      </c>
      <c r="M853" s="8">
        <f t="shared" si="56"/>
        <v>41031.208333333336</v>
      </c>
      <c r="N853">
        <v>1338786000</v>
      </c>
      <c r="O853" s="8">
        <f t="shared" si="58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7"/>
        <v>0.51122448979591839</v>
      </c>
      <c r="G854" t="s">
        <v>14</v>
      </c>
      <c r="H854">
        <v>31</v>
      </c>
      <c r="I854" s="11">
        <f t="shared" si="59"/>
        <v>80.806451612903231</v>
      </c>
      <c r="J854" t="s">
        <v>21</v>
      </c>
      <c r="K854" t="s">
        <v>22</v>
      </c>
      <c r="L854">
        <v>1310792400</v>
      </c>
      <c r="M854" s="8">
        <f t="shared" si="56"/>
        <v>40740.208333333336</v>
      </c>
      <c r="N854">
        <v>1311656400</v>
      </c>
      <c r="O854" s="8">
        <f t="shared" si="58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7"/>
        <v>6.5205847953216374</v>
      </c>
      <c r="G855" t="s">
        <v>20</v>
      </c>
      <c r="H855">
        <v>1467</v>
      </c>
      <c r="I855" s="11">
        <f t="shared" si="59"/>
        <v>76.006816632583508</v>
      </c>
      <c r="J855" t="s">
        <v>15</v>
      </c>
      <c r="K855" t="s">
        <v>16</v>
      </c>
      <c r="L855">
        <v>1308546000</v>
      </c>
      <c r="M855" s="8">
        <f t="shared" si="56"/>
        <v>40714.208333333336</v>
      </c>
      <c r="N855">
        <v>1308978000</v>
      </c>
      <c r="O855" s="8">
        <f t="shared" si="58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7"/>
        <v>1.1363099415204678</v>
      </c>
      <c r="G856" t="s">
        <v>20</v>
      </c>
      <c r="H856">
        <v>2662</v>
      </c>
      <c r="I856" s="11">
        <f t="shared" si="59"/>
        <v>72.993613824192337</v>
      </c>
      <c r="J856" t="s">
        <v>15</v>
      </c>
      <c r="K856" t="s">
        <v>16</v>
      </c>
      <c r="L856">
        <v>1574056800</v>
      </c>
      <c r="M856" s="8">
        <f t="shared" si="56"/>
        <v>43787.25</v>
      </c>
      <c r="N856">
        <v>1576389600</v>
      </c>
      <c r="O856" s="8">
        <f t="shared" si="58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7"/>
        <v>1.0237606837606839</v>
      </c>
      <c r="G857" t="s">
        <v>20</v>
      </c>
      <c r="H857">
        <v>452</v>
      </c>
      <c r="I857" s="11">
        <f t="shared" si="59"/>
        <v>53</v>
      </c>
      <c r="J857" t="s">
        <v>26</v>
      </c>
      <c r="K857" t="s">
        <v>27</v>
      </c>
      <c r="L857">
        <v>1308373200</v>
      </c>
      <c r="M857" s="8">
        <f t="shared" si="56"/>
        <v>40712.208333333336</v>
      </c>
      <c r="N857">
        <v>1311051600</v>
      </c>
      <c r="O857" s="8">
        <f t="shared" si="58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7"/>
        <v>3.5658333333333334</v>
      </c>
      <c r="G858" t="s">
        <v>20</v>
      </c>
      <c r="H858">
        <v>158</v>
      </c>
      <c r="I858" s="11">
        <f t="shared" si="59"/>
        <v>54.164556962025316</v>
      </c>
      <c r="J858" t="s">
        <v>21</v>
      </c>
      <c r="K858" t="s">
        <v>22</v>
      </c>
      <c r="L858">
        <v>1335243600</v>
      </c>
      <c r="M858" s="8">
        <f t="shared" si="56"/>
        <v>41023.208333333336</v>
      </c>
      <c r="N858">
        <v>1336712400</v>
      </c>
      <c r="O858" s="8">
        <f t="shared" si="58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7"/>
        <v>1.3986792452830188</v>
      </c>
      <c r="G859" t="s">
        <v>20</v>
      </c>
      <c r="H859">
        <v>225</v>
      </c>
      <c r="I859" s="11">
        <f t="shared" si="59"/>
        <v>32.946666666666665</v>
      </c>
      <c r="J859" t="s">
        <v>98</v>
      </c>
      <c r="K859" t="s">
        <v>99</v>
      </c>
      <c r="L859">
        <v>1328421600</v>
      </c>
      <c r="M859" s="8">
        <f t="shared" si="56"/>
        <v>40944.25</v>
      </c>
      <c r="N859">
        <v>1330408800</v>
      </c>
      <c r="O859" s="8">
        <f t="shared" si="58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7"/>
        <v>0.69450000000000001</v>
      </c>
      <c r="G860" t="s">
        <v>14</v>
      </c>
      <c r="H860">
        <v>35</v>
      </c>
      <c r="I860" s="11">
        <f t="shared" si="59"/>
        <v>79.371428571428567</v>
      </c>
      <c r="J860" t="s">
        <v>21</v>
      </c>
      <c r="K860" t="s">
        <v>22</v>
      </c>
      <c r="L860">
        <v>1524286800</v>
      </c>
      <c r="M860" s="8">
        <f t="shared" si="56"/>
        <v>43211.208333333328</v>
      </c>
      <c r="N860">
        <v>1524891600</v>
      </c>
      <c r="O860" s="8">
        <f t="shared" si="58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7"/>
        <v>0.35534246575342465</v>
      </c>
      <c r="G861" t="s">
        <v>14</v>
      </c>
      <c r="H861">
        <v>63</v>
      </c>
      <c r="I861" s="11">
        <f t="shared" si="59"/>
        <v>41.174603174603178</v>
      </c>
      <c r="J861" t="s">
        <v>21</v>
      </c>
      <c r="K861" t="s">
        <v>22</v>
      </c>
      <c r="L861">
        <v>1362117600</v>
      </c>
      <c r="M861" s="8">
        <f t="shared" si="56"/>
        <v>41334.25</v>
      </c>
      <c r="N861">
        <v>1363669200</v>
      </c>
      <c r="O861" s="8">
        <f t="shared" si="58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7"/>
        <v>2.5165000000000002</v>
      </c>
      <c r="G862" t="s">
        <v>20</v>
      </c>
      <c r="H862">
        <v>65</v>
      </c>
      <c r="I862" s="11">
        <f t="shared" si="59"/>
        <v>77.430769230769229</v>
      </c>
      <c r="J862" t="s">
        <v>21</v>
      </c>
      <c r="K862" t="s">
        <v>22</v>
      </c>
      <c r="L862">
        <v>1550556000</v>
      </c>
      <c r="M862" s="8">
        <f t="shared" si="56"/>
        <v>43515.25</v>
      </c>
      <c r="N862">
        <v>1551420000</v>
      </c>
      <c r="O862" s="8">
        <f t="shared" si="58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7"/>
        <v>1.0587500000000001</v>
      </c>
      <c r="G863" t="s">
        <v>20</v>
      </c>
      <c r="H863">
        <v>163</v>
      </c>
      <c r="I863" s="11">
        <f t="shared" si="59"/>
        <v>57.159509202453989</v>
      </c>
      <c r="J863" t="s">
        <v>21</v>
      </c>
      <c r="K863" t="s">
        <v>22</v>
      </c>
      <c r="L863">
        <v>1269147600</v>
      </c>
      <c r="M863" s="8">
        <f t="shared" si="56"/>
        <v>40258.208333333336</v>
      </c>
      <c r="N863">
        <v>1269838800</v>
      </c>
      <c r="O863" s="8">
        <f t="shared" si="58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7"/>
        <v>1.8742857142857143</v>
      </c>
      <c r="G864" t="s">
        <v>20</v>
      </c>
      <c r="H864">
        <v>85</v>
      </c>
      <c r="I864" s="11">
        <f t="shared" si="59"/>
        <v>77.17647058823529</v>
      </c>
      <c r="J864" t="s">
        <v>21</v>
      </c>
      <c r="K864" t="s">
        <v>22</v>
      </c>
      <c r="L864">
        <v>1312174800</v>
      </c>
      <c r="M864" s="8">
        <f t="shared" si="56"/>
        <v>40756.208333333336</v>
      </c>
      <c r="N864">
        <v>1312520400</v>
      </c>
      <c r="O864" s="8">
        <f t="shared" si="58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7"/>
        <v>3.8678571428571429</v>
      </c>
      <c r="G865" t="s">
        <v>20</v>
      </c>
      <c r="H865">
        <v>217</v>
      </c>
      <c r="I865" s="11">
        <f t="shared" si="59"/>
        <v>24.953917050691246</v>
      </c>
      <c r="J865" t="s">
        <v>21</v>
      </c>
      <c r="K865" t="s">
        <v>22</v>
      </c>
      <c r="L865">
        <v>1434517200</v>
      </c>
      <c r="M865" s="8">
        <f t="shared" si="56"/>
        <v>42172.208333333328</v>
      </c>
      <c r="N865">
        <v>1436504400</v>
      </c>
      <c r="O865" s="8">
        <f t="shared" si="58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7"/>
        <v>3.4707142857142856</v>
      </c>
      <c r="G866" t="s">
        <v>20</v>
      </c>
      <c r="H866">
        <v>150</v>
      </c>
      <c r="I866" s="11">
        <f t="shared" si="59"/>
        <v>97.18</v>
      </c>
      <c r="J866" t="s">
        <v>21</v>
      </c>
      <c r="K866" t="s">
        <v>22</v>
      </c>
      <c r="L866">
        <v>1471582800</v>
      </c>
      <c r="M866" s="8">
        <f t="shared" si="56"/>
        <v>42601.208333333328</v>
      </c>
      <c r="N866">
        <v>1472014800</v>
      </c>
      <c r="O866" s="8">
        <f t="shared" si="58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7"/>
        <v>1.8582098765432098</v>
      </c>
      <c r="G867" t="s">
        <v>20</v>
      </c>
      <c r="H867">
        <v>3272</v>
      </c>
      <c r="I867" s="11">
        <f t="shared" si="59"/>
        <v>46.000916870415651</v>
      </c>
      <c r="J867" t="s">
        <v>21</v>
      </c>
      <c r="K867" t="s">
        <v>22</v>
      </c>
      <c r="L867">
        <v>1410757200</v>
      </c>
      <c r="M867" s="8">
        <f t="shared" si="56"/>
        <v>41897.208333333336</v>
      </c>
      <c r="N867">
        <v>1411534800</v>
      </c>
      <c r="O867" s="8">
        <f t="shared" si="58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7"/>
        <v>0.43241247264770238</v>
      </c>
      <c r="G868" t="s">
        <v>74</v>
      </c>
      <c r="H868">
        <v>898</v>
      </c>
      <c r="I868" s="11">
        <f t="shared" si="59"/>
        <v>88.023385300668153</v>
      </c>
      <c r="J868" t="s">
        <v>21</v>
      </c>
      <c r="K868" t="s">
        <v>22</v>
      </c>
      <c r="L868">
        <v>1304830800</v>
      </c>
      <c r="M868" s="8">
        <f t="shared" si="56"/>
        <v>40671.208333333336</v>
      </c>
      <c r="N868">
        <v>1304917200</v>
      </c>
      <c r="O868" s="8">
        <f t="shared" si="58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7"/>
        <v>1.6243749999999999</v>
      </c>
      <c r="G869" t="s">
        <v>20</v>
      </c>
      <c r="H869">
        <v>300</v>
      </c>
      <c r="I869" s="11">
        <f t="shared" si="59"/>
        <v>25.99</v>
      </c>
      <c r="J869" t="s">
        <v>21</v>
      </c>
      <c r="K869" t="s">
        <v>22</v>
      </c>
      <c r="L869">
        <v>1539061200</v>
      </c>
      <c r="M869" s="8">
        <f t="shared" si="56"/>
        <v>43382.208333333328</v>
      </c>
      <c r="N869">
        <v>1539579600</v>
      </c>
      <c r="O869" s="8">
        <f t="shared" si="58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7"/>
        <v>1.8484285714285715</v>
      </c>
      <c r="G870" t="s">
        <v>20</v>
      </c>
      <c r="H870">
        <v>126</v>
      </c>
      <c r="I870" s="11">
        <f t="shared" si="59"/>
        <v>102.69047619047619</v>
      </c>
      <c r="J870" t="s">
        <v>21</v>
      </c>
      <c r="K870" t="s">
        <v>22</v>
      </c>
      <c r="L870">
        <v>1381554000</v>
      </c>
      <c r="M870" s="8">
        <f t="shared" si="56"/>
        <v>41559.208333333336</v>
      </c>
      <c r="N870">
        <v>1382504400</v>
      </c>
      <c r="O870" s="8">
        <f t="shared" si="58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7"/>
        <v>0.23703520691785052</v>
      </c>
      <c r="G871" t="s">
        <v>14</v>
      </c>
      <c r="H871">
        <v>526</v>
      </c>
      <c r="I871" s="11">
        <f t="shared" si="59"/>
        <v>72.958174904942965</v>
      </c>
      <c r="J871" t="s">
        <v>21</v>
      </c>
      <c r="K871" t="s">
        <v>22</v>
      </c>
      <c r="L871">
        <v>1277096400</v>
      </c>
      <c r="M871" s="8">
        <f t="shared" si="56"/>
        <v>40350.208333333336</v>
      </c>
      <c r="N871">
        <v>1278306000</v>
      </c>
      <c r="O871" s="8">
        <f t="shared" si="58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7"/>
        <v>0.89870129870129867</v>
      </c>
      <c r="G872" t="s">
        <v>14</v>
      </c>
      <c r="H872">
        <v>121</v>
      </c>
      <c r="I872" s="11">
        <f t="shared" si="59"/>
        <v>57.190082644628099</v>
      </c>
      <c r="J872" t="s">
        <v>21</v>
      </c>
      <c r="K872" t="s">
        <v>22</v>
      </c>
      <c r="L872">
        <v>1440392400</v>
      </c>
      <c r="M872" s="8">
        <f t="shared" si="56"/>
        <v>42240.208333333328</v>
      </c>
      <c r="N872">
        <v>1442552400</v>
      </c>
      <c r="O872" s="8">
        <f t="shared" si="58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7"/>
        <v>2.7260419580419581</v>
      </c>
      <c r="G873" t="s">
        <v>20</v>
      </c>
      <c r="H873">
        <v>2320</v>
      </c>
      <c r="I873" s="11">
        <f t="shared" si="59"/>
        <v>84.013793103448279</v>
      </c>
      <c r="J873" t="s">
        <v>21</v>
      </c>
      <c r="K873" t="s">
        <v>22</v>
      </c>
      <c r="L873">
        <v>1509512400</v>
      </c>
      <c r="M873" s="8">
        <f t="shared" si="56"/>
        <v>43040.208333333328</v>
      </c>
      <c r="N873">
        <v>1511071200</v>
      </c>
      <c r="O873" s="8">
        <f t="shared" si="58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7"/>
        <v>1.7004255319148935</v>
      </c>
      <c r="G874" t="s">
        <v>20</v>
      </c>
      <c r="H874">
        <v>81</v>
      </c>
      <c r="I874" s="11">
        <f t="shared" si="59"/>
        <v>98.666666666666671</v>
      </c>
      <c r="J874" t="s">
        <v>26</v>
      </c>
      <c r="K874" t="s">
        <v>27</v>
      </c>
      <c r="L874">
        <v>1535950800</v>
      </c>
      <c r="M874" s="8">
        <f t="shared" si="56"/>
        <v>43346.208333333328</v>
      </c>
      <c r="N874">
        <v>1536382800</v>
      </c>
      <c r="O874" s="8">
        <f t="shared" si="58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7"/>
        <v>1.8828503562945369</v>
      </c>
      <c r="G875" t="s">
        <v>20</v>
      </c>
      <c r="H875">
        <v>1887</v>
      </c>
      <c r="I875" s="11">
        <f t="shared" si="59"/>
        <v>42.007419183889773</v>
      </c>
      <c r="J875" t="s">
        <v>21</v>
      </c>
      <c r="K875" t="s">
        <v>22</v>
      </c>
      <c r="L875">
        <v>1389160800</v>
      </c>
      <c r="M875" s="8">
        <f t="shared" si="56"/>
        <v>41647.25</v>
      </c>
      <c r="N875">
        <v>1389592800</v>
      </c>
      <c r="O875" s="8">
        <f t="shared" si="58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7"/>
        <v>3.4693532338308457</v>
      </c>
      <c r="G876" t="s">
        <v>20</v>
      </c>
      <c r="H876">
        <v>4358</v>
      </c>
      <c r="I876" s="11">
        <f t="shared" si="59"/>
        <v>32.002753556677376</v>
      </c>
      <c r="J876" t="s">
        <v>21</v>
      </c>
      <c r="K876" t="s">
        <v>22</v>
      </c>
      <c r="L876">
        <v>1271998800</v>
      </c>
      <c r="M876" s="8">
        <f t="shared" si="56"/>
        <v>40291.208333333336</v>
      </c>
      <c r="N876">
        <v>1275282000</v>
      </c>
      <c r="O876" s="8">
        <f t="shared" si="58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7"/>
        <v>0.6917721518987342</v>
      </c>
      <c r="G877" t="s">
        <v>14</v>
      </c>
      <c r="H877">
        <v>67</v>
      </c>
      <c r="I877" s="11">
        <f t="shared" si="59"/>
        <v>81.567164179104481</v>
      </c>
      <c r="J877" t="s">
        <v>21</v>
      </c>
      <c r="K877" t="s">
        <v>22</v>
      </c>
      <c r="L877">
        <v>1294898400</v>
      </c>
      <c r="M877" s="8">
        <f t="shared" si="56"/>
        <v>40556.25</v>
      </c>
      <c r="N877">
        <v>1294984800</v>
      </c>
      <c r="O877" s="8">
        <f t="shared" si="58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7"/>
        <v>0.25433734939759034</v>
      </c>
      <c r="G878" t="s">
        <v>14</v>
      </c>
      <c r="H878">
        <v>57</v>
      </c>
      <c r="I878" s="11">
        <f t="shared" si="59"/>
        <v>37.035087719298247</v>
      </c>
      <c r="J878" t="s">
        <v>15</v>
      </c>
      <c r="K878" t="s">
        <v>16</v>
      </c>
      <c r="L878">
        <v>1559970000</v>
      </c>
      <c r="M878" s="8">
        <f t="shared" si="56"/>
        <v>43624.208333333328</v>
      </c>
      <c r="N878">
        <v>1562043600</v>
      </c>
      <c r="O878" s="8">
        <f t="shared" si="58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7"/>
        <v>0.77400977995110021</v>
      </c>
      <c r="G879" t="s">
        <v>14</v>
      </c>
      <c r="H879">
        <v>1229</v>
      </c>
      <c r="I879" s="11">
        <f t="shared" si="59"/>
        <v>103.033360455655</v>
      </c>
      <c r="J879" t="s">
        <v>21</v>
      </c>
      <c r="K879" t="s">
        <v>22</v>
      </c>
      <c r="L879">
        <v>1469509200</v>
      </c>
      <c r="M879" s="8">
        <f t="shared" si="56"/>
        <v>42577.208333333328</v>
      </c>
      <c r="N879">
        <v>1469595600</v>
      </c>
      <c r="O879" s="8">
        <f t="shared" si="58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7"/>
        <v>0.37481481481481482</v>
      </c>
      <c r="G880" t="s">
        <v>14</v>
      </c>
      <c r="H880">
        <v>12</v>
      </c>
      <c r="I880" s="11">
        <f t="shared" si="59"/>
        <v>84.333333333333329</v>
      </c>
      <c r="J880" t="s">
        <v>107</v>
      </c>
      <c r="K880" t="s">
        <v>108</v>
      </c>
      <c r="L880">
        <v>1579068000</v>
      </c>
      <c r="M880" s="8">
        <f t="shared" si="56"/>
        <v>43845.25</v>
      </c>
      <c r="N880">
        <v>1581141600</v>
      </c>
      <c r="O880" s="8">
        <f t="shared" si="58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7"/>
        <v>5.4379999999999997</v>
      </c>
      <c r="G881" t="s">
        <v>20</v>
      </c>
      <c r="H881">
        <v>53</v>
      </c>
      <c r="I881" s="11">
        <f t="shared" si="59"/>
        <v>102.60377358490567</v>
      </c>
      <c r="J881" t="s">
        <v>21</v>
      </c>
      <c r="K881" t="s">
        <v>22</v>
      </c>
      <c r="L881">
        <v>1487743200</v>
      </c>
      <c r="M881" s="8">
        <f t="shared" si="56"/>
        <v>42788.25</v>
      </c>
      <c r="N881">
        <v>1488520800</v>
      </c>
      <c r="O881" s="8">
        <f t="shared" si="58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7"/>
        <v>2.2852189349112426</v>
      </c>
      <c r="G882" t="s">
        <v>20</v>
      </c>
      <c r="H882">
        <v>2414</v>
      </c>
      <c r="I882" s="11">
        <f t="shared" si="59"/>
        <v>79.992129246064621</v>
      </c>
      <c r="J882" t="s">
        <v>21</v>
      </c>
      <c r="K882" t="s">
        <v>22</v>
      </c>
      <c r="L882">
        <v>1563685200</v>
      </c>
      <c r="M882" s="8">
        <f t="shared" si="56"/>
        <v>43667.208333333328</v>
      </c>
      <c r="N882">
        <v>1563858000</v>
      </c>
      <c r="O882" s="8">
        <f t="shared" si="58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7"/>
        <v>0.38948339483394834</v>
      </c>
      <c r="G883" t="s">
        <v>14</v>
      </c>
      <c r="H883">
        <v>452</v>
      </c>
      <c r="I883" s="11">
        <f t="shared" si="59"/>
        <v>70.055309734513273</v>
      </c>
      <c r="J883" t="s">
        <v>21</v>
      </c>
      <c r="K883" t="s">
        <v>22</v>
      </c>
      <c r="L883">
        <v>1436418000</v>
      </c>
      <c r="M883" s="8">
        <f t="shared" si="56"/>
        <v>42194.208333333328</v>
      </c>
      <c r="N883">
        <v>1438923600</v>
      </c>
      <c r="O883" s="8">
        <f t="shared" si="58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7"/>
        <v>3.7</v>
      </c>
      <c r="G884" t="s">
        <v>20</v>
      </c>
      <c r="H884">
        <v>80</v>
      </c>
      <c r="I884" s="11">
        <f t="shared" si="59"/>
        <v>37</v>
      </c>
      <c r="J884" t="s">
        <v>21</v>
      </c>
      <c r="K884" t="s">
        <v>22</v>
      </c>
      <c r="L884">
        <v>1421820000</v>
      </c>
      <c r="M884" s="8">
        <f t="shared" si="56"/>
        <v>42025.25</v>
      </c>
      <c r="N884">
        <v>1422165600</v>
      </c>
      <c r="O884" s="8">
        <f t="shared" si="58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7"/>
        <v>2.3791176470588233</v>
      </c>
      <c r="G885" t="s">
        <v>20</v>
      </c>
      <c r="H885">
        <v>193</v>
      </c>
      <c r="I885" s="11">
        <f t="shared" si="59"/>
        <v>41.911917098445599</v>
      </c>
      <c r="J885" t="s">
        <v>21</v>
      </c>
      <c r="K885" t="s">
        <v>22</v>
      </c>
      <c r="L885">
        <v>1274763600</v>
      </c>
      <c r="M885" s="8">
        <f t="shared" si="56"/>
        <v>40323.208333333336</v>
      </c>
      <c r="N885">
        <v>1277874000</v>
      </c>
      <c r="O885" s="8">
        <f t="shared" si="58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7"/>
        <v>0.64036299765807958</v>
      </c>
      <c r="G886" t="s">
        <v>14</v>
      </c>
      <c r="H886">
        <v>1886</v>
      </c>
      <c r="I886" s="11">
        <f t="shared" si="59"/>
        <v>57.992576882290564</v>
      </c>
      <c r="J886" t="s">
        <v>21</v>
      </c>
      <c r="K886" t="s">
        <v>22</v>
      </c>
      <c r="L886">
        <v>1399179600</v>
      </c>
      <c r="M886" s="8">
        <f t="shared" si="56"/>
        <v>41763.208333333336</v>
      </c>
      <c r="N886">
        <v>1399352400</v>
      </c>
      <c r="O886" s="8">
        <f t="shared" si="58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7"/>
        <v>1.1827777777777777</v>
      </c>
      <c r="G887" t="s">
        <v>20</v>
      </c>
      <c r="H887">
        <v>52</v>
      </c>
      <c r="I887" s="11">
        <f t="shared" si="59"/>
        <v>40.942307692307693</v>
      </c>
      <c r="J887" t="s">
        <v>21</v>
      </c>
      <c r="K887" t="s">
        <v>22</v>
      </c>
      <c r="L887">
        <v>1275800400</v>
      </c>
      <c r="M887" s="8">
        <f t="shared" si="56"/>
        <v>40335.208333333336</v>
      </c>
      <c r="N887">
        <v>1279083600</v>
      </c>
      <c r="O887" s="8">
        <f t="shared" si="58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7"/>
        <v>0.84824037184594958</v>
      </c>
      <c r="G888" t="s">
        <v>14</v>
      </c>
      <c r="H888">
        <v>1825</v>
      </c>
      <c r="I888" s="11">
        <f t="shared" si="59"/>
        <v>69.9972602739726</v>
      </c>
      <c r="J888" t="s">
        <v>21</v>
      </c>
      <c r="K888" t="s">
        <v>22</v>
      </c>
      <c r="L888">
        <v>1282798800</v>
      </c>
      <c r="M888" s="8">
        <f t="shared" si="56"/>
        <v>40416.208333333336</v>
      </c>
      <c r="N888">
        <v>1284354000</v>
      </c>
      <c r="O888" s="8">
        <f t="shared" si="58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7"/>
        <v>0.29346153846153844</v>
      </c>
      <c r="G889" t="s">
        <v>14</v>
      </c>
      <c r="H889">
        <v>31</v>
      </c>
      <c r="I889" s="11">
        <f t="shared" si="59"/>
        <v>73.838709677419359</v>
      </c>
      <c r="J889" t="s">
        <v>21</v>
      </c>
      <c r="K889" t="s">
        <v>22</v>
      </c>
      <c r="L889">
        <v>1437109200</v>
      </c>
      <c r="M889" s="8">
        <f t="shared" si="56"/>
        <v>42202.208333333328</v>
      </c>
      <c r="N889">
        <v>1441170000</v>
      </c>
      <c r="O889" s="8">
        <f t="shared" si="58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7"/>
        <v>2.0989655172413793</v>
      </c>
      <c r="G890" t="s">
        <v>20</v>
      </c>
      <c r="H890">
        <v>290</v>
      </c>
      <c r="I890" s="11">
        <f t="shared" si="59"/>
        <v>41.979310344827589</v>
      </c>
      <c r="J890" t="s">
        <v>21</v>
      </c>
      <c r="K890" t="s">
        <v>22</v>
      </c>
      <c r="L890">
        <v>1491886800</v>
      </c>
      <c r="M890" s="8">
        <f t="shared" si="56"/>
        <v>42836.208333333328</v>
      </c>
      <c r="N890">
        <v>1493528400</v>
      </c>
      <c r="O890" s="8">
        <f t="shared" si="58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7"/>
        <v>1.697857142857143</v>
      </c>
      <c r="G891" t="s">
        <v>20</v>
      </c>
      <c r="H891">
        <v>122</v>
      </c>
      <c r="I891" s="11">
        <f t="shared" si="59"/>
        <v>77.93442622950819</v>
      </c>
      <c r="J891" t="s">
        <v>21</v>
      </c>
      <c r="K891" t="s">
        <v>22</v>
      </c>
      <c r="L891">
        <v>1394600400</v>
      </c>
      <c r="M891" s="8">
        <f t="shared" si="56"/>
        <v>41710.208333333336</v>
      </c>
      <c r="N891">
        <v>1395205200</v>
      </c>
      <c r="O891" s="8">
        <f t="shared" si="58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7"/>
        <v>1.1595907738095239</v>
      </c>
      <c r="G892" t="s">
        <v>20</v>
      </c>
      <c r="H892">
        <v>1470</v>
      </c>
      <c r="I892" s="11">
        <f t="shared" si="59"/>
        <v>106.01972789115646</v>
      </c>
      <c r="J892" t="s">
        <v>21</v>
      </c>
      <c r="K892" t="s">
        <v>22</v>
      </c>
      <c r="L892">
        <v>1561352400</v>
      </c>
      <c r="M892" s="8">
        <f t="shared" si="56"/>
        <v>43640.208333333328</v>
      </c>
      <c r="N892">
        <v>1561438800</v>
      </c>
      <c r="O892" s="8">
        <f t="shared" si="58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7"/>
        <v>2.5859999999999999</v>
      </c>
      <c r="G893" t="s">
        <v>20</v>
      </c>
      <c r="H893">
        <v>165</v>
      </c>
      <c r="I893" s="11">
        <f t="shared" si="59"/>
        <v>47.018181818181816</v>
      </c>
      <c r="J893" t="s">
        <v>15</v>
      </c>
      <c r="K893" t="s">
        <v>16</v>
      </c>
      <c r="L893">
        <v>1322892000</v>
      </c>
      <c r="M893" s="8">
        <f t="shared" si="56"/>
        <v>40880.25</v>
      </c>
      <c r="N893">
        <v>1326693600</v>
      </c>
      <c r="O893" s="8">
        <f t="shared" si="58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7"/>
        <v>2.3058333333333332</v>
      </c>
      <c r="G894" t="s">
        <v>20</v>
      </c>
      <c r="H894">
        <v>182</v>
      </c>
      <c r="I894" s="11">
        <f t="shared" si="59"/>
        <v>76.016483516483518</v>
      </c>
      <c r="J894" t="s">
        <v>21</v>
      </c>
      <c r="K894" t="s">
        <v>22</v>
      </c>
      <c r="L894">
        <v>1274418000</v>
      </c>
      <c r="M894" s="8">
        <f t="shared" si="56"/>
        <v>40319.208333333336</v>
      </c>
      <c r="N894">
        <v>1277960400</v>
      </c>
      <c r="O894" s="8">
        <f t="shared" si="58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7"/>
        <v>1.2821428571428573</v>
      </c>
      <c r="G895" t="s">
        <v>20</v>
      </c>
      <c r="H895">
        <v>199</v>
      </c>
      <c r="I895" s="11">
        <f t="shared" si="59"/>
        <v>54.120603015075375</v>
      </c>
      <c r="J895" t="s">
        <v>107</v>
      </c>
      <c r="K895" t="s">
        <v>108</v>
      </c>
      <c r="L895">
        <v>1434344400</v>
      </c>
      <c r="M895" s="8">
        <f t="shared" si="56"/>
        <v>42170.208333333328</v>
      </c>
      <c r="N895">
        <v>1434690000</v>
      </c>
      <c r="O895" s="8">
        <f t="shared" si="58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7"/>
        <v>1.8870588235294117</v>
      </c>
      <c r="G896" t="s">
        <v>20</v>
      </c>
      <c r="H896">
        <v>56</v>
      </c>
      <c r="I896" s="11">
        <f t="shared" si="59"/>
        <v>57.285714285714285</v>
      </c>
      <c r="J896" t="s">
        <v>40</v>
      </c>
      <c r="K896" t="s">
        <v>41</v>
      </c>
      <c r="L896">
        <v>1373518800</v>
      </c>
      <c r="M896" s="8">
        <f t="shared" si="56"/>
        <v>41466.208333333336</v>
      </c>
      <c r="N896">
        <v>1376110800</v>
      </c>
      <c r="O896" s="8">
        <f t="shared" si="58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7"/>
        <v>6.9511889862327911E-2</v>
      </c>
      <c r="G897" t="s">
        <v>14</v>
      </c>
      <c r="H897">
        <v>107</v>
      </c>
      <c r="I897" s="11">
        <f t="shared" si="59"/>
        <v>103.81308411214954</v>
      </c>
      <c r="J897" t="s">
        <v>21</v>
      </c>
      <c r="K897" t="s">
        <v>22</v>
      </c>
      <c r="L897">
        <v>1517637600</v>
      </c>
      <c r="M897" s="8">
        <f t="shared" si="56"/>
        <v>43134.25</v>
      </c>
      <c r="N897">
        <v>1518415200</v>
      </c>
      <c r="O897" s="8">
        <f t="shared" si="58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7"/>
        <v>7.7443434343434348</v>
      </c>
      <c r="G898" t="s">
        <v>20</v>
      </c>
      <c r="H898">
        <v>1460</v>
      </c>
      <c r="I898" s="11">
        <f t="shared" si="59"/>
        <v>105.02602739726028</v>
      </c>
      <c r="J898" t="s">
        <v>26</v>
      </c>
      <c r="K898" t="s">
        <v>27</v>
      </c>
      <c r="L898">
        <v>1310619600</v>
      </c>
      <c r="M898" s="8">
        <f t="shared" ref="M898:M961" si="60">(((L898/60)/60)/24)+DATE(1970,1,1)</f>
        <v>40738.208333333336</v>
      </c>
      <c r="N898">
        <v>1310878800</v>
      </c>
      <c r="O898" s="8">
        <f t="shared" si="58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61">E899/D899</f>
        <v>0.27693181818181817</v>
      </c>
      <c r="G899" t="s">
        <v>14</v>
      </c>
      <c r="H899">
        <v>27</v>
      </c>
      <c r="I899" s="11">
        <f t="shared" si="59"/>
        <v>90.259259259259252</v>
      </c>
      <c r="J899" t="s">
        <v>21</v>
      </c>
      <c r="K899" t="s">
        <v>22</v>
      </c>
      <c r="L899">
        <v>1556427600</v>
      </c>
      <c r="M899" s="8">
        <f t="shared" si="60"/>
        <v>43583.208333333328</v>
      </c>
      <c r="N899">
        <v>1556600400</v>
      </c>
      <c r="O899" s="8">
        <f t="shared" ref="O899:O962" si="62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61"/>
        <v>0.52479620323841425</v>
      </c>
      <c r="G900" t="s">
        <v>14</v>
      </c>
      <c r="H900">
        <v>1221</v>
      </c>
      <c r="I900" s="11">
        <f t="shared" si="59"/>
        <v>76.978705978705975</v>
      </c>
      <c r="J900" t="s">
        <v>21</v>
      </c>
      <c r="K900" t="s">
        <v>22</v>
      </c>
      <c r="L900">
        <v>1576476000</v>
      </c>
      <c r="M900" s="8">
        <f t="shared" si="60"/>
        <v>43815.25</v>
      </c>
      <c r="N900">
        <v>1576994400</v>
      </c>
      <c r="O900" s="8">
        <f t="shared" si="62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61"/>
        <v>4.0709677419354842</v>
      </c>
      <c r="G901" t="s">
        <v>20</v>
      </c>
      <c r="H901">
        <v>123</v>
      </c>
      <c r="I901" s="11">
        <f t="shared" si="59"/>
        <v>102.60162601626017</v>
      </c>
      <c r="J901" t="s">
        <v>98</v>
      </c>
      <c r="K901" t="s">
        <v>99</v>
      </c>
      <c r="L901">
        <v>1381122000</v>
      </c>
      <c r="M901" s="8">
        <f t="shared" si="60"/>
        <v>41554.208333333336</v>
      </c>
      <c r="N901">
        <v>1382677200</v>
      </c>
      <c r="O901" s="8">
        <f t="shared" si="62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61"/>
        <v>0.02</v>
      </c>
      <c r="G902" t="s">
        <v>14</v>
      </c>
      <c r="H902">
        <v>1</v>
      </c>
      <c r="I902" s="11">
        <f t="shared" si="59"/>
        <v>2</v>
      </c>
      <c r="J902" t="s">
        <v>21</v>
      </c>
      <c r="K902" t="s">
        <v>22</v>
      </c>
      <c r="L902">
        <v>1411102800</v>
      </c>
      <c r="M902" s="8">
        <f t="shared" si="60"/>
        <v>41901.208333333336</v>
      </c>
      <c r="N902">
        <v>1411189200</v>
      </c>
      <c r="O902" s="8">
        <f t="shared" si="62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61"/>
        <v>1.5617857142857143</v>
      </c>
      <c r="G903" t="s">
        <v>20</v>
      </c>
      <c r="H903">
        <v>159</v>
      </c>
      <c r="I903" s="11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60"/>
        <v>43298.208333333328</v>
      </c>
      <c r="N903">
        <v>1534654800</v>
      </c>
      <c r="O903" s="8">
        <f t="shared" si="62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61"/>
        <v>2.5242857142857145</v>
      </c>
      <c r="G904" t="s">
        <v>20</v>
      </c>
      <c r="H904">
        <v>110</v>
      </c>
      <c r="I904" s="11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60"/>
        <v>42399.25</v>
      </c>
      <c r="N904">
        <v>1457762400</v>
      </c>
      <c r="O904" s="8">
        <f t="shared" si="62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61"/>
        <v>1.729268292682927E-2</v>
      </c>
      <c r="G905" t="s">
        <v>47</v>
      </c>
      <c r="H905">
        <v>14</v>
      </c>
      <c r="I905" s="11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60"/>
        <v>41034.208333333336</v>
      </c>
      <c r="N905">
        <v>1337490000</v>
      </c>
      <c r="O905" s="8">
        <f t="shared" si="62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61"/>
        <v>0.12230769230769231</v>
      </c>
      <c r="G906" t="s">
        <v>14</v>
      </c>
      <c r="H906">
        <v>16</v>
      </c>
      <c r="I906" s="11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60"/>
        <v>41186.208333333336</v>
      </c>
      <c r="N906">
        <v>1349672400</v>
      </c>
      <c r="O906" s="8">
        <f t="shared" si="62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61"/>
        <v>1.6398734177215191</v>
      </c>
      <c r="G907" t="s">
        <v>20</v>
      </c>
      <c r="H907">
        <v>236</v>
      </c>
      <c r="I907" s="11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60"/>
        <v>41536.208333333336</v>
      </c>
      <c r="N907">
        <v>1379826000</v>
      </c>
      <c r="O907" s="8">
        <f t="shared" si="62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61"/>
        <v>1.6298181818181818</v>
      </c>
      <c r="G908" t="s">
        <v>20</v>
      </c>
      <c r="H908">
        <v>191</v>
      </c>
      <c r="I908" s="11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60"/>
        <v>42868.208333333328</v>
      </c>
      <c r="N908">
        <v>1497762000</v>
      </c>
      <c r="O908" s="8">
        <f t="shared" si="62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61"/>
        <v>0.20252747252747252</v>
      </c>
      <c r="G909" t="s">
        <v>14</v>
      </c>
      <c r="H909">
        <v>41</v>
      </c>
      <c r="I909" s="11">
        <f t="shared" ref="I909:I972" si="63">IF(H909=0,0, E909/H909)</f>
        <v>44.951219512195124</v>
      </c>
      <c r="J909" t="s">
        <v>21</v>
      </c>
      <c r="K909" t="s">
        <v>22</v>
      </c>
      <c r="L909">
        <v>1303880400</v>
      </c>
      <c r="M909" s="8">
        <f t="shared" si="60"/>
        <v>40660.208333333336</v>
      </c>
      <c r="N909">
        <v>1304485200</v>
      </c>
      <c r="O909" s="8">
        <f t="shared" si="62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61"/>
        <v>3.1924083769633507</v>
      </c>
      <c r="G910" t="s">
        <v>20</v>
      </c>
      <c r="H910">
        <v>3934</v>
      </c>
      <c r="I910" s="11">
        <f t="shared" si="63"/>
        <v>30.99898322318251</v>
      </c>
      <c r="J910" t="s">
        <v>21</v>
      </c>
      <c r="K910" t="s">
        <v>22</v>
      </c>
      <c r="L910">
        <v>1335934800</v>
      </c>
      <c r="M910" s="8">
        <f t="shared" si="60"/>
        <v>41031.208333333336</v>
      </c>
      <c r="N910">
        <v>1336885200</v>
      </c>
      <c r="O910" s="8">
        <f t="shared" si="62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61"/>
        <v>4.7894444444444444</v>
      </c>
      <c r="G911" t="s">
        <v>20</v>
      </c>
      <c r="H911">
        <v>80</v>
      </c>
      <c r="I911" s="11">
        <f t="shared" si="63"/>
        <v>107.7625</v>
      </c>
      <c r="J911" t="s">
        <v>15</v>
      </c>
      <c r="K911" t="s">
        <v>16</v>
      </c>
      <c r="L911">
        <v>1528088400</v>
      </c>
      <c r="M911" s="8">
        <f t="shared" si="60"/>
        <v>43255.208333333328</v>
      </c>
      <c r="N911">
        <v>1530421200</v>
      </c>
      <c r="O911" s="8">
        <f t="shared" si="62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61"/>
        <v>0.19556634304207121</v>
      </c>
      <c r="G912" t="s">
        <v>74</v>
      </c>
      <c r="H912">
        <v>296</v>
      </c>
      <c r="I912" s="11">
        <f t="shared" si="63"/>
        <v>102.07770270270271</v>
      </c>
      <c r="J912" t="s">
        <v>21</v>
      </c>
      <c r="K912" t="s">
        <v>22</v>
      </c>
      <c r="L912">
        <v>1421906400</v>
      </c>
      <c r="M912" s="8">
        <f t="shared" si="60"/>
        <v>42026.25</v>
      </c>
      <c r="N912">
        <v>1421992800</v>
      </c>
      <c r="O912" s="8">
        <f t="shared" si="62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61"/>
        <v>1.9894827586206896</v>
      </c>
      <c r="G913" t="s">
        <v>20</v>
      </c>
      <c r="H913">
        <v>462</v>
      </c>
      <c r="I913" s="11">
        <f t="shared" si="63"/>
        <v>24.976190476190474</v>
      </c>
      <c r="J913" t="s">
        <v>21</v>
      </c>
      <c r="K913" t="s">
        <v>22</v>
      </c>
      <c r="L913">
        <v>1568005200</v>
      </c>
      <c r="M913" s="8">
        <f t="shared" si="60"/>
        <v>43717.208333333328</v>
      </c>
      <c r="N913">
        <v>1568178000</v>
      </c>
      <c r="O913" s="8">
        <f t="shared" si="62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61"/>
        <v>7.95</v>
      </c>
      <c r="G914" t="s">
        <v>20</v>
      </c>
      <c r="H914">
        <v>179</v>
      </c>
      <c r="I914" s="11">
        <f t="shared" si="63"/>
        <v>79.944134078212286</v>
      </c>
      <c r="J914" t="s">
        <v>21</v>
      </c>
      <c r="K914" t="s">
        <v>22</v>
      </c>
      <c r="L914">
        <v>1346821200</v>
      </c>
      <c r="M914" s="8">
        <f t="shared" si="60"/>
        <v>41157.208333333336</v>
      </c>
      <c r="N914">
        <v>1347944400</v>
      </c>
      <c r="O914" s="8">
        <f t="shared" si="62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61"/>
        <v>0.50621082621082625</v>
      </c>
      <c r="G915" t="s">
        <v>14</v>
      </c>
      <c r="H915">
        <v>523</v>
      </c>
      <c r="I915" s="11">
        <f t="shared" si="63"/>
        <v>67.946462715105156</v>
      </c>
      <c r="J915" t="s">
        <v>26</v>
      </c>
      <c r="K915" t="s">
        <v>27</v>
      </c>
      <c r="L915">
        <v>1557637200</v>
      </c>
      <c r="M915" s="8">
        <f t="shared" si="60"/>
        <v>43597.208333333328</v>
      </c>
      <c r="N915">
        <v>1558760400</v>
      </c>
      <c r="O915" s="8">
        <f t="shared" si="62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61"/>
        <v>0.57437499999999997</v>
      </c>
      <c r="G916" t="s">
        <v>14</v>
      </c>
      <c r="H916">
        <v>141</v>
      </c>
      <c r="I916" s="11">
        <f t="shared" si="63"/>
        <v>26.070921985815602</v>
      </c>
      <c r="J916" t="s">
        <v>40</v>
      </c>
      <c r="K916" t="s">
        <v>41</v>
      </c>
      <c r="L916">
        <v>1375592400</v>
      </c>
      <c r="M916" s="8">
        <f t="shared" si="60"/>
        <v>41490.208333333336</v>
      </c>
      <c r="N916">
        <v>1376629200</v>
      </c>
      <c r="O916" s="8">
        <f t="shared" si="62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61"/>
        <v>1.5562827640984909</v>
      </c>
      <c r="G917" t="s">
        <v>20</v>
      </c>
      <c r="H917">
        <v>1866</v>
      </c>
      <c r="I917" s="11">
        <f t="shared" si="63"/>
        <v>105.0032154340836</v>
      </c>
      <c r="J917" t="s">
        <v>40</v>
      </c>
      <c r="K917" t="s">
        <v>41</v>
      </c>
      <c r="L917">
        <v>1503982800</v>
      </c>
      <c r="M917" s="8">
        <f t="shared" si="60"/>
        <v>42976.208333333328</v>
      </c>
      <c r="N917">
        <v>1504760400</v>
      </c>
      <c r="O917" s="8">
        <f t="shared" si="62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61"/>
        <v>0.36297297297297298</v>
      </c>
      <c r="G918" t="s">
        <v>14</v>
      </c>
      <c r="H918">
        <v>52</v>
      </c>
      <c r="I918" s="11">
        <f t="shared" si="63"/>
        <v>25.826923076923077</v>
      </c>
      <c r="J918" t="s">
        <v>21</v>
      </c>
      <c r="K918" t="s">
        <v>22</v>
      </c>
      <c r="L918">
        <v>1418882400</v>
      </c>
      <c r="M918" s="8">
        <f t="shared" si="60"/>
        <v>41991.25</v>
      </c>
      <c r="N918">
        <v>1419660000</v>
      </c>
      <c r="O918" s="8">
        <f t="shared" si="62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61"/>
        <v>0.58250000000000002</v>
      </c>
      <c r="G919" t="s">
        <v>47</v>
      </c>
      <c r="H919">
        <v>27</v>
      </c>
      <c r="I919" s="11">
        <f t="shared" si="63"/>
        <v>77.666666666666671</v>
      </c>
      <c r="J919" t="s">
        <v>40</v>
      </c>
      <c r="K919" t="s">
        <v>41</v>
      </c>
      <c r="L919">
        <v>1309237200</v>
      </c>
      <c r="M919" s="8">
        <f t="shared" si="60"/>
        <v>40722.208333333336</v>
      </c>
      <c r="N919">
        <v>1311310800</v>
      </c>
      <c r="O919" s="8">
        <f t="shared" si="62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61"/>
        <v>2.3739473684210526</v>
      </c>
      <c r="G920" t="s">
        <v>20</v>
      </c>
      <c r="H920">
        <v>156</v>
      </c>
      <c r="I920" s="11">
        <f t="shared" si="63"/>
        <v>57.82692307692308</v>
      </c>
      <c r="J920" t="s">
        <v>98</v>
      </c>
      <c r="K920" t="s">
        <v>99</v>
      </c>
      <c r="L920">
        <v>1343365200</v>
      </c>
      <c r="M920" s="8">
        <f t="shared" si="60"/>
        <v>41117.208333333336</v>
      </c>
      <c r="N920">
        <v>1344315600</v>
      </c>
      <c r="O920" s="8">
        <f t="shared" si="62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61"/>
        <v>0.58750000000000002</v>
      </c>
      <c r="G921" t="s">
        <v>14</v>
      </c>
      <c r="H921">
        <v>225</v>
      </c>
      <c r="I921" s="11">
        <f t="shared" si="63"/>
        <v>92.955555555555549</v>
      </c>
      <c r="J921" t="s">
        <v>26</v>
      </c>
      <c r="K921" t="s">
        <v>27</v>
      </c>
      <c r="L921">
        <v>1507957200</v>
      </c>
      <c r="M921" s="8">
        <f t="shared" si="60"/>
        <v>43022.208333333328</v>
      </c>
      <c r="N921">
        <v>1510725600</v>
      </c>
      <c r="O921" s="8">
        <f t="shared" si="62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61"/>
        <v>1.8256603773584905</v>
      </c>
      <c r="G922" t="s">
        <v>20</v>
      </c>
      <c r="H922">
        <v>255</v>
      </c>
      <c r="I922" s="11">
        <f t="shared" si="63"/>
        <v>37.945098039215686</v>
      </c>
      <c r="J922" t="s">
        <v>21</v>
      </c>
      <c r="K922" t="s">
        <v>22</v>
      </c>
      <c r="L922">
        <v>1549519200</v>
      </c>
      <c r="M922" s="8">
        <f t="shared" si="60"/>
        <v>43503.25</v>
      </c>
      <c r="N922">
        <v>1551247200</v>
      </c>
      <c r="O922" s="8">
        <f t="shared" si="62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61"/>
        <v>7.5436408977556111E-3</v>
      </c>
      <c r="G923" t="s">
        <v>14</v>
      </c>
      <c r="H923">
        <v>38</v>
      </c>
      <c r="I923" s="11">
        <f t="shared" si="63"/>
        <v>31.842105263157894</v>
      </c>
      <c r="J923" t="s">
        <v>21</v>
      </c>
      <c r="K923" t="s">
        <v>22</v>
      </c>
      <c r="L923">
        <v>1329026400</v>
      </c>
      <c r="M923" s="8">
        <f t="shared" si="60"/>
        <v>40951.25</v>
      </c>
      <c r="N923">
        <v>1330236000</v>
      </c>
      <c r="O923" s="8">
        <f t="shared" si="62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61"/>
        <v>1.7595330739299611</v>
      </c>
      <c r="G924" t="s">
        <v>20</v>
      </c>
      <c r="H924">
        <v>2261</v>
      </c>
      <c r="I924" s="11">
        <f t="shared" si="63"/>
        <v>40</v>
      </c>
      <c r="J924" t="s">
        <v>21</v>
      </c>
      <c r="K924" t="s">
        <v>22</v>
      </c>
      <c r="L924">
        <v>1544335200</v>
      </c>
      <c r="M924" s="8">
        <f t="shared" si="60"/>
        <v>43443.25</v>
      </c>
      <c r="N924">
        <v>1545112800</v>
      </c>
      <c r="O924" s="8">
        <f t="shared" si="62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61"/>
        <v>2.3788235294117648</v>
      </c>
      <c r="G925" t="s">
        <v>20</v>
      </c>
      <c r="H925">
        <v>40</v>
      </c>
      <c r="I925" s="11">
        <f t="shared" si="63"/>
        <v>101.1</v>
      </c>
      <c r="J925" t="s">
        <v>21</v>
      </c>
      <c r="K925" t="s">
        <v>22</v>
      </c>
      <c r="L925">
        <v>1279083600</v>
      </c>
      <c r="M925" s="8">
        <f t="shared" si="60"/>
        <v>40373.208333333336</v>
      </c>
      <c r="N925">
        <v>1279170000</v>
      </c>
      <c r="O925" s="8">
        <f t="shared" si="62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61"/>
        <v>4.8805076142131982</v>
      </c>
      <c r="G926" t="s">
        <v>20</v>
      </c>
      <c r="H926">
        <v>2289</v>
      </c>
      <c r="I926" s="11">
        <f t="shared" si="63"/>
        <v>84.006989951944078</v>
      </c>
      <c r="J926" t="s">
        <v>107</v>
      </c>
      <c r="K926" t="s">
        <v>108</v>
      </c>
      <c r="L926">
        <v>1572498000</v>
      </c>
      <c r="M926" s="8">
        <f t="shared" si="60"/>
        <v>43769.208333333328</v>
      </c>
      <c r="N926">
        <v>1573452000</v>
      </c>
      <c r="O926" s="8">
        <f t="shared" si="62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61"/>
        <v>2.2406666666666668</v>
      </c>
      <c r="G927" t="s">
        <v>20</v>
      </c>
      <c r="H927">
        <v>65</v>
      </c>
      <c r="I927" s="11">
        <f t="shared" si="63"/>
        <v>103.41538461538461</v>
      </c>
      <c r="J927" t="s">
        <v>21</v>
      </c>
      <c r="K927" t="s">
        <v>22</v>
      </c>
      <c r="L927">
        <v>1506056400</v>
      </c>
      <c r="M927" s="8">
        <f t="shared" si="60"/>
        <v>43000.208333333328</v>
      </c>
      <c r="N927">
        <v>1507093200</v>
      </c>
      <c r="O927" s="8">
        <f t="shared" si="62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61"/>
        <v>0.18126436781609195</v>
      </c>
      <c r="G928" t="s">
        <v>14</v>
      </c>
      <c r="H928">
        <v>15</v>
      </c>
      <c r="I928" s="11">
        <f t="shared" si="63"/>
        <v>105.13333333333334</v>
      </c>
      <c r="J928" t="s">
        <v>21</v>
      </c>
      <c r="K928" t="s">
        <v>22</v>
      </c>
      <c r="L928">
        <v>1463029200</v>
      </c>
      <c r="M928" s="8">
        <f t="shared" si="60"/>
        <v>42502.208333333328</v>
      </c>
      <c r="N928">
        <v>1463374800</v>
      </c>
      <c r="O928" s="8">
        <f t="shared" si="62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61"/>
        <v>0.45847222222222223</v>
      </c>
      <c r="G929" t="s">
        <v>14</v>
      </c>
      <c r="H929">
        <v>37</v>
      </c>
      <c r="I929" s="11">
        <f t="shared" si="63"/>
        <v>89.21621621621621</v>
      </c>
      <c r="J929" t="s">
        <v>21</v>
      </c>
      <c r="K929" t="s">
        <v>22</v>
      </c>
      <c r="L929">
        <v>1342069200</v>
      </c>
      <c r="M929" s="8">
        <f t="shared" si="60"/>
        <v>41102.208333333336</v>
      </c>
      <c r="N929">
        <v>1344574800</v>
      </c>
      <c r="O929" s="8">
        <f t="shared" si="62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61"/>
        <v>1.1731541218637993</v>
      </c>
      <c r="G930" t="s">
        <v>20</v>
      </c>
      <c r="H930">
        <v>3777</v>
      </c>
      <c r="I930" s="11">
        <f t="shared" si="63"/>
        <v>51.995234312946785</v>
      </c>
      <c r="J930" t="s">
        <v>107</v>
      </c>
      <c r="K930" t="s">
        <v>108</v>
      </c>
      <c r="L930">
        <v>1388296800</v>
      </c>
      <c r="M930" s="8">
        <f t="shared" si="60"/>
        <v>41637.25</v>
      </c>
      <c r="N930">
        <v>1389074400</v>
      </c>
      <c r="O930" s="8">
        <f t="shared" si="62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61"/>
        <v>2.173090909090909</v>
      </c>
      <c r="G931" t="s">
        <v>20</v>
      </c>
      <c r="H931">
        <v>184</v>
      </c>
      <c r="I931" s="11">
        <f t="shared" si="63"/>
        <v>64.956521739130437</v>
      </c>
      <c r="J931" t="s">
        <v>40</v>
      </c>
      <c r="K931" t="s">
        <v>41</v>
      </c>
      <c r="L931">
        <v>1493787600</v>
      </c>
      <c r="M931" s="8">
        <f t="shared" si="60"/>
        <v>42858.208333333328</v>
      </c>
      <c r="N931">
        <v>1494997200</v>
      </c>
      <c r="O931" s="8">
        <f t="shared" si="62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61"/>
        <v>1.1228571428571428</v>
      </c>
      <c r="G932" t="s">
        <v>20</v>
      </c>
      <c r="H932">
        <v>85</v>
      </c>
      <c r="I932" s="11">
        <f t="shared" si="63"/>
        <v>46.235294117647058</v>
      </c>
      <c r="J932" t="s">
        <v>21</v>
      </c>
      <c r="K932" t="s">
        <v>22</v>
      </c>
      <c r="L932">
        <v>1424844000</v>
      </c>
      <c r="M932" s="8">
        <f t="shared" si="60"/>
        <v>42060.25</v>
      </c>
      <c r="N932">
        <v>1425448800</v>
      </c>
      <c r="O932" s="8">
        <f t="shared" si="62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61"/>
        <v>0.72518987341772156</v>
      </c>
      <c r="G933" t="s">
        <v>14</v>
      </c>
      <c r="H933">
        <v>112</v>
      </c>
      <c r="I933" s="11">
        <f t="shared" si="63"/>
        <v>51.151785714285715</v>
      </c>
      <c r="J933" t="s">
        <v>21</v>
      </c>
      <c r="K933" t="s">
        <v>22</v>
      </c>
      <c r="L933">
        <v>1403931600</v>
      </c>
      <c r="M933" s="8">
        <f t="shared" si="60"/>
        <v>41818.208333333336</v>
      </c>
      <c r="N933">
        <v>1404104400</v>
      </c>
      <c r="O933" s="8">
        <f t="shared" si="62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61"/>
        <v>2.1230434782608696</v>
      </c>
      <c r="G934" t="s">
        <v>20</v>
      </c>
      <c r="H934">
        <v>144</v>
      </c>
      <c r="I934" s="11">
        <f t="shared" si="63"/>
        <v>33.909722222222221</v>
      </c>
      <c r="J934" t="s">
        <v>21</v>
      </c>
      <c r="K934" t="s">
        <v>22</v>
      </c>
      <c r="L934">
        <v>1394514000</v>
      </c>
      <c r="M934" s="8">
        <f t="shared" si="60"/>
        <v>41709.208333333336</v>
      </c>
      <c r="N934">
        <v>1394773200</v>
      </c>
      <c r="O934" s="8">
        <f t="shared" si="62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61"/>
        <v>2.3974657534246577</v>
      </c>
      <c r="G935" t="s">
        <v>20</v>
      </c>
      <c r="H935">
        <v>1902</v>
      </c>
      <c r="I935" s="11">
        <f t="shared" si="63"/>
        <v>92.016298633017882</v>
      </c>
      <c r="J935" t="s">
        <v>21</v>
      </c>
      <c r="K935" t="s">
        <v>22</v>
      </c>
      <c r="L935">
        <v>1365397200</v>
      </c>
      <c r="M935" s="8">
        <f t="shared" si="60"/>
        <v>41372.208333333336</v>
      </c>
      <c r="N935">
        <v>1366520400</v>
      </c>
      <c r="O935" s="8">
        <f t="shared" si="62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61"/>
        <v>1.8193548387096774</v>
      </c>
      <c r="G936" t="s">
        <v>20</v>
      </c>
      <c r="H936">
        <v>105</v>
      </c>
      <c r="I936" s="11">
        <f t="shared" si="63"/>
        <v>107.42857142857143</v>
      </c>
      <c r="J936" t="s">
        <v>21</v>
      </c>
      <c r="K936" t="s">
        <v>22</v>
      </c>
      <c r="L936">
        <v>1456120800</v>
      </c>
      <c r="M936" s="8">
        <f t="shared" si="60"/>
        <v>42422.25</v>
      </c>
      <c r="N936">
        <v>1456639200</v>
      </c>
      <c r="O936" s="8">
        <f t="shared" si="62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61"/>
        <v>1.6413114754098361</v>
      </c>
      <c r="G937" t="s">
        <v>20</v>
      </c>
      <c r="H937">
        <v>132</v>
      </c>
      <c r="I937" s="11">
        <f t="shared" si="63"/>
        <v>75.848484848484844</v>
      </c>
      <c r="J937" t="s">
        <v>21</v>
      </c>
      <c r="K937" t="s">
        <v>22</v>
      </c>
      <c r="L937">
        <v>1437714000</v>
      </c>
      <c r="M937" s="8">
        <f t="shared" si="60"/>
        <v>42209.208333333328</v>
      </c>
      <c r="N937">
        <v>1438318800</v>
      </c>
      <c r="O937" s="8">
        <f t="shared" si="62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61"/>
        <v>1.6375968992248063E-2</v>
      </c>
      <c r="G938" t="s">
        <v>14</v>
      </c>
      <c r="H938">
        <v>21</v>
      </c>
      <c r="I938" s="11">
        <f t="shared" si="63"/>
        <v>80.476190476190482</v>
      </c>
      <c r="J938" t="s">
        <v>21</v>
      </c>
      <c r="K938" t="s">
        <v>22</v>
      </c>
      <c r="L938">
        <v>1563771600</v>
      </c>
      <c r="M938" s="8">
        <f t="shared" si="60"/>
        <v>43668.208333333328</v>
      </c>
      <c r="N938">
        <v>1564030800</v>
      </c>
      <c r="O938" s="8">
        <f t="shared" si="62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61"/>
        <v>0.49643859649122807</v>
      </c>
      <c r="G939" t="s">
        <v>74</v>
      </c>
      <c r="H939">
        <v>976</v>
      </c>
      <c r="I939" s="11">
        <f t="shared" si="63"/>
        <v>86.978483606557376</v>
      </c>
      <c r="J939" t="s">
        <v>21</v>
      </c>
      <c r="K939" t="s">
        <v>22</v>
      </c>
      <c r="L939">
        <v>1448517600</v>
      </c>
      <c r="M939" s="8">
        <f t="shared" si="60"/>
        <v>42334.25</v>
      </c>
      <c r="N939">
        <v>1449295200</v>
      </c>
      <c r="O939" s="8">
        <f t="shared" si="62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61"/>
        <v>1.0970652173913042</v>
      </c>
      <c r="G940" t="s">
        <v>20</v>
      </c>
      <c r="H940">
        <v>96</v>
      </c>
      <c r="I940" s="11">
        <f t="shared" si="63"/>
        <v>105.13541666666667</v>
      </c>
      <c r="J940" t="s">
        <v>21</v>
      </c>
      <c r="K940" t="s">
        <v>22</v>
      </c>
      <c r="L940">
        <v>1528779600</v>
      </c>
      <c r="M940" s="8">
        <f t="shared" si="60"/>
        <v>43263.208333333328</v>
      </c>
      <c r="N940">
        <v>1531890000</v>
      </c>
      <c r="O940" s="8">
        <f t="shared" si="62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61"/>
        <v>0.49217948717948717</v>
      </c>
      <c r="G941" t="s">
        <v>14</v>
      </c>
      <c r="H941">
        <v>67</v>
      </c>
      <c r="I941" s="11">
        <f t="shared" si="63"/>
        <v>57.298507462686565</v>
      </c>
      <c r="J941" t="s">
        <v>21</v>
      </c>
      <c r="K941" t="s">
        <v>22</v>
      </c>
      <c r="L941">
        <v>1304744400</v>
      </c>
      <c r="M941" s="8">
        <f t="shared" si="60"/>
        <v>40670.208333333336</v>
      </c>
      <c r="N941">
        <v>1306213200</v>
      </c>
      <c r="O941" s="8">
        <f t="shared" si="62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61"/>
        <v>0.62232323232323228</v>
      </c>
      <c r="G942" t="s">
        <v>47</v>
      </c>
      <c r="H942">
        <v>66</v>
      </c>
      <c r="I942" s="11">
        <f t="shared" si="63"/>
        <v>93.348484848484844</v>
      </c>
      <c r="J942" t="s">
        <v>15</v>
      </c>
      <c r="K942" t="s">
        <v>16</v>
      </c>
      <c r="L942">
        <v>1354341600</v>
      </c>
      <c r="M942" s="8">
        <f t="shared" si="60"/>
        <v>41244.25</v>
      </c>
      <c r="N942">
        <v>1356242400</v>
      </c>
      <c r="O942" s="8">
        <f t="shared" si="62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61"/>
        <v>0.1305813953488372</v>
      </c>
      <c r="G943" t="s">
        <v>14</v>
      </c>
      <c r="H943">
        <v>78</v>
      </c>
      <c r="I943" s="11">
        <f t="shared" si="63"/>
        <v>71.987179487179489</v>
      </c>
      <c r="J943" t="s">
        <v>21</v>
      </c>
      <c r="K943" t="s">
        <v>22</v>
      </c>
      <c r="L943">
        <v>1294552800</v>
      </c>
      <c r="M943" s="8">
        <f t="shared" si="60"/>
        <v>40552.25</v>
      </c>
      <c r="N943">
        <v>1297576800</v>
      </c>
      <c r="O943" s="8">
        <f t="shared" si="62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61"/>
        <v>0.64635416666666667</v>
      </c>
      <c r="G944" t="s">
        <v>14</v>
      </c>
      <c r="H944">
        <v>67</v>
      </c>
      <c r="I944" s="11">
        <f t="shared" si="63"/>
        <v>92.611940298507463</v>
      </c>
      <c r="J944" t="s">
        <v>26</v>
      </c>
      <c r="K944" t="s">
        <v>27</v>
      </c>
      <c r="L944">
        <v>1295935200</v>
      </c>
      <c r="M944" s="8">
        <f t="shared" si="60"/>
        <v>40568.25</v>
      </c>
      <c r="N944">
        <v>1296194400</v>
      </c>
      <c r="O944" s="8">
        <f t="shared" si="62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61"/>
        <v>1.5958666666666668</v>
      </c>
      <c r="G945" t="s">
        <v>20</v>
      </c>
      <c r="H945">
        <v>114</v>
      </c>
      <c r="I945" s="11">
        <f t="shared" si="63"/>
        <v>104.99122807017544</v>
      </c>
      <c r="J945" t="s">
        <v>21</v>
      </c>
      <c r="K945" t="s">
        <v>22</v>
      </c>
      <c r="L945">
        <v>1411534800</v>
      </c>
      <c r="M945" s="8">
        <f t="shared" si="60"/>
        <v>41906.208333333336</v>
      </c>
      <c r="N945">
        <v>1414558800</v>
      </c>
      <c r="O945" s="8">
        <f t="shared" si="62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61"/>
        <v>0.81420000000000003</v>
      </c>
      <c r="G946" t="s">
        <v>14</v>
      </c>
      <c r="H946">
        <v>263</v>
      </c>
      <c r="I946" s="11">
        <f t="shared" si="63"/>
        <v>30.958174904942965</v>
      </c>
      <c r="J946" t="s">
        <v>26</v>
      </c>
      <c r="K946" t="s">
        <v>27</v>
      </c>
      <c r="L946">
        <v>1486706400</v>
      </c>
      <c r="M946" s="8">
        <f t="shared" si="60"/>
        <v>42776.25</v>
      </c>
      <c r="N946">
        <v>1488348000</v>
      </c>
      <c r="O946" s="8">
        <f t="shared" si="62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61"/>
        <v>0.32444767441860467</v>
      </c>
      <c r="G947" t="s">
        <v>14</v>
      </c>
      <c r="H947">
        <v>1691</v>
      </c>
      <c r="I947" s="11">
        <f t="shared" si="63"/>
        <v>33.001182732111175</v>
      </c>
      <c r="J947" t="s">
        <v>21</v>
      </c>
      <c r="K947" t="s">
        <v>22</v>
      </c>
      <c r="L947">
        <v>1333602000</v>
      </c>
      <c r="M947" s="8">
        <f t="shared" si="60"/>
        <v>41004.208333333336</v>
      </c>
      <c r="N947">
        <v>1334898000</v>
      </c>
      <c r="O947" s="8">
        <f t="shared" si="62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61"/>
        <v>9.9141184124918666E-2</v>
      </c>
      <c r="G948" t="s">
        <v>14</v>
      </c>
      <c r="H948">
        <v>181</v>
      </c>
      <c r="I948" s="11">
        <f t="shared" si="63"/>
        <v>84.187845303867405</v>
      </c>
      <c r="J948" t="s">
        <v>21</v>
      </c>
      <c r="K948" t="s">
        <v>22</v>
      </c>
      <c r="L948">
        <v>1308200400</v>
      </c>
      <c r="M948" s="8">
        <f t="shared" si="60"/>
        <v>40710.208333333336</v>
      </c>
      <c r="N948">
        <v>1308373200</v>
      </c>
      <c r="O948" s="8">
        <f t="shared" si="62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61"/>
        <v>0.26694444444444443</v>
      </c>
      <c r="G949" t="s">
        <v>14</v>
      </c>
      <c r="H949">
        <v>13</v>
      </c>
      <c r="I949" s="11">
        <f t="shared" si="63"/>
        <v>73.92307692307692</v>
      </c>
      <c r="J949" t="s">
        <v>21</v>
      </c>
      <c r="K949" t="s">
        <v>22</v>
      </c>
      <c r="L949">
        <v>1411707600</v>
      </c>
      <c r="M949" s="8">
        <f t="shared" si="60"/>
        <v>41908.208333333336</v>
      </c>
      <c r="N949">
        <v>1412312400</v>
      </c>
      <c r="O949" s="8">
        <f t="shared" si="62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61"/>
        <v>0.62957446808510642</v>
      </c>
      <c r="G950" t="s">
        <v>74</v>
      </c>
      <c r="H950">
        <v>160</v>
      </c>
      <c r="I950" s="11">
        <f t="shared" si="63"/>
        <v>36.987499999999997</v>
      </c>
      <c r="J950" t="s">
        <v>21</v>
      </c>
      <c r="K950" t="s">
        <v>22</v>
      </c>
      <c r="L950">
        <v>1418364000</v>
      </c>
      <c r="M950" s="8">
        <f t="shared" si="60"/>
        <v>41985.25</v>
      </c>
      <c r="N950">
        <v>1419228000</v>
      </c>
      <c r="O950" s="8">
        <f t="shared" si="62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61"/>
        <v>1.6135593220338984</v>
      </c>
      <c r="G951" t="s">
        <v>20</v>
      </c>
      <c r="H951">
        <v>203</v>
      </c>
      <c r="I951" s="11">
        <f t="shared" si="63"/>
        <v>46.896551724137929</v>
      </c>
      <c r="J951" t="s">
        <v>21</v>
      </c>
      <c r="K951" t="s">
        <v>22</v>
      </c>
      <c r="L951">
        <v>1429333200</v>
      </c>
      <c r="M951" s="8">
        <f t="shared" si="60"/>
        <v>42112.208333333328</v>
      </c>
      <c r="N951">
        <v>1430974800</v>
      </c>
      <c r="O951" s="8">
        <f t="shared" si="62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61"/>
        <v>0.05</v>
      </c>
      <c r="G952" t="s">
        <v>14</v>
      </c>
      <c r="H952">
        <v>1</v>
      </c>
      <c r="I952" s="11">
        <f t="shared" si="63"/>
        <v>5</v>
      </c>
      <c r="J952" t="s">
        <v>21</v>
      </c>
      <c r="K952" t="s">
        <v>22</v>
      </c>
      <c r="L952">
        <v>1555390800</v>
      </c>
      <c r="M952" s="8">
        <f t="shared" si="60"/>
        <v>43571.208333333328</v>
      </c>
      <c r="N952">
        <v>1555822800</v>
      </c>
      <c r="O952" s="8">
        <f t="shared" si="62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61"/>
        <v>10.969379310344827</v>
      </c>
      <c r="G953" t="s">
        <v>20</v>
      </c>
      <c r="H953">
        <v>1559</v>
      </c>
      <c r="I953" s="11">
        <f t="shared" si="63"/>
        <v>102.02437459910199</v>
      </c>
      <c r="J953" t="s">
        <v>21</v>
      </c>
      <c r="K953" t="s">
        <v>22</v>
      </c>
      <c r="L953">
        <v>1482732000</v>
      </c>
      <c r="M953" s="8">
        <f t="shared" si="60"/>
        <v>42730.25</v>
      </c>
      <c r="N953">
        <v>1482818400</v>
      </c>
      <c r="O953" s="8">
        <f t="shared" si="62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61"/>
        <v>0.70094158075601376</v>
      </c>
      <c r="G954" t="s">
        <v>74</v>
      </c>
      <c r="H954">
        <v>2266</v>
      </c>
      <c r="I954" s="11">
        <f t="shared" si="63"/>
        <v>45.007502206531335</v>
      </c>
      <c r="J954" t="s">
        <v>21</v>
      </c>
      <c r="K954" t="s">
        <v>22</v>
      </c>
      <c r="L954">
        <v>1470718800</v>
      </c>
      <c r="M954" s="8">
        <f t="shared" si="60"/>
        <v>42591.208333333328</v>
      </c>
      <c r="N954">
        <v>1471928400</v>
      </c>
      <c r="O954" s="8">
        <f t="shared" si="62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61"/>
        <v>0.6</v>
      </c>
      <c r="G955" t="s">
        <v>14</v>
      </c>
      <c r="H955">
        <v>21</v>
      </c>
      <c r="I955" s="11">
        <f t="shared" si="63"/>
        <v>94.285714285714292</v>
      </c>
      <c r="J955" t="s">
        <v>21</v>
      </c>
      <c r="K955" t="s">
        <v>22</v>
      </c>
      <c r="L955">
        <v>1450591200</v>
      </c>
      <c r="M955" s="8">
        <f t="shared" si="60"/>
        <v>42358.25</v>
      </c>
      <c r="N955">
        <v>1453701600</v>
      </c>
      <c r="O955" s="8">
        <f t="shared" si="62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61"/>
        <v>3.6709859154929578</v>
      </c>
      <c r="G956" t="s">
        <v>20</v>
      </c>
      <c r="H956">
        <v>1548</v>
      </c>
      <c r="I956" s="11">
        <f t="shared" si="63"/>
        <v>101.02325581395348</v>
      </c>
      <c r="J956" t="s">
        <v>26</v>
      </c>
      <c r="K956" t="s">
        <v>27</v>
      </c>
      <c r="L956">
        <v>1348290000</v>
      </c>
      <c r="M956" s="8">
        <f t="shared" si="60"/>
        <v>41174.208333333336</v>
      </c>
      <c r="N956">
        <v>1350363600</v>
      </c>
      <c r="O956" s="8">
        <f t="shared" si="62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61"/>
        <v>11.09</v>
      </c>
      <c r="G957" t="s">
        <v>20</v>
      </c>
      <c r="H957">
        <v>80</v>
      </c>
      <c r="I957" s="11">
        <f t="shared" si="63"/>
        <v>97.037499999999994</v>
      </c>
      <c r="J957" t="s">
        <v>21</v>
      </c>
      <c r="K957" t="s">
        <v>22</v>
      </c>
      <c r="L957">
        <v>1353823200</v>
      </c>
      <c r="M957" s="8">
        <f t="shared" si="60"/>
        <v>41238.25</v>
      </c>
      <c r="N957">
        <v>1353996000</v>
      </c>
      <c r="O957" s="8">
        <f t="shared" si="62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61"/>
        <v>0.19028784648187633</v>
      </c>
      <c r="G958" t="s">
        <v>14</v>
      </c>
      <c r="H958">
        <v>830</v>
      </c>
      <c r="I958" s="11">
        <f t="shared" si="63"/>
        <v>43.00963855421687</v>
      </c>
      <c r="J958" t="s">
        <v>21</v>
      </c>
      <c r="K958" t="s">
        <v>22</v>
      </c>
      <c r="L958">
        <v>1450764000</v>
      </c>
      <c r="M958" s="8">
        <f t="shared" si="60"/>
        <v>42360.25</v>
      </c>
      <c r="N958">
        <v>1451109600</v>
      </c>
      <c r="O958" s="8">
        <f t="shared" si="62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61"/>
        <v>1.2687755102040816</v>
      </c>
      <c r="G959" t="s">
        <v>20</v>
      </c>
      <c r="H959">
        <v>131</v>
      </c>
      <c r="I959" s="11">
        <f t="shared" si="63"/>
        <v>94.916030534351151</v>
      </c>
      <c r="J959" t="s">
        <v>21</v>
      </c>
      <c r="K959" t="s">
        <v>22</v>
      </c>
      <c r="L959">
        <v>1329372000</v>
      </c>
      <c r="M959" s="8">
        <f t="shared" si="60"/>
        <v>40955.25</v>
      </c>
      <c r="N959">
        <v>1329631200</v>
      </c>
      <c r="O959" s="8">
        <f t="shared" si="62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61"/>
        <v>7.3463636363636367</v>
      </c>
      <c r="G960" t="s">
        <v>20</v>
      </c>
      <c r="H960">
        <v>112</v>
      </c>
      <c r="I960" s="11">
        <f t="shared" si="63"/>
        <v>72.151785714285708</v>
      </c>
      <c r="J960" t="s">
        <v>21</v>
      </c>
      <c r="K960" t="s">
        <v>22</v>
      </c>
      <c r="L960">
        <v>1277096400</v>
      </c>
      <c r="M960" s="8">
        <f t="shared" si="60"/>
        <v>40350.208333333336</v>
      </c>
      <c r="N960">
        <v>1278997200</v>
      </c>
      <c r="O960" s="8">
        <f t="shared" si="62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61"/>
        <v>4.5731034482758622E-2</v>
      </c>
      <c r="G961" t="s">
        <v>14</v>
      </c>
      <c r="H961">
        <v>130</v>
      </c>
      <c r="I961" s="11">
        <f t="shared" si="63"/>
        <v>51.007692307692309</v>
      </c>
      <c r="J961" t="s">
        <v>21</v>
      </c>
      <c r="K961" t="s">
        <v>22</v>
      </c>
      <c r="L961">
        <v>1277701200</v>
      </c>
      <c r="M961" s="8">
        <f t="shared" si="60"/>
        <v>40357.208333333336</v>
      </c>
      <c r="N961">
        <v>1280120400</v>
      </c>
      <c r="O961" s="8">
        <f t="shared" si="62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61"/>
        <v>0.85054545454545449</v>
      </c>
      <c r="G962" t="s">
        <v>14</v>
      </c>
      <c r="H962">
        <v>55</v>
      </c>
      <c r="I962" s="11">
        <f t="shared" si="63"/>
        <v>85.054545454545448</v>
      </c>
      <c r="J962" t="s">
        <v>21</v>
      </c>
      <c r="K962" t="s">
        <v>22</v>
      </c>
      <c r="L962">
        <v>1454911200</v>
      </c>
      <c r="M962" s="8">
        <f t="shared" ref="M962:M1001" si="64">(((L962/60)/60)/24)+DATE(1970,1,1)</f>
        <v>42408.25</v>
      </c>
      <c r="N962">
        <v>1458104400</v>
      </c>
      <c r="O962" s="8">
        <f t="shared" si="62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5">E963/D963</f>
        <v>1.1929824561403508</v>
      </c>
      <c r="G963" t="s">
        <v>20</v>
      </c>
      <c r="H963">
        <v>155</v>
      </c>
      <c r="I963" s="11">
        <f t="shared" si="63"/>
        <v>43.87096774193548</v>
      </c>
      <c r="J963" t="s">
        <v>21</v>
      </c>
      <c r="K963" t="s">
        <v>22</v>
      </c>
      <c r="L963">
        <v>1297922400</v>
      </c>
      <c r="M963" s="8">
        <f t="shared" si="64"/>
        <v>40591.25</v>
      </c>
      <c r="N963">
        <v>1298268000</v>
      </c>
      <c r="O963" s="8">
        <f t="shared" ref="O963:O988" si="66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5"/>
        <v>2.9602777777777778</v>
      </c>
      <c r="G964" t="s">
        <v>20</v>
      </c>
      <c r="H964">
        <v>266</v>
      </c>
      <c r="I964" s="11">
        <f t="shared" si="63"/>
        <v>40.063909774436091</v>
      </c>
      <c r="J964" t="s">
        <v>21</v>
      </c>
      <c r="K964" t="s">
        <v>22</v>
      </c>
      <c r="L964">
        <v>1384408800</v>
      </c>
      <c r="M964" s="8">
        <f t="shared" si="64"/>
        <v>41592.25</v>
      </c>
      <c r="N964">
        <v>1386223200</v>
      </c>
      <c r="O964" s="8">
        <f t="shared" si="66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5"/>
        <v>0.84694915254237291</v>
      </c>
      <c r="G965" t="s">
        <v>14</v>
      </c>
      <c r="H965">
        <v>114</v>
      </c>
      <c r="I965" s="11">
        <f t="shared" si="63"/>
        <v>43.833333333333336</v>
      </c>
      <c r="J965" t="s">
        <v>107</v>
      </c>
      <c r="K965" t="s">
        <v>108</v>
      </c>
      <c r="L965">
        <v>1299304800</v>
      </c>
      <c r="M965" s="8">
        <f t="shared" si="64"/>
        <v>40607.25</v>
      </c>
      <c r="N965">
        <v>1299823200</v>
      </c>
      <c r="O965" s="8">
        <f t="shared" si="66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5"/>
        <v>3.5578378378378379</v>
      </c>
      <c r="G966" t="s">
        <v>20</v>
      </c>
      <c r="H966">
        <v>155</v>
      </c>
      <c r="I966" s="11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4"/>
        <v>42135.208333333328</v>
      </c>
      <c r="N966">
        <v>1431752400</v>
      </c>
      <c r="O966" s="8">
        <f t="shared" si="66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5"/>
        <v>3.8640909090909092</v>
      </c>
      <c r="G967" t="s">
        <v>20</v>
      </c>
      <c r="H967">
        <v>207</v>
      </c>
      <c r="I967" s="11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4"/>
        <v>40203.25</v>
      </c>
      <c r="N967">
        <v>1267855200</v>
      </c>
      <c r="O967" s="8">
        <f t="shared" si="66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5"/>
        <v>7.9223529411764702</v>
      </c>
      <c r="G968" t="s">
        <v>20</v>
      </c>
      <c r="H968">
        <v>245</v>
      </c>
      <c r="I968" s="11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4"/>
        <v>42901.208333333328</v>
      </c>
      <c r="N968">
        <v>1497675600</v>
      </c>
      <c r="O968" s="8">
        <f t="shared" si="66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5"/>
        <v>1.3703393665158372</v>
      </c>
      <c r="G969" t="s">
        <v>20</v>
      </c>
      <c r="H969">
        <v>1573</v>
      </c>
      <c r="I969" s="11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4"/>
        <v>41005.208333333336</v>
      </c>
      <c r="N969">
        <v>1336885200</v>
      </c>
      <c r="O969" s="8">
        <f t="shared" si="66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5"/>
        <v>3.3820833333333336</v>
      </c>
      <c r="G970" t="s">
        <v>20</v>
      </c>
      <c r="H970">
        <v>114</v>
      </c>
      <c r="I970" s="11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4"/>
        <v>40544.25</v>
      </c>
      <c r="N970">
        <v>1295157600</v>
      </c>
      <c r="O970" s="8">
        <f t="shared" si="66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5"/>
        <v>1.0822784810126582</v>
      </c>
      <c r="G971" t="s">
        <v>20</v>
      </c>
      <c r="H971">
        <v>93</v>
      </c>
      <c r="I971" s="11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4"/>
        <v>43821.25</v>
      </c>
      <c r="N971">
        <v>1577599200</v>
      </c>
      <c r="O971" s="8">
        <f t="shared" si="66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5"/>
        <v>0.60757639620653314</v>
      </c>
      <c r="G972" t="s">
        <v>14</v>
      </c>
      <c r="H972">
        <v>594</v>
      </c>
      <c r="I972" s="11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4"/>
        <v>40672.208333333336</v>
      </c>
      <c r="N972">
        <v>1305003600</v>
      </c>
      <c r="O972" s="8">
        <f t="shared" si="66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5"/>
        <v>0.27725490196078434</v>
      </c>
      <c r="G973" t="s">
        <v>14</v>
      </c>
      <c r="H973">
        <v>24</v>
      </c>
      <c r="I973" s="11">
        <f t="shared" ref="I973:I1001" si="67">IF(H973=0,0, E973/H973)</f>
        <v>58.916666666666664</v>
      </c>
      <c r="J973" t="s">
        <v>21</v>
      </c>
      <c r="K973" t="s">
        <v>22</v>
      </c>
      <c r="L973">
        <v>1381208400</v>
      </c>
      <c r="M973" s="8">
        <f t="shared" si="64"/>
        <v>41555.208333333336</v>
      </c>
      <c r="N973">
        <v>1381726800</v>
      </c>
      <c r="O973" s="8">
        <f t="shared" si="66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5"/>
        <v>2.283934426229508</v>
      </c>
      <c r="G974" t="s">
        <v>20</v>
      </c>
      <c r="H974">
        <v>1681</v>
      </c>
      <c r="I974" s="11">
        <f t="shared" si="67"/>
        <v>58.015466983938133</v>
      </c>
      <c r="J974" t="s">
        <v>21</v>
      </c>
      <c r="K974" t="s">
        <v>22</v>
      </c>
      <c r="L974">
        <v>1401685200</v>
      </c>
      <c r="M974" s="8">
        <f t="shared" si="64"/>
        <v>41792.208333333336</v>
      </c>
      <c r="N974">
        <v>1402462800</v>
      </c>
      <c r="O974" s="8">
        <f t="shared" si="66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5"/>
        <v>0.21615194054500414</v>
      </c>
      <c r="G975" t="s">
        <v>14</v>
      </c>
      <c r="H975">
        <v>252</v>
      </c>
      <c r="I975" s="11">
        <f t="shared" si="67"/>
        <v>103.87301587301587</v>
      </c>
      <c r="J975" t="s">
        <v>21</v>
      </c>
      <c r="K975" t="s">
        <v>22</v>
      </c>
      <c r="L975">
        <v>1291960800</v>
      </c>
      <c r="M975" s="8">
        <f t="shared" si="64"/>
        <v>40522.25</v>
      </c>
      <c r="N975">
        <v>1292133600</v>
      </c>
      <c r="O975" s="8">
        <f t="shared" si="66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5"/>
        <v>3.73875</v>
      </c>
      <c r="G976" t="s">
        <v>20</v>
      </c>
      <c r="H976">
        <v>32</v>
      </c>
      <c r="I976" s="11">
        <f t="shared" si="67"/>
        <v>93.46875</v>
      </c>
      <c r="J976" t="s">
        <v>21</v>
      </c>
      <c r="K976" t="s">
        <v>22</v>
      </c>
      <c r="L976">
        <v>1368853200</v>
      </c>
      <c r="M976" s="8">
        <f t="shared" si="64"/>
        <v>41412.208333333336</v>
      </c>
      <c r="N976">
        <v>1368939600</v>
      </c>
      <c r="O976" s="8">
        <f t="shared" si="66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5"/>
        <v>1.5492592592592593</v>
      </c>
      <c r="G977" t="s">
        <v>20</v>
      </c>
      <c r="H977">
        <v>135</v>
      </c>
      <c r="I977" s="11">
        <f t="shared" si="67"/>
        <v>61.970370370370368</v>
      </c>
      <c r="J977" t="s">
        <v>21</v>
      </c>
      <c r="K977" t="s">
        <v>22</v>
      </c>
      <c r="L977">
        <v>1448776800</v>
      </c>
      <c r="M977" s="8">
        <f t="shared" si="64"/>
        <v>42337.25</v>
      </c>
      <c r="N977">
        <v>1452146400</v>
      </c>
      <c r="O977" s="8">
        <f t="shared" si="66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5"/>
        <v>3.2214999999999998</v>
      </c>
      <c r="G978" t="s">
        <v>20</v>
      </c>
      <c r="H978">
        <v>140</v>
      </c>
      <c r="I978" s="11">
        <f t="shared" si="67"/>
        <v>92.042857142857144</v>
      </c>
      <c r="J978" t="s">
        <v>21</v>
      </c>
      <c r="K978" t="s">
        <v>22</v>
      </c>
      <c r="L978">
        <v>1296194400</v>
      </c>
      <c r="M978" s="8">
        <f t="shared" si="64"/>
        <v>40571.25</v>
      </c>
      <c r="N978">
        <v>1296712800</v>
      </c>
      <c r="O978" s="8">
        <f t="shared" si="66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5"/>
        <v>0.73957142857142855</v>
      </c>
      <c r="G979" t="s">
        <v>14</v>
      </c>
      <c r="H979">
        <v>67</v>
      </c>
      <c r="I979" s="11">
        <f t="shared" si="67"/>
        <v>77.268656716417908</v>
      </c>
      <c r="J979" t="s">
        <v>21</v>
      </c>
      <c r="K979" t="s">
        <v>22</v>
      </c>
      <c r="L979">
        <v>1517983200</v>
      </c>
      <c r="M979" s="8">
        <f t="shared" si="64"/>
        <v>43138.25</v>
      </c>
      <c r="N979">
        <v>1520748000</v>
      </c>
      <c r="O979" s="8">
        <f t="shared" si="66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5"/>
        <v>8.641</v>
      </c>
      <c r="G980" t="s">
        <v>20</v>
      </c>
      <c r="H980">
        <v>92</v>
      </c>
      <c r="I980" s="11">
        <f t="shared" si="67"/>
        <v>93.923913043478265</v>
      </c>
      <c r="J980" t="s">
        <v>21</v>
      </c>
      <c r="K980" t="s">
        <v>22</v>
      </c>
      <c r="L980">
        <v>1478930400</v>
      </c>
      <c r="M980" s="8">
        <f t="shared" si="64"/>
        <v>42686.25</v>
      </c>
      <c r="N980">
        <v>1480831200</v>
      </c>
      <c r="O980" s="8">
        <f t="shared" si="66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5"/>
        <v>1.432624584717608</v>
      </c>
      <c r="G981" t="s">
        <v>20</v>
      </c>
      <c r="H981">
        <v>1015</v>
      </c>
      <c r="I981" s="11">
        <f t="shared" si="67"/>
        <v>84.969458128078813</v>
      </c>
      <c r="J981" t="s">
        <v>40</v>
      </c>
      <c r="K981" t="s">
        <v>41</v>
      </c>
      <c r="L981">
        <v>1426395600</v>
      </c>
      <c r="M981" s="8">
        <f t="shared" si="64"/>
        <v>42078.208333333328</v>
      </c>
      <c r="N981">
        <v>1426914000</v>
      </c>
      <c r="O981" s="8">
        <f t="shared" si="66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5"/>
        <v>0.40281762295081969</v>
      </c>
      <c r="G982" t="s">
        <v>14</v>
      </c>
      <c r="H982">
        <v>742</v>
      </c>
      <c r="I982" s="11">
        <f t="shared" si="67"/>
        <v>105.97035040431267</v>
      </c>
      <c r="J982" t="s">
        <v>21</v>
      </c>
      <c r="K982" t="s">
        <v>22</v>
      </c>
      <c r="L982">
        <v>1446181200</v>
      </c>
      <c r="M982" s="8">
        <f t="shared" si="64"/>
        <v>42307.208333333328</v>
      </c>
      <c r="N982">
        <v>1446616800</v>
      </c>
      <c r="O982" s="8">
        <f t="shared" si="66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5"/>
        <v>1.7822388059701493</v>
      </c>
      <c r="G983" t="s">
        <v>20</v>
      </c>
      <c r="H983">
        <v>323</v>
      </c>
      <c r="I983" s="11">
        <f t="shared" si="67"/>
        <v>36.969040247678016</v>
      </c>
      <c r="J983" t="s">
        <v>21</v>
      </c>
      <c r="K983" t="s">
        <v>22</v>
      </c>
      <c r="L983">
        <v>1514181600</v>
      </c>
      <c r="M983" s="8">
        <f t="shared" si="64"/>
        <v>43094.25</v>
      </c>
      <c r="N983">
        <v>1517032800</v>
      </c>
      <c r="O983" s="8">
        <f t="shared" si="66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5"/>
        <v>0.84930555555555554</v>
      </c>
      <c r="G984" t="s">
        <v>14</v>
      </c>
      <c r="H984">
        <v>75</v>
      </c>
      <c r="I984" s="11">
        <f t="shared" si="67"/>
        <v>81.533333333333331</v>
      </c>
      <c r="J984" t="s">
        <v>21</v>
      </c>
      <c r="K984" t="s">
        <v>22</v>
      </c>
      <c r="L984">
        <v>1311051600</v>
      </c>
      <c r="M984" s="8">
        <f t="shared" si="64"/>
        <v>40743.208333333336</v>
      </c>
      <c r="N984">
        <v>1311224400</v>
      </c>
      <c r="O984" s="8">
        <f t="shared" si="66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5"/>
        <v>1.4593648334624323</v>
      </c>
      <c r="G985" t="s">
        <v>20</v>
      </c>
      <c r="H985">
        <v>2326</v>
      </c>
      <c r="I985" s="11">
        <f t="shared" si="67"/>
        <v>80.999140154772135</v>
      </c>
      <c r="J985" t="s">
        <v>21</v>
      </c>
      <c r="K985" t="s">
        <v>22</v>
      </c>
      <c r="L985">
        <v>1564894800</v>
      </c>
      <c r="M985" s="8">
        <f t="shared" si="64"/>
        <v>43681.208333333328</v>
      </c>
      <c r="N985">
        <v>1566190800</v>
      </c>
      <c r="O985" s="8">
        <f t="shared" si="66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5"/>
        <v>1.5246153846153847</v>
      </c>
      <c r="G986" t="s">
        <v>20</v>
      </c>
      <c r="H986">
        <v>381</v>
      </c>
      <c r="I986" s="11">
        <f t="shared" si="67"/>
        <v>26.010498687664043</v>
      </c>
      <c r="J986" t="s">
        <v>21</v>
      </c>
      <c r="K986" t="s">
        <v>22</v>
      </c>
      <c r="L986">
        <v>1567918800</v>
      </c>
      <c r="M986" s="8">
        <f t="shared" si="64"/>
        <v>43716.208333333328</v>
      </c>
      <c r="N986">
        <v>1570165200</v>
      </c>
      <c r="O986" s="8">
        <f t="shared" si="66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5"/>
        <v>0.67129542790152408</v>
      </c>
      <c r="G987" t="s">
        <v>14</v>
      </c>
      <c r="H987">
        <v>4405</v>
      </c>
      <c r="I987" s="11">
        <f t="shared" si="67"/>
        <v>25.998410896708286</v>
      </c>
      <c r="J987" t="s">
        <v>21</v>
      </c>
      <c r="K987" t="s">
        <v>22</v>
      </c>
      <c r="L987">
        <v>1386309600</v>
      </c>
      <c r="M987" s="8">
        <f t="shared" si="64"/>
        <v>41614.25</v>
      </c>
      <c r="N987">
        <v>1388556000</v>
      </c>
      <c r="O987" s="8">
        <f t="shared" si="66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5"/>
        <v>0.40307692307692305</v>
      </c>
      <c r="G988" t="s">
        <v>14</v>
      </c>
      <c r="H988">
        <v>92</v>
      </c>
      <c r="I988" s="11">
        <f t="shared" si="67"/>
        <v>34.173913043478258</v>
      </c>
      <c r="J988" t="s">
        <v>21</v>
      </c>
      <c r="K988" t="s">
        <v>22</v>
      </c>
      <c r="L988">
        <v>1301979600</v>
      </c>
      <c r="M988" s="8">
        <f t="shared" si="64"/>
        <v>40638.208333333336</v>
      </c>
      <c r="N988">
        <v>1303189200</v>
      </c>
      <c r="O988" s="8">
        <f t="shared" si="66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5"/>
        <v>2.1679032258064517</v>
      </c>
      <c r="G989" t="s">
        <v>20</v>
      </c>
      <c r="H989">
        <v>480</v>
      </c>
      <c r="I989" s="11">
        <f t="shared" si="67"/>
        <v>28.002083333333335</v>
      </c>
      <c r="J989" t="s">
        <v>21</v>
      </c>
      <c r="K989" t="s">
        <v>22</v>
      </c>
      <c r="L989">
        <v>1493269200</v>
      </c>
      <c r="M989" s="8">
        <f t="shared" si="64"/>
        <v>42852.208333333328</v>
      </c>
      <c r="N989">
        <v>1494478800</v>
      </c>
      <c r="O989" s="8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5"/>
        <v>0.52117021276595743</v>
      </c>
      <c r="G990" t="s">
        <v>14</v>
      </c>
      <c r="H990">
        <v>64</v>
      </c>
      <c r="I990" s="11">
        <f t="shared" si="67"/>
        <v>76.546875</v>
      </c>
      <c r="J990" t="s">
        <v>21</v>
      </c>
      <c r="K990" t="s">
        <v>22</v>
      </c>
      <c r="L990">
        <v>1478930400</v>
      </c>
      <c r="M990" s="8">
        <f t="shared" si="64"/>
        <v>42686.25</v>
      </c>
      <c r="N990">
        <v>1480744800</v>
      </c>
      <c r="O990" s="8">
        <f t="shared" ref="O990:O1001" si="68">(((N990/60)/60)/24)+DATE(1970,1,1)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5"/>
        <v>4.9958333333333336</v>
      </c>
      <c r="G991" t="s">
        <v>20</v>
      </c>
      <c r="H991">
        <v>226</v>
      </c>
      <c r="I991" s="11">
        <f t="shared" si="67"/>
        <v>53.053097345132741</v>
      </c>
      <c r="J991" t="s">
        <v>21</v>
      </c>
      <c r="K991" t="s">
        <v>22</v>
      </c>
      <c r="L991">
        <v>1555390800</v>
      </c>
      <c r="M991" s="8">
        <f t="shared" si="64"/>
        <v>43571.208333333328</v>
      </c>
      <c r="N991">
        <v>1555822800</v>
      </c>
      <c r="O991" s="8">
        <f t="shared" si="68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5"/>
        <v>0.87679487179487181</v>
      </c>
      <c r="G992" t="s">
        <v>14</v>
      </c>
      <c r="H992">
        <v>64</v>
      </c>
      <c r="I992" s="11">
        <f t="shared" si="67"/>
        <v>106.859375</v>
      </c>
      <c r="J992" t="s">
        <v>21</v>
      </c>
      <c r="K992" t="s">
        <v>22</v>
      </c>
      <c r="L992">
        <v>1456984800</v>
      </c>
      <c r="M992" s="8">
        <f t="shared" si="64"/>
        <v>42432.25</v>
      </c>
      <c r="N992">
        <v>1458882000</v>
      </c>
      <c r="O992" s="8">
        <f t="shared" si="68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5"/>
        <v>1.131734693877551</v>
      </c>
      <c r="G993" t="s">
        <v>20</v>
      </c>
      <c r="H993">
        <v>241</v>
      </c>
      <c r="I993" s="11">
        <f t="shared" si="67"/>
        <v>46.020746887966808</v>
      </c>
      <c r="J993" t="s">
        <v>21</v>
      </c>
      <c r="K993" t="s">
        <v>22</v>
      </c>
      <c r="L993">
        <v>1411621200</v>
      </c>
      <c r="M993" s="8">
        <f t="shared" si="64"/>
        <v>41907.208333333336</v>
      </c>
      <c r="N993">
        <v>1411966800</v>
      </c>
      <c r="O993" s="8">
        <f t="shared" si="68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5"/>
        <v>4.2654838709677421</v>
      </c>
      <c r="G994" t="s">
        <v>20</v>
      </c>
      <c r="H994">
        <v>132</v>
      </c>
      <c r="I994" s="11">
        <f t="shared" si="67"/>
        <v>100.17424242424242</v>
      </c>
      <c r="J994" t="s">
        <v>21</v>
      </c>
      <c r="K994" t="s">
        <v>22</v>
      </c>
      <c r="L994">
        <v>1525669200</v>
      </c>
      <c r="M994" s="8">
        <f t="shared" si="64"/>
        <v>43227.208333333328</v>
      </c>
      <c r="N994">
        <v>1526878800</v>
      </c>
      <c r="O994" s="8">
        <f t="shared" si="68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5"/>
        <v>0.77632653061224488</v>
      </c>
      <c r="G995" t="s">
        <v>74</v>
      </c>
      <c r="H995">
        <v>75</v>
      </c>
      <c r="I995" s="11">
        <f t="shared" si="67"/>
        <v>101.44</v>
      </c>
      <c r="J995" t="s">
        <v>107</v>
      </c>
      <c r="K995" t="s">
        <v>108</v>
      </c>
      <c r="L995">
        <v>1450936800</v>
      </c>
      <c r="M995" s="8">
        <f t="shared" si="64"/>
        <v>42362.25</v>
      </c>
      <c r="N995">
        <v>1452405600</v>
      </c>
      <c r="O995" s="8">
        <f t="shared" si="68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5"/>
        <v>0.52496810772501767</v>
      </c>
      <c r="G996" t="s">
        <v>14</v>
      </c>
      <c r="H996">
        <v>842</v>
      </c>
      <c r="I996" s="11">
        <f t="shared" si="67"/>
        <v>87.972684085510693</v>
      </c>
      <c r="J996" t="s">
        <v>21</v>
      </c>
      <c r="K996" t="s">
        <v>22</v>
      </c>
      <c r="L996">
        <v>1413522000</v>
      </c>
      <c r="M996" s="8">
        <f t="shared" si="64"/>
        <v>41929.208333333336</v>
      </c>
      <c r="N996">
        <v>1414040400</v>
      </c>
      <c r="O996" s="8">
        <f t="shared" si="68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5"/>
        <v>1.5746762589928058</v>
      </c>
      <c r="G997" t="s">
        <v>20</v>
      </c>
      <c r="H997">
        <v>2043</v>
      </c>
      <c r="I997" s="11">
        <f t="shared" si="67"/>
        <v>74.995594713656388</v>
      </c>
      <c r="J997" t="s">
        <v>21</v>
      </c>
      <c r="K997" t="s">
        <v>22</v>
      </c>
      <c r="L997">
        <v>1541307600</v>
      </c>
      <c r="M997" s="8">
        <f t="shared" si="64"/>
        <v>43408.208333333328</v>
      </c>
      <c r="N997">
        <v>1543816800</v>
      </c>
      <c r="O997" s="8">
        <f t="shared" si="68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5"/>
        <v>0.72939393939393937</v>
      </c>
      <c r="G998" t="s">
        <v>14</v>
      </c>
      <c r="H998">
        <v>112</v>
      </c>
      <c r="I998" s="11">
        <f t="shared" si="67"/>
        <v>42.982142857142854</v>
      </c>
      <c r="J998" t="s">
        <v>21</v>
      </c>
      <c r="K998" t="s">
        <v>22</v>
      </c>
      <c r="L998">
        <v>1357106400</v>
      </c>
      <c r="M998" s="8">
        <f t="shared" si="64"/>
        <v>41276.25</v>
      </c>
      <c r="N998">
        <v>1359698400</v>
      </c>
      <c r="O998" s="8">
        <f t="shared" si="68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5"/>
        <v>0.60565789473684206</v>
      </c>
      <c r="G999" t="s">
        <v>74</v>
      </c>
      <c r="H999">
        <v>139</v>
      </c>
      <c r="I999" s="11">
        <f t="shared" si="67"/>
        <v>33.115107913669064</v>
      </c>
      <c r="J999" t="s">
        <v>107</v>
      </c>
      <c r="K999" t="s">
        <v>108</v>
      </c>
      <c r="L999">
        <v>1390197600</v>
      </c>
      <c r="M999" s="8">
        <f t="shared" si="64"/>
        <v>41659.25</v>
      </c>
      <c r="N999">
        <v>1390629600</v>
      </c>
      <c r="O999" s="8">
        <f t="shared" si="68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5"/>
        <v>0.5679129129129129</v>
      </c>
      <c r="G1000" t="s">
        <v>14</v>
      </c>
      <c r="H1000">
        <v>374</v>
      </c>
      <c r="I1000" s="11">
        <f t="shared" si="67"/>
        <v>101.13101604278074</v>
      </c>
      <c r="J1000" t="s">
        <v>21</v>
      </c>
      <c r="K1000" t="s">
        <v>22</v>
      </c>
      <c r="L1000">
        <v>1265868000</v>
      </c>
      <c r="M1000" s="8">
        <f t="shared" si="64"/>
        <v>40220.25</v>
      </c>
      <c r="N1000">
        <v>1267077600</v>
      </c>
      <c r="O1000" s="8">
        <f t="shared" si="68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5"/>
        <v>0.56542754275427543</v>
      </c>
      <c r="G1001" t="s">
        <v>74</v>
      </c>
      <c r="H1001">
        <v>1122</v>
      </c>
      <c r="I1001" s="11">
        <f t="shared" si="67"/>
        <v>55.98841354723708</v>
      </c>
      <c r="J1001" t="s">
        <v>21</v>
      </c>
      <c r="K1001" t="s">
        <v>22</v>
      </c>
      <c r="L1001">
        <v>1467176400</v>
      </c>
      <c r="M1001" s="8">
        <f t="shared" si="64"/>
        <v>42550.208333333328</v>
      </c>
      <c r="N1001">
        <v>1467781200</v>
      </c>
      <c r="O1001" s="8">
        <f t="shared" si="68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" xr:uid="{955040B4-04C5-F148-99F8-E94292B7D502}"/>
  <conditionalFormatting sqref="G2:G1048576">
    <cfRule type="containsText" dxfId="5" priority="7" operator="containsText" text="successful">
      <formula>NOT(ISERROR(SEARCH("successful",G2)))</formula>
    </cfRule>
    <cfRule type="cellIs" dxfId="4" priority="8" operator="greaterThan">
      <formula>"live"</formula>
    </cfRule>
    <cfRule type="containsText" dxfId="3" priority="9" operator="containsText" text="successful">
      <formula>NOT(ISERROR(SEARCH("successful",G2)))</formula>
    </cfRule>
    <cfRule type="containsText" dxfId="2" priority="10" operator="containsText" text="failed">
      <formula>NOT(ISERROR(SEARCH("failed",G2)))</formula>
    </cfRule>
  </conditionalFormatting>
  <conditionalFormatting sqref="G1:G1048576">
    <cfRule type="containsText" dxfId="1" priority="5" operator="containsText" text="canceled">
      <formula>NOT(ISERROR(SEARCH("canceled",G1)))</formula>
    </cfRule>
    <cfRule type="containsText" dxfId="0" priority="6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FD47-37E9-A54D-ABED-7293A520A9D3}">
  <dimension ref="A1:F30"/>
  <sheetViews>
    <sheetView workbookViewId="0">
      <selection activeCell="R18" sqref="R18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6" t="s">
        <v>2031</v>
      </c>
      <c r="B1" t="s">
        <v>2070</v>
      </c>
    </row>
    <row r="2" spans="1:6">
      <c r="A2" s="6" t="s">
        <v>6</v>
      </c>
      <c r="B2" t="s">
        <v>2070</v>
      </c>
    </row>
    <row r="4" spans="1:6">
      <c r="A4" s="6" t="s">
        <v>2069</v>
      </c>
      <c r="B4" s="6" t="s">
        <v>2068</v>
      </c>
    </row>
    <row r="5" spans="1:6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7" t="s">
        <v>2065</v>
      </c>
      <c r="E7">
        <v>4</v>
      </c>
      <c r="F7">
        <v>4</v>
      </c>
    </row>
    <row r="8" spans="1:6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7" t="s">
        <v>2043</v>
      </c>
      <c r="C10">
        <v>8</v>
      </c>
      <c r="E10">
        <v>10</v>
      </c>
      <c r="F10">
        <v>18</v>
      </c>
    </row>
    <row r="11" spans="1:6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>
      <c r="A15" s="7" t="s">
        <v>2057</v>
      </c>
      <c r="C15">
        <v>3</v>
      </c>
      <c r="E15">
        <v>4</v>
      </c>
      <c r="F15">
        <v>7</v>
      </c>
    </row>
    <row r="16" spans="1:6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7" t="s">
        <v>2056</v>
      </c>
      <c r="C20">
        <v>4</v>
      </c>
      <c r="E20">
        <v>4</v>
      </c>
      <c r="F20">
        <v>8</v>
      </c>
    </row>
    <row r="21" spans="1:6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>
      <c r="A22" s="7" t="s">
        <v>2063</v>
      </c>
      <c r="C22">
        <v>9</v>
      </c>
      <c r="E22">
        <v>5</v>
      </c>
      <c r="F22">
        <v>14</v>
      </c>
    </row>
    <row r="23" spans="1:6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>
      <c r="A25" s="7" t="s">
        <v>2059</v>
      </c>
      <c r="C25">
        <v>7</v>
      </c>
      <c r="E25">
        <v>14</v>
      </c>
      <c r="F25">
        <v>21</v>
      </c>
    </row>
    <row r="26" spans="1:6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7" t="s">
        <v>2062</v>
      </c>
      <c r="E29">
        <v>3</v>
      </c>
      <c r="F29">
        <v>3</v>
      </c>
    </row>
    <row r="30" spans="1:6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06B9-0DB2-524E-A19E-5C6B4E84224A}">
  <dimension ref="A1:F14"/>
  <sheetViews>
    <sheetView zoomScale="81" workbookViewId="0">
      <selection activeCell="B40" sqref="B40"/>
    </sheetView>
  </sheetViews>
  <sheetFormatPr baseColWidth="10" defaultRowHeight="16"/>
  <cols>
    <col min="1" max="1" width="1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6" t="s">
        <v>6</v>
      </c>
      <c r="B1" t="s">
        <v>2070</v>
      </c>
    </row>
    <row r="3" spans="1:6">
      <c r="A3" s="6" t="s">
        <v>2069</v>
      </c>
      <c r="B3" s="6" t="s">
        <v>2068</v>
      </c>
    </row>
    <row r="4" spans="1:6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7" t="s">
        <v>2064</v>
      </c>
      <c r="E8">
        <v>4</v>
      </c>
      <c r="F8">
        <v>4</v>
      </c>
    </row>
    <row r="9" spans="1:6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Sub-category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Mirtha Arellano</cp:lastModifiedBy>
  <dcterms:created xsi:type="dcterms:W3CDTF">2021-09-29T18:52:28Z</dcterms:created>
  <dcterms:modified xsi:type="dcterms:W3CDTF">2023-03-21T16:23:50Z</dcterms:modified>
</cp:coreProperties>
</file>