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Emma/Documents/Bioinformatics/MetaAnalysisProject_Apr2021/"/>
    </mc:Choice>
  </mc:AlternateContent>
  <xr:revisionPtr revIDLastSave="0" documentId="13_ncr:1_{598B354A-C400-D644-9C76-C74424D682C2}" xr6:coauthVersionLast="47" xr6:coauthVersionMax="47" xr10:uidLastSave="{00000000-0000-0000-0000-000000000000}"/>
  <bookViews>
    <workbookView xWindow="0" yWindow="2360" windowWidth="27200" windowHeight="13000" activeTab="2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5" l="1"/>
  <c r="T7" i="15"/>
  <c r="T8" i="15"/>
  <c r="T6" i="15"/>
  <c r="AH8" i="15"/>
  <c r="AN8" i="15" s="1"/>
  <c r="AH9" i="15"/>
  <c r="AN9" i="15" s="1"/>
  <c r="AH7" i="15"/>
  <c r="AN7" i="15" s="1"/>
  <c r="AH6" i="15"/>
  <c r="AN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H5" i="15" l="1"/>
  <c r="AN5" i="15" s="1"/>
  <c r="AH4" i="15"/>
  <c r="AN4" i="15" s="1"/>
  <c r="AH3" i="15"/>
  <c r="AN3" i="15" s="1"/>
  <c r="AH2" i="15"/>
  <c r="AN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<sst xmlns="http://schemas.openxmlformats.org/spreadsheetml/2006/main" count="1453" uniqueCount="316">
  <si>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</si>
  <si>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</si>
  <si>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</si>
  <si>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</si>
  <si>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</si>
  <si>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</si>
  <si>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</si>
  <si>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</si>
  <si>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</si>
  <si>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</si>
  <si>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</si>
  <si>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</si>
  <si>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</si>
  <si>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</si>
  <si>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</si>
  <si>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</si>
  <si>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</si>
  <si>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</si>
  <si>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</si>
  <si>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</si>
  <si>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</si>
  <si>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</si>
  <si>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</si>
  <si>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</si>
  <si>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</si>
  <si>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</si>
  <si>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</si>
  <si>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</si>
  <si>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</si>
  <si>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</si>
  <si>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</si>
  <si>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</si>
  <si>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</si>
  <si>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</si>
  <si>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</si>
  <si>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</si>
  <si>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</si>
  <si>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</si>
  <si>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</si>
  <si>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</si>
  <si>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</si>
  <si>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</si>
  <si>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</si>
  <si>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</si>
  <si>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</si>
  <si>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</si>
  <si>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</si>
  <si>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</si>
  <si>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</si>
  <si>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</si>
  <si>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</si>
  <si>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</si>
  <si>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</si>
  <si>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</si>
  <si>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</si>
  <si>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</si>
  <si>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</si>
  <si>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</si>
  <si>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</si>
  <si>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</si>
  <si>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</si>
  <si>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</si>
  <si>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</si>
  <si>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</si>
  <si>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</si>
  <si>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</si>
  <si>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</si>
  <si>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</si>
  <si>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</si>
  <si>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</si>
  <si>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</si>
  <si>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</si>
  <si>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</si>
  <si>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</si>
  <si>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</si>
  <si>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</si>
  <si>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</si>
  <si>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</si>
  <si>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</si>
  <si>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</si>
  <si>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</si>
  <si>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</si>
  <si>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</si>
  <si>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</si>
  <si>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</si>
  <si>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</si>
  <si>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</si>
  <si>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</si>
  <si>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</si>
  <si>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</si>
  <si>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</si>
  <si>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</si>
  <si>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</si>
  <si>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</si>
  <si>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</si>
  <si>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</si>
  <si>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</si>
  <si>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</si>
  <si>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</si>
  <si>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</si>
  <si>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</si>
  <si>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</si>
  <si>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</si>
  <si>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</si>
  <si>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</si>
  <si>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</si>
  <si>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</si>
  <si>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</si>
  <si>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</si>
  <si>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</si>
  <si>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</si>
  <si>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</si>
  <si>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</si>
  <si>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</si>
  <si>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</si>
  <si>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</si>
  <si>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</si>
  <si>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</si>
  <si>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</si>
  <si>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</si>
  <si>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</si>
  <si>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</si>
  <si>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</si>
  <si>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</si>
  <si>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</si>
  <si>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</si>
  <si>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</si>
  <si>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</si>
  <si>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</si>
  <si>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</si>
  <si>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</si>
  <si>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</si>
  <si>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</si>
  <si>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</si>
  <si>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</si>
  <si>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</si>
  <si>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</si>
  <si>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</si>
  <si>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</si>
  <si>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</si>
  <si>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</si>
  <si>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</si>
  <si>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</si>
  <si>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</si>
  <si>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</si>
  <si>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</si>
  <si>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</si>
  <si>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</si>
  <si>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</si>
  <si>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</si>
  <si>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</si>
  <si>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</si>
  <si>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</si>
  <si>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</si>
  <si>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</si>
  <si>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</si>
  <si>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</si>
  <si>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</si>
  <si>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</si>
  <si>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</si>
  <si>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</si>
  <si>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</si>
  <si>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</si>
  <si>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</si>
  <si>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</si>
  <si>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</si>
  <si>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</si>
  <si>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</si>
  <si>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</si>
  <si>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</si>
  <si>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</si>
  <si>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</si>
  <si>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</si>
  <si>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</si>
  <si>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</si>
  <si>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</si>
  <si>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</si>
  <si>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</si>
  <si>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</si>
  <si>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</si>
  <si>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</si>
  <si>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</si>
  <si>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</si>
  <si>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</si>
  <si>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</si>
  <si>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</si>
  <si>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</si>
  <si>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</si>
  <si>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</si>
  <si>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</si>
  <si>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</si>
  <si>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</si>
  <si>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</si>
  <si>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</si>
  <si>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</si>
  <si>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</si>
  <si>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</si>
  <si>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</si>
  <si>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</si>
  <si>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</si>
  <si>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</si>
  <si>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</si>
  <si>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</si>
  <si>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</si>
  <si>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</si>
  <si>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</si>
  <si>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</si>
  <si>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</si>
  <si>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</si>
  <si>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</si>
  <si>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</si>
  <si>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</si>
  <si>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</si>
  <si>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</si>
  <si>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</si>
  <si>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</si>
  <si>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</si>
  <si>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</si>
  <si>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</si>
  <si>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</si>
  <si>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</si>
  <si>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</si>
  <si>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</si>
  <si>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</si>
  <si>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</si>
  <si>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</si>
  <si>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</si>
  <si>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</si>
  <si>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</si>
  <si>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</si>
  <si>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</si>
  <si>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</si>
  <si>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</si>
  <si>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</si>
  <si>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</si>
  <si>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</si>
  <si>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</si>
  <si>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</si>
  <si>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</si>
  <si>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</si>
  <si>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</si>
  <si>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</si>
  <si>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</si>
  <si>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</si>
  <si>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</si>
  <si>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</si>
  <si>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</si>
  <si>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</si>
  <si>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</si>
  <si>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</si>
  <si>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</si>
  <si>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</si>
  <si>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</si>
  <si>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</si>
  <si>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</si>
  <si>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</si>
  <si>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</si>
  <si>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</si>
  <si>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</si>
  <si>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</si>
  <si>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</si>
  <si>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</si>
  <si>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</si>
  <si>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</si>
  <si>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</si>
  <si>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</si>
  <si>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geo</t>
  </si>
  <si>
    <t>oldしかない, RNAseq and Riboseq</t>
  </si>
  <si>
    <t>y</t>
  </si>
  <si>
    <t>sra</t>
  </si>
  <si>
    <t>memo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</si>
  <si>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</si>
  <si>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</si>
  <si>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</si>
  <si>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</si>
  <si>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</si>
  <si>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</si>
  <si>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>se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</si>
  <si>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</si>
  <si>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</si>
  <si>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</si>
  <si>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</si>
  <si>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</si>
  <si>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</si>
  <si>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</si>
  <si>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</si>
  <si>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</si>
  <si>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</si>
  <si>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</si>
  <si>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</si>
  <si>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</si>
  <si>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</si>
  <si>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</si>
  <si>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</si>
  <si>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</si>
  <si>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</si>
  <si>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</si>
  <si>
    <t>no young samples? miRna-seq / Ribo-seq</t>
  </si>
  <si>
    <t>strand</t>
    <phoneticPr fontId="2"/>
  </si>
  <si>
    <t>fastp</t>
    <phoneticPr fontId="2"/>
  </si>
  <si>
    <t>fastqc</t>
    <phoneticPr fontId="2"/>
  </si>
  <si>
    <t>star</t>
    <phoneticPr fontId="2"/>
  </si>
  <si>
    <t>fc</t>
    <phoneticPr fontId="2"/>
  </si>
  <si>
    <t>deseq</t>
    <phoneticPr fontId="2"/>
  </si>
  <si>
    <t>○</t>
    <phoneticPr fontId="2"/>
  </si>
  <si>
    <t>Platform</t>
    <phoneticPr fontId="2"/>
  </si>
  <si>
    <t>raw
data?</t>
    <phoneticPr fontId="2"/>
  </si>
  <si>
    <t>data
from</t>
    <phoneticPr fontId="2"/>
  </si>
  <si>
    <t>library</t>
    <phoneticPr fontId="2"/>
  </si>
  <si>
    <t>plateform</t>
    <phoneticPr fontId="2"/>
  </si>
  <si>
    <t>id, supplement info missing</t>
    <phoneticPr fontId="2"/>
  </si>
  <si>
    <t xml:space="preserve">Qiagen miRNeasy mini kit; amplified both polyA-tailed and non-polyA tailed RNA, removed ribosomal RNA, </t>
    <phoneticPr fontId="2"/>
  </si>
  <si>
    <t>fr-forward, first</t>
    <phoneticPr fontId="2"/>
  </si>
  <si>
    <t>cDNA
synthesis</t>
  </si>
  <si>
    <t>cDNA
synthesis</t>
    <phoneticPr fontId="2"/>
  </si>
  <si>
    <t>NuGen Ovation v2 system, TruSeq ChIP Library Preparation Kit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</si>
</sst>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  <font>
      <sz val="12"/>
      <color theme="7"/>
      <name val="Hiragino Maru Gothic Pro W4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9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64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64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64" fontId="16" fillId="11" borderId="0" xfId="0" applyNumberFormat="1" applyFont="1" applyFill="1" applyAlignment="1">
      <alignment vertical="center"/>
    </xf>
    <xf numFmtId="164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horizontal="center" vertical="center"/>
    </xf>
    <xf numFmtId="164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64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64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  <xf numFmtId="0" fontId="19" fillId="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5" fillId="9" borderId="0" xfId="0" applyFont="1" applyFill="1" applyAlignment="1"/>
    <xf numFmtId="0" fontId="1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4" fillId="0" borderId="0" xfId="0" applyFont="1" applyFill="1"/>
    <xf numFmtId="0" fontId="24" fillId="0" borderId="0" xfId="0" applyFont="1" applyFill="1" applyAlignment="1">
      <alignment vertical="center"/>
    </xf>
    <xf numFmtId="0" fontId="15" fillId="15" borderId="0" xfId="0" applyFont="1" applyFill="1" applyAlignment="1">
      <alignment horizontal="center" vertical="center" wrapText="1"/>
    </xf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 x14ac:dyDescent="0.15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 x14ac:dyDescent="0.2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 x14ac:dyDescent="0.2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 x14ac:dyDescent="0.2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 x14ac:dyDescent="0.2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 x14ac:dyDescent="0.2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 x14ac:dyDescent="0.2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 x14ac:dyDescent="0.2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 x14ac:dyDescent="0.2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 x14ac:dyDescent="0.2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 x14ac:dyDescent="0.2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 x14ac:dyDescent="0.2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 x14ac:dyDescent="0.2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 x14ac:dyDescent="0.2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 x14ac:dyDescent="0.2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 x14ac:dyDescent="0.2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 x14ac:dyDescent="0.2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 x14ac:dyDescent="0.2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 x14ac:dyDescent="0.2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 x14ac:dyDescent="0.2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 x14ac:dyDescent="0.15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 x14ac:dyDescent="0.15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 x14ac:dyDescent="0.15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 x14ac:dyDescent="0.15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 x14ac:dyDescent="0.15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 x14ac:dyDescent="0.15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 x14ac:dyDescent="0.15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 x14ac:dyDescent="0.15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 x14ac:dyDescent="0.15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 x14ac:dyDescent="0.15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 x14ac:dyDescent="0.15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 x14ac:dyDescent="0.15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 x14ac:dyDescent="0.15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 x14ac:dyDescent="0.15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 x14ac:dyDescent="0.15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 x14ac:dyDescent="0.15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 x14ac:dyDescent="0.15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 x14ac:dyDescent="0.15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 x14ac:dyDescent="0.15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 x14ac:dyDescent="0.15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 x14ac:dyDescent="0.15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 x14ac:dyDescent="0.15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 x14ac:dyDescent="0.15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 x14ac:dyDescent="0.15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 x14ac:dyDescent="0.15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 x14ac:dyDescent="0.15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 x14ac:dyDescent="0.15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 x14ac:dyDescent="0.15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 x14ac:dyDescent="0.15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 x14ac:dyDescent="0.15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 x14ac:dyDescent="0.15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 x14ac:dyDescent="0.15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 x14ac:dyDescent="0.15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 x14ac:dyDescent="0.15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 x14ac:dyDescent="0.15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 x14ac:dyDescent="0.15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 x14ac:dyDescent="0.15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 x14ac:dyDescent="0.15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 x14ac:dyDescent="0.15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 x14ac:dyDescent="0.15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 x14ac:dyDescent="0.15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 x14ac:dyDescent="0.15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 x14ac:dyDescent="0.15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 x14ac:dyDescent="0.15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 x14ac:dyDescent="0.15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 x14ac:dyDescent="0.15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 x14ac:dyDescent="0.15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 x14ac:dyDescent="0.15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 x14ac:dyDescent="0.15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 x14ac:dyDescent="0.15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 x14ac:dyDescent="0.15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 x14ac:dyDescent="0.15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 x14ac:dyDescent="0.15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 x14ac:dyDescent="0.15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 x14ac:dyDescent="0.15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 x14ac:dyDescent="0.15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 x14ac:dyDescent="0.15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 x14ac:dyDescent="0.15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 x14ac:dyDescent="0.15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 x14ac:dyDescent="0.15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 x14ac:dyDescent="0.15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 x14ac:dyDescent="0.15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 x14ac:dyDescent="0.15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 x14ac:dyDescent="0.15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 x14ac:dyDescent="0.15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 x14ac:dyDescent="0.15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 x14ac:dyDescent="0.15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 x14ac:dyDescent="0.15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 x14ac:dyDescent="0.15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 x14ac:dyDescent="0.15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 x14ac:dyDescent="0.15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 x14ac:dyDescent="0.15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 x14ac:dyDescent="0.15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 x14ac:dyDescent="0.15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 x14ac:dyDescent="0.15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 x14ac:dyDescent="0.15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 x14ac:dyDescent="0.15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 x14ac:dyDescent="0.15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 x14ac:dyDescent="0.15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 x14ac:dyDescent="0.15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 x14ac:dyDescent="0.15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 x14ac:dyDescent="0.15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 x14ac:dyDescent="0.15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 x14ac:dyDescent="0.15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 x14ac:dyDescent="0.15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 x14ac:dyDescent="0.15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 x14ac:dyDescent="0.15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 x14ac:dyDescent="0.15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 x14ac:dyDescent="0.15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 x14ac:dyDescent="0.15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 x14ac:dyDescent="0.15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 x14ac:dyDescent="0.15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 x14ac:dyDescent="0.15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 x14ac:dyDescent="0.15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 x14ac:dyDescent="0.15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 x14ac:dyDescent="0.15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 x14ac:dyDescent="0.15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 x14ac:dyDescent="0.15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 x14ac:dyDescent="0.15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 x14ac:dyDescent="0.15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 x14ac:dyDescent="0.15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 x14ac:dyDescent="0.15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 x14ac:dyDescent="0.15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 x14ac:dyDescent="0.15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 x14ac:dyDescent="0.15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 x14ac:dyDescent="0.15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 x14ac:dyDescent="0.15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 x14ac:dyDescent="0.15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 x14ac:dyDescent="0.15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 x14ac:dyDescent="0.15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 x14ac:dyDescent="0.15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 x14ac:dyDescent="0.15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 x14ac:dyDescent="0.15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 x14ac:dyDescent="0.15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 x14ac:dyDescent="0.15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 x14ac:dyDescent="0.15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 x14ac:dyDescent="0.15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 x14ac:dyDescent="0.2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 x14ac:dyDescent="0.2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 x14ac:dyDescent="0.2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 x14ac:dyDescent="0.2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 x14ac:dyDescent="0.2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 x14ac:dyDescent="0.2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 x14ac:dyDescent="0.2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 x14ac:dyDescent="0.2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 x14ac:dyDescent="0.2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 x14ac:dyDescent="0.2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 x14ac:dyDescent="0.2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 x14ac:dyDescent="0.2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 x14ac:dyDescent="0.2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 x14ac:dyDescent="0.2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 x14ac:dyDescent="0.2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 x14ac:dyDescent="0.2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 x14ac:dyDescent="0.2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 x14ac:dyDescent="0.2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 x14ac:dyDescent="0.2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 x14ac:dyDescent="0.2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 x14ac:dyDescent="0.2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 x14ac:dyDescent="0.2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 x14ac:dyDescent="0.2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 x14ac:dyDescent="0.2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 x14ac:dyDescent="0.2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 x14ac:dyDescent="0.2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 x14ac:dyDescent="0.2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 x14ac:dyDescent="0.2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13"/>
  <sheetViews>
    <sheetView tabSelected="1" zoomScaleNormal="100" workbookViewId="0">
      <pane xSplit="1" topLeftCell="B1" activePane="topRight" state="frozen"/>
      <selection pane="topRight" activeCell="E6" sqref="E6"/>
    </sheetView>
  </sheetViews>
  <sheetFormatPr baseColWidth="10" defaultColWidth="9.83203125" defaultRowHeight="18" x14ac:dyDescent="0.2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5" bestFit="1" customWidth="1"/>
    <col min="6" max="6" width="27.33203125" style="99" customWidth="1"/>
    <col min="7" max="7" width="12.6640625" style="132" customWidth="1"/>
    <col min="8" max="8" width="7.83203125" style="132" customWidth="1"/>
    <col min="9" max="13" width="10" style="56" customWidth="1"/>
    <col min="14" max="14" width="69" style="99" customWidth="1"/>
    <col min="15" max="15" width="62.5" style="99" customWidth="1"/>
    <col min="16" max="16" width="15.83203125" style="99" bestFit="1" customWidth="1"/>
    <col min="17" max="18" width="9.83203125" style="100"/>
    <col min="19" max="19" width="9.83203125" style="101"/>
    <col min="20" max="21" width="9.83203125" style="102"/>
    <col min="22" max="22" width="20.33203125" style="99" customWidth="1"/>
    <col min="23" max="23" width="9.83203125" style="102"/>
    <col min="24" max="25" width="9.83203125" style="109"/>
    <col min="26" max="26" width="9.83203125" style="99"/>
    <col min="27" max="28" width="9.83203125" style="100"/>
    <col min="29" max="32" width="9.83203125" style="99"/>
    <col min="33" max="34" width="9.83203125" style="100"/>
    <col min="35" max="35" width="9.83203125" style="101"/>
    <col min="36" max="37" width="9.83203125" style="102"/>
    <col min="38" max="39" width="9.83203125" style="100"/>
    <col min="40" max="40" width="9.83203125" style="99"/>
    <col min="41" max="41" width="31.6640625" style="99" bestFit="1" customWidth="1"/>
    <col min="42" max="42" width="39.83203125" style="99" bestFit="1" customWidth="1"/>
    <col min="43" max="44" width="74.83203125" style="99" bestFit="1" customWidth="1"/>
    <col min="45" max="16384" width="9.83203125" style="99"/>
  </cols>
  <sheetData>
    <row r="1" spans="1:44" s="120" customFormat="1" ht="38" x14ac:dyDescent="0.2">
      <c r="A1" s="117" t="s">
        <v>79</v>
      </c>
      <c r="B1" s="116" t="s">
        <v>306</v>
      </c>
      <c r="C1" s="116" t="s">
        <v>307</v>
      </c>
      <c r="D1" s="116" t="s">
        <v>270</v>
      </c>
      <c r="E1" s="133" t="s">
        <v>308</v>
      </c>
      <c r="F1" s="117" t="s">
        <v>309</v>
      </c>
      <c r="G1" s="148" t="s">
        <v>313</v>
      </c>
      <c r="H1" s="129" t="s">
        <v>298</v>
      </c>
      <c r="I1" s="117" t="s">
        <v>300</v>
      </c>
      <c r="J1" s="117" t="s">
        <v>299</v>
      </c>
      <c r="K1" s="117" t="s">
        <v>301</v>
      </c>
      <c r="L1" s="117" t="s">
        <v>302</v>
      </c>
      <c r="M1" s="117" t="s">
        <v>303</v>
      </c>
      <c r="N1" s="117" t="s">
        <v>278</v>
      </c>
      <c r="O1" s="117" t="s">
        <v>279</v>
      </c>
      <c r="P1" s="117" t="s">
        <v>74</v>
      </c>
      <c r="Q1" s="117" t="s">
        <v>145</v>
      </c>
      <c r="R1" s="117" t="s">
        <v>23</v>
      </c>
      <c r="S1" s="125" t="s">
        <v>0</v>
      </c>
      <c r="T1" s="126" t="s">
        <v>1</v>
      </c>
      <c r="U1" s="126" t="s">
        <v>122</v>
      </c>
      <c r="V1" s="117" t="s">
        <v>32</v>
      </c>
      <c r="W1" s="126" t="s">
        <v>2</v>
      </c>
      <c r="X1" s="126" t="s">
        <v>73</v>
      </c>
      <c r="Y1" s="117" t="s">
        <v>139</v>
      </c>
      <c r="Z1" s="117" t="s">
        <v>189</v>
      </c>
      <c r="AA1" s="117" t="s">
        <v>70</v>
      </c>
      <c r="AB1" s="117" t="s">
        <v>129</v>
      </c>
      <c r="AC1" s="117" t="s">
        <v>77</v>
      </c>
      <c r="AD1" s="117" t="s">
        <v>3</v>
      </c>
      <c r="AE1" s="117" t="s">
        <v>78</v>
      </c>
      <c r="AF1" s="117" t="s">
        <v>7</v>
      </c>
      <c r="AG1" s="125" t="s">
        <v>121</v>
      </c>
      <c r="AH1" s="125" t="s">
        <v>125</v>
      </c>
      <c r="AI1" s="125" t="s">
        <v>49</v>
      </c>
      <c r="AJ1" s="126" t="s">
        <v>31</v>
      </c>
      <c r="AK1" s="126" t="s">
        <v>169</v>
      </c>
      <c r="AL1" s="117" t="s">
        <v>40</v>
      </c>
      <c r="AM1" s="117" t="s">
        <v>183</v>
      </c>
      <c r="AN1" s="120" t="s">
        <v>181</v>
      </c>
      <c r="AO1" s="120" t="s">
        <v>214</v>
      </c>
      <c r="AP1" s="120" t="s">
        <v>215</v>
      </c>
      <c r="AQ1" s="120" t="s">
        <v>218</v>
      </c>
      <c r="AR1" s="120" t="s">
        <v>219</v>
      </c>
    </row>
    <row r="2" spans="1:44" s="95" customFormat="1" x14ac:dyDescent="0.2">
      <c r="A2" s="104" t="s">
        <v>293</v>
      </c>
      <c r="B2" s="112" t="s">
        <v>145</v>
      </c>
      <c r="C2" s="124" t="s">
        <v>266</v>
      </c>
      <c r="D2" s="112"/>
      <c r="E2" s="128" t="s">
        <v>296</v>
      </c>
      <c r="F2" s="105" t="s">
        <v>143</v>
      </c>
      <c r="G2" s="128" t="s">
        <v>296</v>
      </c>
      <c r="H2" s="128" t="s">
        <v>296</v>
      </c>
      <c r="I2" s="128" t="s">
        <v>296</v>
      </c>
      <c r="J2" s="128" t="s">
        <v>296</v>
      </c>
      <c r="K2" s="128" t="s">
        <v>296</v>
      </c>
      <c r="L2" s="128" t="s">
        <v>296</v>
      </c>
      <c r="M2" s="139" t="s">
        <v>304</v>
      </c>
      <c r="N2" s="105" t="s">
        <v>294</v>
      </c>
      <c r="O2" s="105" t="s">
        <v>295</v>
      </c>
      <c r="P2" s="106" t="s">
        <v>5</v>
      </c>
      <c r="Q2" s="92">
        <v>12</v>
      </c>
      <c r="R2" s="92" t="s">
        <v>24</v>
      </c>
      <c r="S2" s="93">
        <v>20.8</v>
      </c>
      <c r="T2" s="94">
        <v>24</v>
      </c>
      <c r="U2" s="94" t="s">
        <v>123</v>
      </c>
      <c r="V2" s="105" t="s">
        <v>151</v>
      </c>
      <c r="W2" s="94"/>
      <c r="X2" s="105"/>
      <c r="Y2" s="105" t="s">
        <v>140</v>
      </c>
      <c r="Z2" s="95" t="s">
        <v>152</v>
      </c>
      <c r="AA2" s="92">
        <v>14</v>
      </c>
      <c r="AB2" s="92"/>
      <c r="AC2" s="105" t="s">
        <v>166</v>
      </c>
      <c r="AD2" s="105" t="s">
        <v>143</v>
      </c>
      <c r="AE2" s="95" t="s">
        <v>19</v>
      </c>
      <c r="AG2" s="92" t="s">
        <v>95</v>
      </c>
      <c r="AH2" s="92" t="str">
        <f t="shared" ref="AH2:AH9" si="0">R2</f>
        <v>M</v>
      </c>
      <c r="AI2" s="93" t="s">
        <v>33</v>
      </c>
      <c r="AJ2" s="94" t="s">
        <v>35</v>
      </c>
      <c r="AK2" s="94" t="s">
        <v>170</v>
      </c>
      <c r="AL2" s="92" t="s">
        <v>38</v>
      </c>
      <c r="AM2" s="92" t="s">
        <v>155</v>
      </c>
      <c r="AN2" s="95" t="str">
        <f t="shared" ref="AN2:AN9" si="1">CONCATENATE(A2,"_",AG2,"_",AH2,"_",AI2,"_",AJ2,"_",AK2,"_",AL2,"_",AM2)</f>
        <v>GSE14901_VAL_M_YNG_SED_LEA_HLY_MED</v>
      </c>
    </row>
    <row r="3" spans="1:44" s="95" customFormat="1" x14ac:dyDescent="0.2">
      <c r="A3" s="104" t="s">
        <v>146</v>
      </c>
      <c r="B3" s="112" t="s">
        <v>145</v>
      </c>
      <c r="C3" s="124" t="s">
        <v>266</v>
      </c>
      <c r="D3" s="112"/>
      <c r="E3" s="128" t="s">
        <v>296</v>
      </c>
      <c r="F3" s="105" t="s">
        <v>143</v>
      </c>
      <c r="G3" s="128" t="s">
        <v>296</v>
      </c>
      <c r="H3" s="128" t="s">
        <v>296</v>
      </c>
      <c r="I3" s="128" t="s">
        <v>296</v>
      </c>
      <c r="J3" s="128" t="s">
        <v>296</v>
      </c>
      <c r="K3" s="128" t="s">
        <v>296</v>
      </c>
      <c r="L3" s="128" t="s">
        <v>296</v>
      </c>
      <c r="M3" s="139" t="s">
        <v>304</v>
      </c>
      <c r="N3" s="105" t="s">
        <v>294</v>
      </c>
      <c r="O3" s="105" t="s">
        <v>295</v>
      </c>
      <c r="P3" s="106" t="s">
        <v>5</v>
      </c>
      <c r="Q3" s="92">
        <v>12</v>
      </c>
      <c r="R3" s="92" t="s">
        <v>25</v>
      </c>
      <c r="S3" s="93">
        <v>21.1</v>
      </c>
      <c r="T3" s="94">
        <v>22.9</v>
      </c>
      <c r="U3" s="94" t="s">
        <v>123</v>
      </c>
      <c r="V3" s="105" t="s">
        <v>151</v>
      </c>
      <c r="W3" s="94"/>
      <c r="X3" s="105"/>
      <c r="Y3" s="105" t="s">
        <v>140</v>
      </c>
      <c r="Z3" s="95" t="s">
        <v>152</v>
      </c>
      <c r="AA3" s="92">
        <v>14</v>
      </c>
      <c r="AB3" s="92"/>
      <c r="AC3" s="105" t="s">
        <v>166</v>
      </c>
      <c r="AD3" s="105" t="s">
        <v>143</v>
      </c>
      <c r="AE3" s="95" t="s">
        <v>19</v>
      </c>
      <c r="AG3" s="92" t="s">
        <v>95</v>
      </c>
      <c r="AH3" s="92" t="str">
        <f t="shared" si="0"/>
        <v>F</v>
      </c>
      <c r="AI3" s="93" t="s">
        <v>33</v>
      </c>
      <c r="AJ3" s="94" t="s">
        <v>35</v>
      </c>
      <c r="AK3" s="94" t="s">
        <v>170</v>
      </c>
      <c r="AL3" s="92" t="s">
        <v>38</v>
      </c>
      <c r="AM3" s="92" t="s">
        <v>155</v>
      </c>
      <c r="AN3" s="95" t="str">
        <f t="shared" si="1"/>
        <v>GSE14901_VAL_F_YNG_SED_LEA_HLY_MED</v>
      </c>
    </row>
    <row r="4" spans="1:44" s="95" customFormat="1" x14ac:dyDescent="0.2">
      <c r="A4" s="104" t="s">
        <v>146</v>
      </c>
      <c r="B4" s="112" t="s">
        <v>145</v>
      </c>
      <c r="C4" s="124" t="s">
        <v>266</v>
      </c>
      <c r="D4" s="112"/>
      <c r="E4" s="128" t="s">
        <v>296</v>
      </c>
      <c r="F4" s="105" t="s">
        <v>143</v>
      </c>
      <c r="G4" s="128" t="s">
        <v>296</v>
      </c>
      <c r="H4" s="128" t="s">
        <v>296</v>
      </c>
      <c r="I4" s="128" t="s">
        <v>296</v>
      </c>
      <c r="J4" s="128" t="s">
        <v>296</v>
      </c>
      <c r="K4" s="128" t="s">
        <v>296</v>
      </c>
      <c r="L4" s="128" t="s">
        <v>296</v>
      </c>
      <c r="M4" s="139" t="s">
        <v>304</v>
      </c>
      <c r="N4" s="105" t="s">
        <v>294</v>
      </c>
      <c r="O4" s="105" t="s">
        <v>295</v>
      </c>
      <c r="P4" s="106" t="s">
        <v>5</v>
      </c>
      <c r="Q4" s="92">
        <v>12</v>
      </c>
      <c r="R4" s="92" t="s">
        <v>24</v>
      </c>
      <c r="S4" s="93">
        <v>20.8</v>
      </c>
      <c r="T4" s="94">
        <v>24</v>
      </c>
      <c r="U4" s="94" t="s">
        <v>123</v>
      </c>
      <c r="V4" s="105" t="s">
        <v>151</v>
      </c>
      <c r="W4" s="94"/>
      <c r="X4" s="105"/>
      <c r="Y4" s="105" t="s">
        <v>140</v>
      </c>
      <c r="Z4" s="95" t="s">
        <v>152</v>
      </c>
      <c r="AA4" s="92">
        <v>2</v>
      </c>
      <c r="AB4" s="92"/>
      <c r="AC4" s="105" t="s">
        <v>166</v>
      </c>
      <c r="AD4" s="105" t="s">
        <v>143</v>
      </c>
      <c r="AE4" s="95" t="s">
        <v>19</v>
      </c>
      <c r="AG4" s="92" t="s">
        <v>95</v>
      </c>
      <c r="AH4" s="92" t="str">
        <f t="shared" si="0"/>
        <v>M</v>
      </c>
      <c r="AI4" s="93" t="s">
        <v>33</v>
      </c>
      <c r="AJ4" s="94" t="s">
        <v>35</v>
      </c>
      <c r="AK4" s="94" t="s">
        <v>170</v>
      </c>
      <c r="AL4" s="92" t="s">
        <v>38</v>
      </c>
      <c r="AM4" s="92" t="s">
        <v>154</v>
      </c>
      <c r="AN4" s="95" t="str">
        <f t="shared" si="1"/>
        <v>GSE14901_VAL_M_YNG_SED_LEA_HLY_SHO</v>
      </c>
    </row>
    <row r="5" spans="1:44" s="95" customFormat="1" x14ac:dyDescent="0.2">
      <c r="A5" s="104" t="s">
        <v>146</v>
      </c>
      <c r="B5" s="112" t="s">
        <v>145</v>
      </c>
      <c r="C5" s="124" t="s">
        <v>266</v>
      </c>
      <c r="D5" s="112"/>
      <c r="E5" s="128" t="s">
        <v>296</v>
      </c>
      <c r="F5" s="105" t="s">
        <v>143</v>
      </c>
      <c r="G5" s="128" t="s">
        <v>296</v>
      </c>
      <c r="H5" s="128" t="s">
        <v>296</v>
      </c>
      <c r="I5" s="128" t="s">
        <v>296</v>
      </c>
      <c r="J5" s="128" t="s">
        <v>296</v>
      </c>
      <c r="K5" s="128" t="s">
        <v>296</v>
      </c>
      <c r="L5" s="128" t="s">
        <v>296</v>
      </c>
      <c r="M5" s="139" t="s">
        <v>304</v>
      </c>
      <c r="N5" s="105" t="s">
        <v>294</v>
      </c>
      <c r="O5" s="105" t="s">
        <v>295</v>
      </c>
      <c r="P5" s="106" t="s">
        <v>5</v>
      </c>
      <c r="Q5" s="92">
        <v>12</v>
      </c>
      <c r="R5" s="92" t="s">
        <v>25</v>
      </c>
      <c r="S5" s="93">
        <v>21.1</v>
      </c>
      <c r="T5" s="94">
        <v>22.9</v>
      </c>
      <c r="U5" s="94" t="s">
        <v>123</v>
      </c>
      <c r="V5" s="105" t="s">
        <v>151</v>
      </c>
      <c r="W5" s="94"/>
      <c r="X5" s="105"/>
      <c r="Y5" s="105" t="s">
        <v>140</v>
      </c>
      <c r="Z5" s="95" t="s">
        <v>152</v>
      </c>
      <c r="AA5" s="92">
        <v>2</v>
      </c>
      <c r="AB5" s="92"/>
      <c r="AC5" s="105" t="s">
        <v>166</v>
      </c>
      <c r="AD5" s="105" t="s">
        <v>143</v>
      </c>
      <c r="AE5" s="95" t="s">
        <v>19</v>
      </c>
      <c r="AG5" s="92" t="s">
        <v>95</v>
      </c>
      <c r="AH5" s="92" t="str">
        <f t="shared" si="0"/>
        <v>F</v>
      </c>
      <c r="AI5" s="93" t="s">
        <v>33</v>
      </c>
      <c r="AJ5" s="94" t="s">
        <v>35</v>
      </c>
      <c r="AK5" s="94" t="s">
        <v>170</v>
      </c>
      <c r="AL5" s="92" t="s">
        <v>38</v>
      </c>
      <c r="AM5" s="92" t="s">
        <v>154</v>
      </c>
      <c r="AN5" s="95" t="str">
        <f t="shared" si="1"/>
        <v>GSE14901_VAL_F_YNG_SED_LEA_HLY_SHO</v>
      </c>
    </row>
    <row r="6" spans="1:44" s="95" customFormat="1" x14ac:dyDescent="0.2">
      <c r="A6" s="141" t="s">
        <v>283</v>
      </c>
      <c r="B6" s="92" t="s">
        <v>268</v>
      </c>
      <c r="C6" s="113" t="s">
        <v>269</v>
      </c>
      <c r="D6" s="112"/>
      <c r="E6" s="134" t="s">
        <v>277</v>
      </c>
      <c r="F6" s="105" t="s">
        <v>141</v>
      </c>
      <c r="G6" s="130"/>
      <c r="H6" s="130"/>
      <c r="I6" s="139" t="s">
        <v>304</v>
      </c>
      <c r="J6" s="139" t="s">
        <v>304</v>
      </c>
      <c r="K6" s="139" t="s">
        <v>304</v>
      </c>
      <c r="L6" s="139" t="s">
        <v>304</v>
      </c>
      <c r="M6" s="139" t="s">
        <v>304</v>
      </c>
      <c r="N6" s="105" t="s">
        <v>284</v>
      </c>
      <c r="O6" s="105" t="s">
        <v>285</v>
      </c>
      <c r="P6" s="106" t="s">
        <v>5</v>
      </c>
      <c r="Q6" s="92">
        <v>2</v>
      </c>
      <c r="R6" s="92" t="s">
        <v>24</v>
      </c>
      <c r="S6" s="92">
        <v>23</v>
      </c>
      <c r="T6" s="95">
        <f>66/(1.72*1.72)</f>
        <v>22.309356408869661</v>
      </c>
      <c r="U6" s="94" t="s">
        <v>123</v>
      </c>
      <c r="V6" s="95" t="s">
        <v>71</v>
      </c>
      <c r="W6" s="94"/>
      <c r="X6" s="105"/>
      <c r="Y6" s="105" t="s">
        <v>140</v>
      </c>
      <c r="Z6" s="95" t="s">
        <v>72</v>
      </c>
      <c r="AA6" s="92">
        <v>5</v>
      </c>
      <c r="AB6" s="92"/>
      <c r="AC6" s="95" t="s">
        <v>197</v>
      </c>
      <c r="AD6" s="105" t="s">
        <v>141</v>
      </c>
      <c r="AE6" s="95" t="s">
        <v>19</v>
      </c>
      <c r="AG6" s="92" t="s">
        <v>95</v>
      </c>
      <c r="AH6" s="92" t="str">
        <f t="shared" si="0"/>
        <v>M</v>
      </c>
      <c r="AI6" s="93" t="s">
        <v>33</v>
      </c>
      <c r="AJ6" s="94" t="s">
        <v>37</v>
      </c>
      <c r="AK6" s="94" t="s">
        <v>170</v>
      </c>
      <c r="AL6" s="92" t="s">
        <v>38</v>
      </c>
      <c r="AM6" s="92" t="s">
        <v>155</v>
      </c>
      <c r="AN6" s="95" t="str">
        <f t="shared" si="1"/>
        <v>GSE113165_VAL_M_YNG_ACT_LEA_HLY_MED</v>
      </c>
    </row>
    <row r="7" spans="1:44" s="95" customFormat="1" x14ac:dyDescent="0.2">
      <c r="A7" s="141" t="s">
        <v>196</v>
      </c>
      <c r="B7" s="92" t="s">
        <v>268</v>
      </c>
      <c r="C7" s="113" t="s">
        <v>269</v>
      </c>
      <c r="D7" s="112"/>
      <c r="E7" s="134" t="s">
        <v>277</v>
      </c>
      <c r="F7" s="105" t="s">
        <v>141</v>
      </c>
      <c r="G7" s="130"/>
      <c r="H7" s="130"/>
      <c r="I7" s="139" t="s">
        <v>304</v>
      </c>
      <c r="J7" s="139" t="s">
        <v>304</v>
      </c>
      <c r="K7" s="139" t="s">
        <v>304</v>
      </c>
      <c r="L7" s="139" t="s">
        <v>304</v>
      </c>
      <c r="M7" s="139" t="s">
        <v>304</v>
      </c>
      <c r="N7" s="105" t="s">
        <v>284</v>
      </c>
      <c r="O7" s="105" t="s">
        <v>285</v>
      </c>
      <c r="P7" s="106" t="s">
        <v>5</v>
      </c>
      <c r="Q7" s="92">
        <v>11</v>
      </c>
      <c r="R7" s="92" t="s">
        <v>24</v>
      </c>
      <c r="S7" s="92">
        <v>68</v>
      </c>
      <c r="T7" s="95">
        <f>76/(1.74*1.74)</f>
        <v>25.102391333069097</v>
      </c>
      <c r="U7" s="94" t="s">
        <v>123</v>
      </c>
      <c r="V7" s="95" t="s">
        <v>71</v>
      </c>
      <c r="W7" s="94"/>
      <c r="X7" s="105"/>
      <c r="Y7" s="105" t="s">
        <v>140</v>
      </c>
      <c r="Z7" s="95" t="s">
        <v>72</v>
      </c>
      <c r="AA7" s="92">
        <v>5</v>
      </c>
      <c r="AB7" s="92"/>
      <c r="AC7" s="95" t="s">
        <v>197</v>
      </c>
      <c r="AD7" s="105" t="s">
        <v>141</v>
      </c>
      <c r="AE7" s="95" t="s">
        <v>19</v>
      </c>
      <c r="AG7" s="92" t="s">
        <v>95</v>
      </c>
      <c r="AH7" s="92" t="str">
        <f t="shared" si="0"/>
        <v>M</v>
      </c>
      <c r="AI7" s="93" t="s">
        <v>51</v>
      </c>
      <c r="AJ7" s="94" t="s">
        <v>37</v>
      </c>
      <c r="AK7" s="94" t="s">
        <v>171</v>
      </c>
      <c r="AL7" s="92" t="s">
        <v>38</v>
      </c>
      <c r="AM7" s="92" t="s">
        <v>155</v>
      </c>
      <c r="AN7" s="95" t="str">
        <f t="shared" si="1"/>
        <v>GSE113165_VAL_M_ELD_ACT_OWE_HLY_MED</v>
      </c>
    </row>
    <row r="8" spans="1:44" s="95" customFormat="1" x14ac:dyDescent="0.2">
      <c r="A8" s="141" t="s">
        <v>196</v>
      </c>
      <c r="B8" s="92" t="s">
        <v>268</v>
      </c>
      <c r="C8" s="113" t="s">
        <v>269</v>
      </c>
      <c r="D8" s="112"/>
      <c r="E8" s="134" t="s">
        <v>277</v>
      </c>
      <c r="F8" s="105" t="s">
        <v>141</v>
      </c>
      <c r="G8" s="130"/>
      <c r="H8" s="130"/>
      <c r="I8" s="139" t="s">
        <v>304</v>
      </c>
      <c r="J8" s="139" t="s">
        <v>304</v>
      </c>
      <c r="K8" s="139" t="s">
        <v>304</v>
      </c>
      <c r="L8" s="139" t="s">
        <v>304</v>
      </c>
      <c r="M8" s="139" t="s">
        <v>304</v>
      </c>
      <c r="N8" s="105" t="s">
        <v>284</v>
      </c>
      <c r="O8" s="105" t="s">
        <v>285</v>
      </c>
      <c r="P8" s="106" t="s">
        <v>5</v>
      </c>
      <c r="Q8" s="92">
        <v>7</v>
      </c>
      <c r="R8" s="92" t="s">
        <v>25</v>
      </c>
      <c r="S8" s="92">
        <v>23</v>
      </c>
      <c r="T8" s="95">
        <f>66/(1.72*1.72)</f>
        <v>22.309356408869661</v>
      </c>
      <c r="U8" s="94" t="s">
        <v>123</v>
      </c>
      <c r="V8" s="95" t="s">
        <v>71</v>
      </c>
      <c r="W8" s="94"/>
      <c r="X8" s="105"/>
      <c r="Y8" s="105" t="s">
        <v>140</v>
      </c>
      <c r="Z8" s="95" t="s">
        <v>72</v>
      </c>
      <c r="AA8" s="92">
        <v>5</v>
      </c>
      <c r="AB8" s="92"/>
      <c r="AC8" s="95" t="s">
        <v>197</v>
      </c>
      <c r="AD8" s="105" t="s">
        <v>141</v>
      </c>
      <c r="AE8" s="95" t="s">
        <v>19</v>
      </c>
      <c r="AG8" s="92" t="s">
        <v>95</v>
      </c>
      <c r="AH8" s="92" t="str">
        <f t="shared" si="0"/>
        <v>F</v>
      </c>
      <c r="AI8" s="93" t="s">
        <v>33</v>
      </c>
      <c r="AJ8" s="94" t="s">
        <v>37</v>
      </c>
      <c r="AK8" s="94" t="s">
        <v>170</v>
      </c>
      <c r="AL8" s="92" t="s">
        <v>38</v>
      </c>
      <c r="AM8" s="92" t="s">
        <v>155</v>
      </c>
      <c r="AN8" s="95" t="str">
        <f t="shared" si="1"/>
        <v>GSE113165_VAL_F_YNG_ACT_LEA_HLY_MED</v>
      </c>
    </row>
    <row r="9" spans="1:44" s="95" customFormat="1" x14ac:dyDescent="0.2">
      <c r="A9" s="141" t="s">
        <v>196</v>
      </c>
      <c r="B9" s="92" t="s">
        <v>268</v>
      </c>
      <c r="C9" s="113" t="s">
        <v>269</v>
      </c>
      <c r="D9" s="112"/>
      <c r="E9" s="134" t="s">
        <v>277</v>
      </c>
      <c r="F9" s="105" t="s">
        <v>141</v>
      </c>
      <c r="G9" s="130"/>
      <c r="H9" s="130"/>
      <c r="I9" s="139" t="s">
        <v>304</v>
      </c>
      <c r="J9" s="139" t="s">
        <v>304</v>
      </c>
      <c r="K9" s="139" t="s">
        <v>304</v>
      </c>
      <c r="L9" s="139" t="s">
        <v>304</v>
      </c>
      <c r="M9" s="139" t="s">
        <v>304</v>
      </c>
      <c r="N9" s="105" t="s">
        <v>284</v>
      </c>
      <c r="O9" s="105" t="s">
        <v>285</v>
      </c>
      <c r="P9" s="106" t="s">
        <v>5</v>
      </c>
      <c r="Q9" s="92">
        <v>7</v>
      </c>
      <c r="R9" s="92" t="s">
        <v>25</v>
      </c>
      <c r="S9" s="92">
        <v>68</v>
      </c>
      <c r="T9" s="95">
        <f>76/(1.74*1.74)</f>
        <v>25.102391333069097</v>
      </c>
      <c r="U9" s="94" t="s">
        <v>123</v>
      </c>
      <c r="V9" s="95" t="s">
        <v>71</v>
      </c>
      <c r="W9" s="94"/>
      <c r="X9" s="105"/>
      <c r="Y9" s="105" t="s">
        <v>140</v>
      </c>
      <c r="Z9" s="95" t="s">
        <v>72</v>
      </c>
      <c r="AA9" s="92">
        <v>5</v>
      </c>
      <c r="AB9" s="92"/>
      <c r="AC9" s="95" t="s">
        <v>197</v>
      </c>
      <c r="AD9" s="105" t="s">
        <v>141</v>
      </c>
      <c r="AE9" s="95" t="s">
        <v>19</v>
      </c>
      <c r="AG9" s="92" t="s">
        <v>95</v>
      </c>
      <c r="AH9" s="92" t="str">
        <f t="shared" si="0"/>
        <v>F</v>
      </c>
      <c r="AI9" s="93" t="s">
        <v>51</v>
      </c>
      <c r="AJ9" s="94" t="s">
        <v>37</v>
      </c>
      <c r="AK9" s="94" t="s">
        <v>171</v>
      </c>
      <c r="AL9" s="92" t="s">
        <v>38</v>
      </c>
      <c r="AM9" s="92" t="s">
        <v>155</v>
      </c>
      <c r="AN9" s="95" t="str">
        <f t="shared" si="1"/>
        <v>GSE113165_VAL_F_ELD_ACT_OWE_HLY_MED</v>
      </c>
    </row>
    <row r="10" spans="1:44" s="95" customFormat="1" x14ac:dyDescent="0.2">
      <c r="A10" s="138" t="s">
        <v>206</v>
      </c>
      <c r="B10" s="92" t="s">
        <v>268</v>
      </c>
      <c r="C10" s="113" t="s">
        <v>269</v>
      </c>
      <c r="D10" s="105" t="s">
        <v>276</v>
      </c>
      <c r="E10" s="134" t="s">
        <v>277</v>
      </c>
      <c r="F10" s="95" t="s">
        <v>223</v>
      </c>
      <c r="G10" s="105" t="s">
        <v>311</v>
      </c>
      <c r="H10" s="145" t="s">
        <v>312</v>
      </c>
      <c r="I10" s="139" t="s">
        <v>304</v>
      </c>
      <c r="J10" s="139" t="s">
        <v>304</v>
      </c>
      <c r="K10" s="139" t="s">
        <v>304</v>
      </c>
      <c r="L10" s="139" t="s">
        <v>304</v>
      </c>
      <c r="M10" s="139" t="s">
        <v>304</v>
      </c>
      <c r="N10" s="95" t="s">
        <v>282</v>
      </c>
      <c r="O10" s="127" t="s">
        <v>288</v>
      </c>
      <c r="P10" s="95" t="s">
        <v>10</v>
      </c>
      <c r="Q10" s="92">
        <v>2</v>
      </c>
      <c r="R10" s="92" t="s">
        <v>24</v>
      </c>
      <c r="S10" s="93"/>
      <c r="T10" s="94"/>
      <c r="U10" s="94"/>
      <c r="W10" s="94"/>
      <c r="X10" s="105"/>
      <c r="Y10" s="105" t="s">
        <v>224</v>
      </c>
      <c r="Z10" s="95" t="s">
        <v>225</v>
      </c>
      <c r="AA10" s="92">
        <v>14</v>
      </c>
      <c r="AB10" s="92"/>
      <c r="AC10" s="95" t="s">
        <v>216</v>
      </c>
      <c r="AD10" s="95" t="s">
        <v>223</v>
      </c>
      <c r="AE10" s="95" t="s">
        <v>226</v>
      </c>
      <c r="AG10" s="92"/>
      <c r="AH10" s="92"/>
      <c r="AI10" s="93"/>
      <c r="AJ10" s="94"/>
      <c r="AK10" s="94"/>
      <c r="AL10" s="92"/>
      <c r="AM10" s="92"/>
      <c r="AO10" s="95" t="s">
        <v>227</v>
      </c>
      <c r="AP10" s="95" t="s">
        <v>208</v>
      </c>
      <c r="AQ10" s="95" t="s">
        <v>228</v>
      </c>
      <c r="AR10" s="95" t="s">
        <v>209</v>
      </c>
    </row>
    <row r="11" spans="1:44" s="95" customFormat="1" x14ac:dyDescent="0.2">
      <c r="A11" s="138" t="s">
        <v>206</v>
      </c>
      <c r="B11" s="92" t="s">
        <v>268</v>
      </c>
      <c r="C11" s="113" t="s">
        <v>269</v>
      </c>
      <c r="D11" s="105" t="s">
        <v>276</v>
      </c>
      <c r="E11" s="134" t="s">
        <v>277</v>
      </c>
      <c r="F11" s="95" t="s">
        <v>223</v>
      </c>
      <c r="G11" s="105" t="s">
        <v>311</v>
      </c>
      <c r="H11" s="145" t="s">
        <v>312</v>
      </c>
      <c r="I11" s="139" t="s">
        <v>304</v>
      </c>
      <c r="J11" s="139" t="s">
        <v>304</v>
      </c>
      <c r="K11" s="139" t="s">
        <v>304</v>
      </c>
      <c r="L11" s="139" t="s">
        <v>304</v>
      </c>
      <c r="M11" s="139" t="s">
        <v>304</v>
      </c>
      <c r="N11" s="95" t="s">
        <v>282</v>
      </c>
      <c r="O11" s="127" t="s">
        <v>287</v>
      </c>
      <c r="P11" s="95" t="s">
        <v>10</v>
      </c>
      <c r="Q11" s="92">
        <v>6</v>
      </c>
      <c r="R11" s="92" t="s">
        <v>25</v>
      </c>
      <c r="S11" s="93"/>
      <c r="T11" s="94"/>
      <c r="U11" s="94"/>
      <c r="W11" s="94"/>
      <c r="X11" s="105"/>
      <c r="Y11" s="105" t="s">
        <v>224</v>
      </c>
      <c r="Z11" s="95" t="s">
        <v>225</v>
      </c>
      <c r="AA11" s="92">
        <v>14</v>
      </c>
      <c r="AB11" s="92"/>
      <c r="AC11" s="95" t="s">
        <v>216</v>
      </c>
      <c r="AD11" s="95" t="s">
        <v>223</v>
      </c>
      <c r="AE11" s="95" t="s">
        <v>226</v>
      </c>
      <c r="AG11" s="92"/>
      <c r="AH11" s="92"/>
      <c r="AI11" s="93"/>
      <c r="AJ11" s="94"/>
      <c r="AK11" s="94"/>
      <c r="AL11" s="92"/>
      <c r="AM11" s="92"/>
      <c r="AO11" s="95" t="s">
        <v>227</v>
      </c>
      <c r="AP11" s="95" t="s">
        <v>208</v>
      </c>
      <c r="AQ11" s="95" t="s">
        <v>228</v>
      </c>
      <c r="AR11" s="95" t="s">
        <v>209</v>
      </c>
    </row>
    <row r="12" spans="1:44" s="95" customFormat="1" x14ac:dyDescent="0.2">
      <c r="A12" s="115" t="s">
        <v>240</v>
      </c>
      <c r="B12" s="92" t="s">
        <v>268</v>
      </c>
      <c r="C12" s="113" t="s">
        <v>269</v>
      </c>
      <c r="D12" s="114" t="s">
        <v>310</v>
      </c>
      <c r="E12" s="134" t="s">
        <v>277</v>
      </c>
      <c r="F12" s="108" t="s">
        <v>141</v>
      </c>
      <c r="G12" s="131"/>
      <c r="H12" s="131"/>
      <c r="I12" s="143"/>
      <c r="J12" s="143"/>
      <c r="K12" s="143"/>
      <c r="L12" s="143"/>
      <c r="M12" s="143"/>
      <c r="N12" s="108" t="s">
        <v>291</v>
      </c>
      <c r="O12" s="108" t="s">
        <v>292</v>
      </c>
      <c r="P12" s="106" t="s">
        <v>5</v>
      </c>
      <c r="Q12" s="92">
        <v>6</v>
      </c>
      <c r="R12" s="92" t="s">
        <v>211</v>
      </c>
      <c r="S12" s="93"/>
      <c r="T12" s="94"/>
      <c r="U12" s="94" t="s">
        <v>236</v>
      </c>
      <c r="W12" s="94"/>
      <c r="X12" s="105"/>
      <c r="Y12" s="105" t="s">
        <v>224</v>
      </c>
      <c r="Z12" s="95" t="s">
        <v>235</v>
      </c>
      <c r="AA12" s="92">
        <v>10</v>
      </c>
      <c r="AB12" s="92"/>
      <c r="AD12" s="108" t="s">
        <v>141</v>
      </c>
      <c r="AE12" s="95" t="s">
        <v>226</v>
      </c>
      <c r="AG12" s="92"/>
      <c r="AH12" s="92"/>
      <c r="AI12" s="93"/>
      <c r="AJ12" s="94"/>
      <c r="AK12" s="94"/>
      <c r="AL12" s="92"/>
      <c r="AM12" s="92"/>
      <c r="AQ12" s="95" t="s">
        <v>241</v>
      </c>
    </row>
    <row r="13" spans="1:44" s="95" customFormat="1" x14ac:dyDescent="0.2">
      <c r="A13" s="115" t="s">
        <v>240</v>
      </c>
      <c r="B13" s="92" t="s">
        <v>268</v>
      </c>
      <c r="C13" s="113" t="s">
        <v>269</v>
      </c>
      <c r="D13" s="114" t="s">
        <v>310</v>
      </c>
      <c r="E13" s="134" t="s">
        <v>277</v>
      </c>
      <c r="F13" s="108" t="s">
        <v>141</v>
      </c>
      <c r="G13" s="131"/>
      <c r="H13" s="131"/>
      <c r="I13" s="143"/>
      <c r="J13" s="143"/>
      <c r="K13" s="143"/>
      <c r="L13" s="143"/>
      <c r="M13" s="143"/>
      <c r="N13" s="108" t="s">
        <v>291</v>
      </c>
      <c r="O13" s="108" t="s">
        <v>292</v>
      </c>
      <c r="P13" s="106" t="s">
        <v>5</v>
      </c>
      <c r="Q13" s="92">
        <v>3</v>
      </c>
      <c r="R13" s="92" t="s">
        <v>212</v>
      </c>
      <c r="S13" s="93"/>
      <c r="T13" s="94"/>
      <c r="U13" s="94" t="s">
        <v>236</v>
      </c>
      <c r="W13" s="94"/>
      <c r="X13" s="105"/>
      <c r="Y13" s="105" t="s">
        <v>224</v>
      </c>
      <c r="Z13" s="95" t="s">
        <v>235</v>
      </c>
      <c r="AA13" s="92">
        <v>10</v>
      </c>
      <c r="AB13" s="92"/>
      <c r="AD13" s="108" t="s">
        <v>141</v>
      </c>
      <c r="AE13" s="95" t="s">
        <v>226</v>
      </c>
      <c r="AG13" s="92"/>
      <c r="AH13" s="92"/>
      <c r="AI13" s="93"/>
      <c r="AJ13" s="94"/>
      <c r="AK13" s="94"/>
      <c r="AL13" s="92"/>
      <c r="AM13" s="92"/>
      <c r="AQ13" s="95" t="s">
        <v>241</v>
      </c>
    </row>
  </sheetData>
  <sortState xmlns:xlrd2="http://schemas.microsoft.com/office/spreadsheetml/2017/richdata2" ref="A2:AL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AD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baseColWidth="10" defaultColWidth="9" defaultRowHeight="18" x14ac:dyDescent="0.2"/>
  <cols>
    <col min="1" max="1" width="13.33203125" style="103" bestFit="1" customWidth="1"/>
    <col min="2" max="2" width="9.83203125" style="123"/>
    <col min="3" max="3" width="11.33203125" style="98" customWidth="1"/>
    <col min="4" max="4" width="24.33203125" style="98" bestFit="1" customWidth="1"/>
    <col min="5" max="5" width="9" style="98" bestFit="1" customWidth="1"/>
    <col min="6" max="6" width="26.1640625" style="103" customWidth="1"/>
    <col min="7" max="7" width="21.1640625" style="99" customWidth="1"/>
    <col min="8" max="8" width="10" style="100" customWidth="1"/>
    <col min="9" max="13" width="10" style="56" customWidth="1"/>
    <col min="14" max="14" width="74.83203125" style="99" bestFit="1" customWidth="1"/>
    <col min="15" max="15" width="56.5" style="99" customWidth="1"/>
    <col min="16" max="16" width="22" style="103" customWidth="1"/>
    <col min="17" max="21" width="9" style="103"/>
    <col min="22" max="22" width="11" style="103" customWidth="1"/>
    <col min="23" max="23" width="35.83203125" style="103" customWidth="1"/>
    <col min="24" max="24" width="18.6640625" style="103" customWidth="1"/>
    <col min="25" max="25" width="40.5" style="103" customWidth="1"/>
    <col min="26" max="26" width="36.5" style="103" customWidth="1"/>
    <col min="27" max="27" width="14.33203125" style="103" customWidth="1"/>
    <col min="28" max="16384" width="9" style="103"/>
  </cols>
  <sheetData>
    <row r="1" spans="1:30" s="120" customFormat="1" ht="38" x14ac:dyDescent="0.2">
      <c r="A1" s="116" t="s">
        <v>79</v>
      </c>
      <c r="B1" s="116" t="s">
        <v>306</v>
      </c>
      <c r="C1" s="116" t="s">
        <v>307</v>
      </c>
      <c r="D1" s="116" t="s">
        <v>275</v>
      </c>
      <c r="E1" s="116" t="s">
        <v>308</v>
      </c>
      <c r="F1" s="116" t="s">
        <v>305</v>
      </c>
      <c r="G1" s="116" t="s">
        <v>314</v>
      </c>
      <c r="H1" s="117" t="s">
        <v>298</v>
      </c>
      <c r="I1" s="117" t="s">
        <v>300</v>
      </c>
      <c r="J1" s="117" t="s">
        <v>299</v>
      </c>
      <c r="K1" s="117" t="s">
        <v>301</v>
      </c>
      <c r="L1" s="117" t="s">
        <v>302</v>
      </c>
      <c r="M1" s="117" t="s">
        <v>303</v>
      </c>
      <c r="N1" s="117" t="s">
        <v>278</v>
      </c>
      <c r="O1" s="117" t="s">
        <v>279</v>
      </c>
      <c r="P1" s="116" t="s">
        <v>74</v>
      </c>
      <c r="Q1" s="116" t="s">
        <v>145</v>
      </c>
      <c r="R1" s="116" t="s">
        <v>23</v>
      </c>
      <c r="S1" s="118" t="s">
        <v>0</v>
      </c>
      <c r="T1" s="119" t="s">
        <v>1</v>
      </c>
      <c r="U1" s="119" t="s">
        <v>122</v>
      </c>
      <c r="V1" s="116" t="s">
        <v>77</v>
      </c>
      <c r="W1" s="116" t="s">
        <v>3</v>
      </c>
      <c r="X1" s="117" t="s">
        <v>78</v>
      </c>
      <c r="Y1" s="116" t="s">
        <v>7</v>
      </c>
      <c r="Z1" s="120" t="s">
        <v>214</v>
      </c>
      <c r="AA1" s="120" t="s">
        <v>215</v>
      </c>
      <c r="AB1" s="120" t="s">
        <v>218</v>
      </c>
      <c r="AC1" s="120" t="s">
        <v>219</v>
      </c>
    </row>
    <row r="2" spans="1:30" s="91" customFormat="1" x14ac:dyDescent="0.2">
      <c r="A2" s="147" t="s">
        <v>198</v>
      </c>
      <c r="B2" s="139" t="s">
        <v>271</v>
      </c>
      <c r="C2" s="140" t="s">
        <v>272</v>
      </c>
      <c r="D2" s="105"/>
      <c r="E2" s="139" t="s">
        <v>277</v>
      </c>
      <c r="F2" s="110" t="s">
        <v>200</v>
      </c>
      <c r="G2" s="105" t="s">
        <v>315</v>
      </c>
      <c r="H2" s="112"/>
      <c r="I2" s="139" t="s">
        <v>304</v>
      </c>
      <c r="J2" s="139" t="s">
        <v>304</v>
      </c>
      <c r="K2" s="139"/>
      <c r="L2" s="139"/>
      <c r="M2" s="139"/>
      <c r="N2" s="105" t="s">
        <v>281</v>
      </c>
      <c r="O2" s="105" t="s">
        <v>289</v>
      </c>
      <c r="P2" s="110" t="s">
        <v>199</v>
      </c>
      <c r="Q2" s="91">
        <v>35</v>
      </c>
      <c r="R2" s="91" t="s">
        <v>211</v>
      </c>
      <c r="S2" s="91" t="s">
        <v>213</v>
      </c>
      <c r="U2" s="91" t="s">
        <v>216</v>
      </c>
      <c r="V2" s="91" t="s">
        <v>216</v>
      </c>
      <c r="W2" s="110" t="s">
        <v>200</v>
      </c>
      <c r="X2" s="91" t="s">
        <v>217</v>
      </c>
      <c r="Y2" s="110" t="s">
        <v>203</v>
      </c>
      <c r="Z2" s="110" t="s">
        <v>201</v>
      </c>
      <c r="AA2" s="110" t="s">
        <v>202</v>
      </c>
      <c r="AB2" s="110" t="s">
        <v>204</v>
      </c>
      <c r="AC2" s="110" t="s">
        <v>205</v>
      </c>
      <c r="AD2" s="110"/>
    </row>
    <row r="3" spans="1:30" s="91" customFormat="1" x14ac:dyDescent="0.2">
      <c r="A3" s="147" t="s">
        <v>198</v>
      </c>
      <c r="B3" s="139" t="s">
        <v>271</v>
      </c>
      <c r="C3" s="140" t="s">
        <v>272</v>
      </c>
      <c r="D3" s="105"/>
      <c r="E3" s="139" t="s">
        <v>277</v>
      </c>
      <c r="F3" s="110" t="s">
        <v>200</v>
      </c>
      <c r="G3" s="105" t="s">
        <v>315</v>
      </c>
      <c r="H3" s="112"/>
      <c r="I3" s="139" t="s">
        <v>304</v>
      </c>
      <c r="J3" s="139" t="s">
        <v>304</v>
      </c>
      <c r="K3" s="139"/>
      <c r="L3" s="139"/>
      <c r="M3" s="139"/>
      <c r="N3" s="105" t="s">
        <v>281</v>
      </c>
      <c r="O3" s="105" t="s">
        <v>289</v>
      </c>
      <c r="P3" s="110" t="s">
        <v>199</v>
      </c>
      <c r="Q3" s="91">
        <v>18</v>
      </c>
      <c r="R3" s="91" t="s">
        <v>212</v>
      </c>
      <c r="S3" s="91" t="s">
        <v>213</v>
      </c>
      <c r="U3" s="91" t="s">
        <v>216</v>
      </c>
      <c r="V3" s="91" t="s">
        <v>216</v>
      </c>
      <c r="W3" s="110" t="s">
        <v>200</v>
      </c>
      <c r="X3" s="91" t="s">
        <v>217</v>
      </c>
      <c r="Y3" s="110" t="s">
        <v>203</v>
      </c>
      <c r="Z3" s="110" t="s">
        <v>201</v>
      </c>
      <c r="AA3" s="110" t="s">
        <v>202</v>
      </c>
      <c r="AB3" s="110" t="s">
        <v>204</v>
      </c>
      <c r="AC3" s="110" t="s">
        <v>205</v>
      </c>
      <c r="AD3" s="110"/>
    </row>
    <row r="4" spans="1:30" s="91" customFormat="1" x14ac:dyDescent="0.2">
      <c r="A4" s="137" t="s">
        <v>273</v>
      </c>
      <c r="B4" s="139" t="s">
        <v>271</v>
      </c>
      <c r="C4" s="140" t="s">
        <v>272</v>
      </c>
      <c r="D4" s="105" t="s">
        <v>297</v>
      </c>
      <c r="E4" s="139" t="s">
        <v>277</v>
      </c>
      <c r="F4" s="91" t="s">
        <v>223</v>
      </c>
      <c r="G4" s="105" t="s">
        <v>311</v>
      </c>
      <c r="H4" s="145" t="s">
        <v>312</v>
      </c>
      <c r="I4" s="139" t="s">
        <v>304</v>
      </c>
      <c r="J4" s="139" t="s">
        <v>304</v>
      </c>
      <c r="K4" s="139" t="s">
        <v>304</v>
      </c>
      <c r="L4" s="139" t="s">
        <v>304</v>
      </c>
      <c r="M4" s="139"/>
      <c r="N4" s="105" t="s">
        <v>282</v>
      </c>
      <c r="O4" s="105" t="s">
        <v>288</v>
      </c>
      <c r="P4" s="110" t="s">
        <v>221</v>
      </c>
      <c r="Q4" s="91">
        <v>2</v>
      </c>
      <c r="R4" s="91" t="s">
        <v>211</v>
      </c>
      <c r="S4" s="91" t="s">
        <v>222</v>
      </c>
      <c r="T4" s="91" t="s">
        <v>216</v>
      </c>
      <c r="U4" s="91" t="s">
        <v>216</v>
      </c>
      <c r="V4" s="91" t="s">
        <v>216</v>
      </c>
      <c r="W4" s="91" t="s">
        <v>223</v>
      </c>
      <c r="X4" s="91" t="s">
        <v>217</v>
      </c>
      <c r="Y4" s="91" t="s">
        <v>267</v>
      </c>
      <c r="Z4" s="110" t="s">
        <v>207</v>
      </c>
      <c r="AA4" s="110" t="s">
        <v>208</v>
      </c>
      <c r="AB4" s="110" t="s">
        <v>209</v>
      </c>
      <c r="AC4" s="110" t="s">
        <v>210</v>
      </c>
    </row>
    <row r="5" spans="1:30" s="91" customFormat="1" x14ac:dyDescent="0.2">
      <c r="A5" s="137" t="s">
        <v>206</v>
      </c>
      <c r="B5" s="139" t="s">
        <v>271</v>
      </c>
      <c r="C5" s="140" t="s">
        <v>272</v>
      </c>
      <c r="D5" s="105" t="s">
        <v>297</v>
      </c>
      <c r="E5" s="139" t="s">
        <v>277</v>
      </c>
      <c r="F5" s="91" t="s">
        <v>223</v>
      </c>
      <c r="G5" s="105" t="s">
        <v>311</v>
      </c>
      <c r="H5" s="145" t="s">
        <v>312</v>
      </c>
      <c r="I5" s="139" t="s">
        <v>304</v>
      </c>
      <c r="J5" s="139" t="s">
        <v>304</v>
      </c>
      <c r="K5" s="139" t="s">
        <v>304</v>
      </c>
      <c r="L5" s="139" t="s">
        <v>304</v>
      </c>
      <c r="M5" s="139"/>
      <c r="N5" s="105" t="s">
        <v>282</v>
      </c>
      <c r="O5" s="105" t="s">
        <v>288</v>
      </c>
      <c r="P5" s="110" t="s">
        <v>221</v>
      </c>
      <c r="Q5" s="91">
        <v>6</v>
      </c>
      <c r="R5" s="91" t="s">
        <v>212</v>
      </c>
      <c r="S5" s="91" t="s">
        <v>222</v>
      </c>
      <c r="T5" s="91" t="s">
        <v>216</v>
      </c>
      <c r="U5" s="91" t="s">
        <v>216</v>
      </c>
      <c r="V5" s="91" t="s">
        <v>216</v>
      </c>
      <c r="W5" s="91" t="s">
        <v>223</v>
      </c>
      <c r="X5" s="91" t="s">
        <v>217</v>
      </c>
      <c r="Y5" s="91" t="s">
        <v>267</v>
      </c>
      <c r="Z5" s="110" t="s">
        <v>207</v>
      </c>
      <c r="AA5" s="110" t="s">
        <v>208</v>
      </c>
      <c r="AB5" s="110" t="s">
        <v>209</v>
      </c>
      <c r="AC5" s="110" t="s">
        <v>210</v>
      </c>
    </row>
    <row r="6" spans="1:30" s="91" customFormat="1" x14ac:dyDescent="0.2">
      <c r="A6" s="146" t="s">
        <v>274</v>
      </c>
      <c r="B6" s="139" t="s">
        <v>271</v>
      </c>
      <c r="C6" s="140" t="s">
        <v>272</v>
      </c>
      <c r="D6" s="105"/>
      <c r="E6" s="139" t="s">
        <v>277</v>
      </c>
      <c r="F6" s="97" t="s">
        <v>141</v>
      </c>
      <c r="G6" s="105" t="s">
        <v>311</v>
      </c>
      <c r="H6" s="145" t="s">
        <v>312</v>
      </c>
      <c r="I6" s="139" t="s">
        <v>304</v>
      </c>
      <c r="J6" s="139" t="s">
        <v>304</v>
      </c>
      <c r="K6" s="139"/>
      <c r="L6" s="139"/>
      <c r="M6" s="139"/>
      <c r="N6" s="105" t="s">
        <v>280</v>
      </c>
      <c r="O6" s="91" t="s">
        <v>290</v>
      </c>
      <c r="P6" s="110" t="s">
        <v>229</v>
      </c>
      <c r="Q6" s="91">
        <v>53</v>
      </c>
      <c r="R6" s="91" t="s">
        <v>230</v>
      </c>
      <c r="S6" s="91" t="s">
        <v>213</v>
      </c>
      <c r="V6" s="91" t="s">
        <v>220</v>
      </c>
      <c r="W6" s="97" t="s">
        <v>141</v>
      </c>
      <c r="X6" s="91" t="s">
        <v>220</v>
      </c>
      <c r="Z6" s="91" t="s">
        <v>237</v>
      </c>
      <c r="AA6" s="91" t="s">
        <v>217</v>
      </c>
      <c r="AB6" s="91" t="s">
        <v>238</v>
      </c>
      <c r="AC6" s="91" t="s">
        <v>239</v>
      </c>
    </row>
    <row r="7" spans="1:30" s="91" customFormat="1" x14ac:dyDescent="0.2">
      <c r="A7" s="136" t="s">
        <v>283</v>
      </c>
      <c r="B7" s="139" t="s">
        <v>271</v>
      </c>
      <c r="C7" s="140" t="s">
        <v>272</v>
      </c>
      <c r="D7" s="105"/>
      <c r="E7" s="139" t="s">
        <v>277</v>
      </c>
      <c r="F7" s="91" t="s">
        <v>246</v>
      </c>
      <c r="G7" s="105"/>
      <c r="H7" s="112"/>
      <c r="I7" s="139" t="s">
        <v>304</v>
      </c>
      <c r="J7" s="139" t="s">
        <v>304</v>
      </c>
      <c r="K7" s="139" t="s">
        <v>304</v>
      </c>
      <c r="L7" s="139" t="s">
        <v>304</v>
      </c>
      <c r="M7" s="139"/>
      <c r="N7" s="105" t="s">
        <v>284</v>
      </c>
      <c r="O7" s="105" t="s">
        <v>286</v>
      </c>
      <c r="P7" s="91" t="s">
        <v>5</v>
      </c>
      <c r="Q7" s="91">
        <v>27</v>
      </c>
      <c r="R7" s="91" t="s">
        <v>244</v>
      </c>
      <c r="S7" s="91" t="s">
        <v>245</v>
      </c>
      <c r="W7" s="91" t="s">
        <v>246</v>
      </c>
      <c r="X7" s="91" t="s">
        <v>243</v>
      </c>
      <c r="Y7" s="91" t="s">
        <v>247</v>
      </c>
      <c r="Z7" s="91" t="s">
        <v>248</v>
      </c>
      <c r="AA7" s="91" t="s">
        <v>242</v>
      </c>
      <c r="AB7" s="91" t="s">
        <v>249</v>
      </c>
    </row>
    <row r="8" spans="1:30" x14ac:dyDescent="0.2">
      <c r="B8" s="121"/>
      <c r="C8" s="107"/>
      <c r="D8" s="107"/>
      <c r="E8" s="107"/>
      <c r="G8" s="105"/>
      <c r="H8" s="112"/>
      <c r="I8" s="139"/>
      <c r="J8" s="139"/>
      <c r="K8" s="139"/>
      <c r="L8" s="139"/>
      <c r="M8" s="139"/>
      <c r="N8" s="105"/>
      <c r="O8" s="105"/>
    </row>
    <row r="9" spans="1:30" x14ac:dyDescent="0.2">
      <c r="B9" s="121"/>
      <c r="C9" s="107"/>
      <c r="D9" s="107"/>
      <c r="E9" s="107"/>
      <c r="G9" s="105"/>
      <c r="H9" s="112"/>
      <c r="I9" s="139"/>
      <c r="J9" s="139"/>
      <c r="K9" s="139"/>
      <c r="L9" s="139"/>
      <c r="M9" s="139"/>
      <c r="N9" s="95"/>
      <c r="O9" s="105"/>
    </row>
    <row r="10" spans="1:30" x14ac:dyDescent="0.2">
      <c r="B10" s="122"/>
      <c r="C10" s="96"/>
      <c r="D10" s="96"/>
      <c r="E10" s="96"/>
      <c r="G10" s="95"/>
      <c r="H10" s="92"/>
      <c r="I10" s="142"/>
      <c r="J10" s="142"/>
      <c r="K10" s="142"/>
      <c r="L10" s="142"/>
      <c r="M10" s="142"/>
      <c r="N10" s="95"/>
      <c r="O10" s="95"/>
    </row>
    <row r="11" spans="1:30" x14ac:dyDescent="0.2">
      <c r="B11" s="122"/>
      <c r="C11" s="96"/>
      <c r="D11" s="96"/>
      <c r="E11" s="96"/>
      <c r="G11" s="95"/>
      <c r="H11" s="92"/>
      <c r="I11" s="142"/>
      <c r="J11" s="142"/>
      <c r="K11" s="142"/>
      <c r="L11" s="142"/>
      <c r="M11" s="142"/>
      <c r="N11" s="108"/>
      <c r="O11" s="95"/>
    </row>
    <row r="12" spans="1:30" x14ac:dyDescent="0.2">
      <c r="B12" s="122"/>
      <c r="C12" s="96"/>
      <c r="D12" s="96"/>
      <c r="E12" s="96"/>
      <c r="G12" s="108"/>
      <c r="H12" s="144"/>
      <c r="I12" s="143"/>
      <c r="J12" s="143"/>
      <c r="K12" s="143"/>
      <c r="L12" s="143"/>
      <c r="M12" s="143"/>
      <c r="N12" s="108"/>
      <c r="O12" s="108"/>
    </row>
    <row r="13" spans="1:30" x14ac:dyDescent="0.2">
      <c r="B13" s="122"/>
      <c r="C13" s="96"/>
      <c r="D13" s="96"/>
      <c r="E13" s="96"/>
      <c r="G13" s="108"/>
      <c r="H13" s="144"/>
      <c r="I13" s="143"/>
      <c r="J13" s="143"/>
      <c r="K13" s="143"/>
      <c r="L13" s="143"/>
      <c r="M13" s="143"/>
      <c r="O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 x14ac:dyDescent="0.15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 ht="26" x14ac:dyDescent="0.15">
      <c r="A1" s="19" t="s">
        <v>92</v>
      </c>
      <c r="B1" s="19" t="s">
        <v>93</v>
      </c>
      <c r="C1" s="19" t="s">
        <v>94</v>
      </c>
    </row>
    <row r="2" spans="1:3" x14ac:dyDescent="0.15">
      <c r="A2" s="20" t="s">
        <v>74</v>
      </c>
      <c r="B2" s="20" t="s">
        <v>95</v>
      </c>
      <c r="C2" s="20" t="s">
        <v>96</v>
      </c>
    </row>
    <row r="3" spans="1:3" x14ac:dyDescent="0.15">
      <c r="A3" s="20" t="s">
        <v>74</v>
      </c>
      <c r="B3" s="20" t="s">
        <v>97</v>
      </c>
      <c r="C3" s="20" t="s">
        <v>8</v>
      </c>
    </row>
    <row r="4" spans="1:3" x14ac:dyDescent="0.15">
      <c r="A4" s="20" t="s">
        <v>74</v>
      </c>
      <c r="B4" s="20" t="s">
        <v>98</v>
      </c>
      <c r="C4" s="20" t="s">
        <v>69</v>
      </c>
    </row>
    <row r="5" spans="1:3" x14ac:dyDescent="0.15">
      <c r="A5" s="20" t="s">
        <v>74</v>
      </c>
      <c r="B5" s="20" t="s">
        <v>99</v>
      </c>
      <c r="C5" s="20" t="s">
        <v>100</v>
      </c>
    </row>
    <row r="6" spans="1:3" x14ac:dyDescent="0.15">
      <c r="A6" s="21" t="s">
        <v>23</v>
      </c>
      <c r="B6" s="21" t="s">
        <v>24</v>
      </c>
      <c r="C6" s="21" t="s">
        <v>101</v>
      </c>
    </row>
    <row r="7" spans="1:3" x14ac:dyDescent="0.15">
      <c r="A7" s="21" t="s">
        <v>23</v>
      </c>
      <c r="B7" s="21" t="s">
        <v>25</v>
      </c>
      <c r="C7" s="21" t="s">
        <v>102</v>
      </c>
    </row>
    <row r="8" spans="1:3" x14ac:dyDescent="0.15">
      <c r="A8" s="21" t="s">
        <v>23</v>
      </c>
      <c r="B8" s="21" t="s">
        <v>54</v>
      </c>
      <c r="C8" s="21" t="s">
        <v>103</v>
      </c>
    </row>
    <row r="9" spans="1:3" x14ac:dyDescent="0.15">
      <c r="A9" s="22" t="s">
        <v>0</v>
      </c>
      <c r="B9" s="22" t="s">
        <v>33</v>
      </c>
      <c r="C9" s="22" t="s">
        <v>104</v>
      </c>
    </row>
    <row r="10" spans="1:3" x14ac:dyDescent="0.15">
      <c r="A10" s="22" t="s">
        <v>0</v>
      </c>
      <c r="B10" s="22" t="s">
        <v>34</v>
      </c>
      <c r="C10" s="22" t="s">
        <v>105</v>
      </c>
    </row>
    <row r="11" spans="1:3" x14ac:dyDescent="0.15">
      <c r="A11" s="22" t="s">
        <v>0</v>
      </c>
      <c r="B11" s="22" t="s">
        <v>51</v>
      </c>
      <c r="C11" s="22" t="s">
        <v>106</v>
      </c>
    </row>
    <row r="12" spans="1:3" x14ac:dyDescent="0.15">
      <c r="A12" s="21" t="s">
        <v>107</v>
      </c>
      <c r="B12" s="21" t="s">
        <v>35</v>
      </c>
      <c r="C12" s="21" t="s">
        <v>108</v>
      </c>
    </row>
    <row r="13" spans="1:3" x14ac:dyDescent="0.15">
      <c r="A13" s="21" t="s">
        <v>107</v>
      </c>
      <c r="B13" s="21" t="s">
        <v>37</v>
      </c>
      <c r="C13" s="21" t="s">
        <v>185</v>
      </c>
    </row>
    <row r="14" spans="1:3" x14ac:dyDescent="0.15">
      <c r="A14" s="21" t="s">
        <v>107</v>
      </c>
      <c r="B14" s="21" t="s">
        <v>36</v>
      </c>
      <c r="C14" s="21" t="s">
        <v>188</v>
      </c>
    </row>
    <row r="15" spans="1:3" x14ac:dyDescent="0.15">
      <c r="A15" s="23" t="s">
        <v>168</v>
      </c>
      <c r="B15" s="23" t="s">
        <v>170</v>
      </c>
      <c r="C15" s="23" t="s">
        <v>173</v>
      </c>
    </row>
    <row r="16" spans="1:3" x14ac:dyDescent="0.15">
      <c r="A16" s="23" t="s">
        <v>168</v>
      </c>
      <c r="B16" s="23" t="s">
        <v>171</v>
      </c>
      <c r="C16" s="23" t="s">
        <v>174</v>
      </c>
    </row>
    <row r="17" spans="1:3" x14ac:dyDescent="0.15">
      <c r="A17" s="23" t="s">
        <v>168</v>
      </c>
      <c r="B17" s="23" t="s">
        <v>52</v>
      </c>
      <c r="C17" s="23" t="s">
        <v>175</v>
      </c>
    </row>
    <row r="18" spans="1:3" x14ac:dyDescent="0.15">
      <c r="A18" s="23" t="s">
        <v>168</v>
      </c>
      <c r="B18" s="23" t="s">
        <v>172</v>
      </c>
      <c r="C18" s="23" t="s">
        <v>176</v>
      </c>
    </row>
    <row r="19" spans="1:3" x14ac:dyDescent="0.15">
      <c r="A19" s="21" t="s">
        <v>109</v>
      </c>
      <c r="B19" s="21" t="s">
        <v>38</v>
      </c>
      <c r="C19" s="21" t="s">
        <v>177</v>
      </c>
    </row>
    <row r="20" spans="1:3" x14ac:dyDescent="0.15">
      <c r="A20" s="21" t="s">
        <v>109</v>
      </c>
      <c r="B20" s="21" t="s">
        <v>9</v>
      </c>
      <c r="C20" s="21" t="s">
        <v>124</v>
      </c>
    </row>
    <row r="21" spans="1:3" x14ac:dyDescent="0.15">
      <c r="A21" s="21" t="s">
        <v>109</v>
      </c>
      <c r="B21" s="21" t="s">
        <v>18</v>
      </c>
      <c r="C21" s="21" t="s">
        <v>110</v>
      </c>
    </row>
    <row r="22" spans="1:3" x14ac:dyDescent="0.15">
      <c r="A22" s="21" t="s">
        <v>109</v>
      </c>
      <c r="B22" s="21" t="s">
        <v>39</v>
      </c>
      <c r="C22" s="21" t="s">
        <v>111</v>
      </c>
    </row>
    <row r="23" spans="1:3" x14ac:dyDescent="0.15">
      <c r="A23" s="21" t="s">
        <v>109</v>
      </c>
      <c r="B23" s="21" t="s">
        <v>55</v>
      </c>
      <c r="C23" s="21" t="s">
        <v>112</v>
      </c>
    </row>
    <row r="24" spans="1:3" x14ac:dyDescent="0.15">
      <c r="A24" s="21" t="s">
        <v>109</v>
      </c>
      <c r="B24" s="21" t="s">
        <v>194</v>
      </c>
      <c r="C24" s="21" t="s">
        <v>195</v>
      </c>
    </row>
    <row r="25" spans="1:3" x14ac:dyDescent="0.15">
      <c r="A25" s="24" t="s">
        <v>113</v>
      </c>
      <c r="B25" s="24" t="s">
        <v>44</v>
      </c>
      <c r="C25" s="24" t="s">
        <v>114</v>
      </c>
    </row>
    <row r="26" spans="1:3" x14ac:dyDescent="0.15">
      <c r="A26" s="24" t="s">
        <v>113</v>
      </c>
      <c r="B26" s="24" t="s">
        <v>43</v>
      </c>
      <c r="C26" s="24" t="s">
        <v>187</v>
      </c>
    </row>
    <row r="27" spans="1:3" x14ac:dyDescent="0.15">
      <c r="A27" s="21" t="s">
        <v>26</v>
      </c>
      <c r="B27" s="21" t="s">
        <v>115</v>
      </c>
      <c r="C27" s="21" t="s">
        <v>116</v>
      </c>
    </row>
    <row r="28" spans="1:3" x14ac:dyDescent="0.15">
      <c r="A28" s="21" t="s">
        <v>26</v>
      </c>
      <c r="B28" s="21" t="s">
        <v>117</v>
      </c>
      <c r="C28" s="21" t="s">
        <v>118</v>
      </c>
    </row>
    <row r="29" spans="1:3" x14ac:dyDescent="0.15">
      <c r="A29" s="21" t="s">
        <v>26</v>
      </c>
      <c r="B29" s="21" t="s">
        <v>119</v>
      </c>
      <c r="C29" s="21" t="s">
        <v>120</v>
      </c>
    </row>
    <row r="30" spans="1:3" x14ac:dyDescent="0.15">
      <c r="A30" s="25" t="s">
        <v>157</v>
      </c>
      <c r="B30" s="25" t="s">
        <v>154</v>
      </c>
      <c r="C30" s="25" t="s">
        <v>158</v>
      </c>
    </row>
    <row r="31" spans="1:3" x14ac:dyDescent="0.15">
      <c r="A31" s="25" t="s">
        <v>157</v>
      </c>
      <c r="B31" s="25" t="s">
        <v>155</v>
      </c>
      <c r="C31" s="25" t="s">
        <v>159</v>
      </c>
    </row>
    <row r="32" spans="1:3" x14ac:dyDescent="0.15">
      <c r="A32" s="25" t="s">
        <v>157</v>
      </c>
      <c r="B32" s="25" t="s">
        <v>156</v>
      </c>
      <c r="C32" s="25" t="s">
        <v>160</v>
      </c>
    </row>
    <row r="33" spans="1:3" x14ac:dyDescent="0.15">
      <c r="A33" s="21" t="s">
        <v>161</v>
      </c>
      <c r="B33" s="21" t="s">
        <v>154</v>
      </c>
      <c r="C33" s="21" t="s">
        <v>162</v>
      </c>
    </row>
    <row r="34" spans="1:3" x14ac:dyDescent="0.15">
      <c r="A34" s="21" t="s">
        <v>161</v>
      </c>
      <c r="B34" s="21" t="s">
        <v>155</v>
      </c>
      <c r="C34" s="21" t="s">
        <v>163</v>
      </c>
    </row>
    <row r="35" spans="1:3" x14ac:dyDescent="0.15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Emma (Michi Kumagai)</cp:lastModifiedBy>
  <cp:lastPrinted>2018-04-09T06:58:06Z</cp:lastPrinted>
  <dcterms:created xsi:type="dcterms:W3CDTF">2016-10-24T10:12:12Z</dcterms:created>
  <dcterms:modified xsi:type="dcterms:W3CDTF">2021-08-23T15:55:06Z</dcterms:modified>
</cp:coreProperties>
</file>