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xr:revisionPtr revIDLastSave="0" documentId="13_ncr:1_{36755FFB-56A5-4B3E-9D70-4624DFFDD863}" xr6:coauthVersionLast="47" xr6:coauthVersionMax="47" xr10:uidLastSave="{00000000-0000-0000-0000-000000000000}"/>
  <bookViews>
    <workbookView xWindow="28680" yWindow="-120" windowWidth="20730" windowHeight="11040" activeTab="1" xr2:uid="{00000000-000D-0000-FFFF-FFFF00000000}"/>
  </bookViews>
  <sheets>
    <sheet name="Sheet1" sheetId="2" r:id="rId1"/>
    <sheet name="Sheet2" sheetId="3" r:id="rId2"/>
    <sheet name="Sheet3" sheetId="4" r:id="rId3"/>
    <sheet name="db_evolution" sheetId="1" r:id="rId4"/>
  </sheets>
  <definedNames>
    <definedName name="_xlnm._FilterDatabase" localSheetId="3" hidden="1">db_evolution!$A$1:$M$3774</definedName>
    <definedName name="Z_FF6907AF_B4A5_41D9_94E4_5E15A4060666_.wvu.FilterData" localSheetId="3" hidden="1">db_evolution!$A$1:$P$3716</definedName>
  </definedNames>
  <calcPr calcId="191029"/>
  <customWorkbookViews>
    <customWorkbookView name="Filter 1" guid="{FF6907AF-B4A5-41D9-94E4-5E15A4060666}" maximized="1" windowWidth="0" windowHeight="0" activeSheetId="0"/>
  </customWorkbookViews>
  <pivotCaches>
    <pivotCache cacheId="56" r:id="rId5"/>
    <pivotCache cacheId="71" r:id="rId6"/>
    <pivotCache cacheId="6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6" i="3" l="1"/>
  <c r="AA33" i="3"/>
  <c r="AA30" i="3"/>
  <c r="AA27" i="3"/>
  <c r="AA24" i="3"/>
  <c r="D8" i="4"/>
  <c r="D6" i="4"/>
  <c r="D5" i="4"/>
  <c r="D7" i="4"/>
  <c r="F85" i="3"/>
  <c r="F77" i="3"/>
  <c r="F81" i="3"/>
  <c r="F75" i="3"/>
  <c r="F72" i="3"/>
  <c r="F67" i="3"/>
  <c r="F63" i="3"/>
  <c r="F60" i="3"/>
  <c r="F57" i="3"/>
  <c r="F52" i="3"/>
  <c r="F35" i="3"/>
  <c r="F48" i="3"/>
  <c r="F44" i="3"/>
  <c r="F41" i="3"/>
  <c r="F36" i="3"/>
  <c r="F31" i="3"/>
  <c r="F27" i="3"/>
  <c r="F25" i="3"/>
  <c r="F20" i="3"/>
  <c r="F17" i="3"/>
  <c r="F13" i="3"/>
  <c r="F10" i="3"/>
  <c r="F6" i="3"/>
  <c r="L3331" i="1"/>
  <c r="M3331" i="1" s="1"/>
  <c r="L3695" i="1"/>
  <c r="M3695" i="1" s="1"/>
  <c r="L3694" i="1"/>
  <c r="M3694" i="1" s="1"/>
  <c r="L3688" i="1"/>
  <c r="M3688" i="1" s="1"/>
  <c r="L3682" i="1"/>
  <c r="M3682" i="1" s="1"/>
  <c r="L3681" i="1"/>
  <c r="M3681" i="1" s="1"/>
  <c r="L3680" i="1"/>
  <c r="M3680" i="1" s="1"/>
  <c r="L3679" i="1"/>
  <c r="M3679" i="1" s="1"/>
  <c r="L3678" i="1"/>
  <c r="M3678" i="1" s="1"/>
  <c r="L3677" i="1"/>
  <c r="M3677" i="1" s="1"/>
  <c r="L3676" i="1"/>
  <c r="M3676" i="1" s="1"/>
  <c r="L3664" i="1"/>
  <c r="M3664" i="1" s="1"/>
  <c r="L3663" i="1"/>
  <c r="M3663" i="1" s="1"/>
  <c r="L3641" i="1"/>
  <c r="M3641" i="1" s="1"/>
  <c r="L3640" i="1"/>
  <c r="M3640" i="1" s="1"/>
  <c r="L3639" i="1"/>
  <c r="M3639" i="1" s="1"/>
  <c r="L3638" i="1"/>
  <c r="M3638" i="1" s="1"/>
  <c r="L3637" i="1"/>
  <c r="M3637" i="1" s="1"/>
  <c r="L3636" i="1"/>
  <c r="M3636" i="1" s="1"/>
  <c r="L3635" i="1"/>
  <c r="M3635" i="1" s="1"/>
  <c r="L3634" i="1"/>
  <c r="M3634" i="1" s="1"/>
  <c r="L3633" i="1"/>
  <c r="M3633" i="1" s="1"/>
  <c r="L3632" i="1"/>
  <c r="M3632" i="1" s="1"/>
  <c r="L3627" i="1"/>
  <c r="M3627" i="1" s="1"/>
  <c r="L3626" i="1"/>
  <c r="M3626" i="1" s="1"/>
  <c r="L3625" i="1"/>
  <c r="M3625" i="1" s="1"/>
  <c r="L3624" i="1"/>
  <c r="M3624" i="1" s="1"/>
  <c r="L3623" i="1"/>
  <c r="M3623" i="1" s="1"/>
  <c r="L3621" i="1"/>
  <c r="M3621" i="1" s="1"/>
  <c r="L3617" i="1"/>
  <c r="M3617" i="1" s="1"/>
  <c r="L3614" i="1"/>
  <c r="M3614" i="1" s="1"/>
  <c r="L3612" i="1"/>
  <c r="M3612" i="1" s="1"/>
  <c r="L3611" i="1"/>
  <c r="M3611" i="1" s="1"/>
  <c r="L3610" i="1"/>
  <c r="M3610" i="1" s="1"/>
  <c r="L3609" i="1"/>
  <c r="M3609" i="1" s="1"/>
  <c r="L3608" i="1"/>
  <c r="M3608" i="1" s="1"/>
  <c r="L3604" i="1"/>
  <c r="M3604" i="1" s="1"/>
  <c r="L3603" i="1"/>
  <c r="M3603" i="1" s="1"/>
  <c r="L3594" i="1"/>
  <c r="M3594" i="1" s="1"/>
  <c r="L3593" i="1"/>
  <c r="M3593" i="1" s="1"/>
  <c r="L3592" i="1"/>
  <c r="M3592" i="1" s="1"/>
  <c r="L3591" i="1"/>
  <c r="M3591" i="1" s="1"/>
  <c r="L3587" i="1"/>
  <c r="M3587" i="1" s="1"/>
  <c r="L3586" i="1"/>
  <c r="M3586" i="1" s="1"/>
  <c r="L3576" i="1"/>
  <c r="M3576" i="1" s="1"/>
  <c r="L3575" i="1"/>
  <c r="M3575" i="1" s="1"/>
  <c r="L3574" i="1"/>
  <c r="M3574" i="1" s="1"/>
  <c r="L3570" i="1"/>
  <c r="M3570" i="1" s="1"/>
  <c r="L3569" i="1"/>
  <c r="M3569" i="1" s="1"/>
  <c r="L3564" i="1"/>
  <c r="M3564" i="1" s="1"/>
  <c r="L3563" i="1"/>
  <c r="M3563" i="1" s="1"/>
  <c r="L3562" i="1"/>
  <c r="M3562" i="1" s="1"/>
  <c r="L3556" i="1"/>
  <c r="M3556" i="1" s="1"/>
  <c r="L3555" i="1"/>
  <c r="M3555" i="1" s="1"/>
  <c r="L3554" i="1"/>
  <c r="M3554" i="1" s="1"/>
  <c r="L3553" i="1"/>
  <c r="M3553" i="1" s="1"/>
  <c r="L3552" i="1"/>
  <c r="M3552" i="1" s="1"/>
  <c r="L3551" i="1"/>
  <c r="M3551" i="1" s="1"/>
  <c r="L3550" i="1"/>
  <c r="M3550" i="1" s="1"/>
  <c r="L3546" i="1"/>
  <c r="M3546" i="1" s="1"/>
  <c r="L3545" i="1"/>
  <c r="M3545" i="1" s="1"/>
  <c r="L3542" i="1"/>
  <c r="M3542" i="1" s="1"/>
  <c r="L3541" i="1"/>
  <c r="M3541" i="1" s="1"/>
  <c r="L3532" i="1"/>
  <c r="M3532" i="1" s="1"/>
  <c r="L3531" i="1"/>
  <c r="M3531" i="1" s="1"/>
  <c r="L3530" i="1"/>
  <c r="M3530" i="1" s="1"/>
  <c r="L3529" i="1"/>
  <c r="M3529" i="1" s="1"/>
  <c r="L3528" i="1"/>
  <c r="M3528" i="1" s="1"/>
  <c r="L3523" i="1"/>
  <c r="M3523" i="1" s="1"/>
  <c r="L3522" i="1"/>
  <c r="M3522" i="1" s="1"/>
  <c r="L3521" i="1"/>
  <c r="M3521" i="1" s="1"/>
  <c r="L3520" i="1"/>
  <c r="M3520" i="1" s="1"/>
  <c r="L3519" i="1"/>
  <c r="M3519" i="1" s="1"/>
  <c r="L3517" i="1"/>
  <c r="M3517" i="1" s="1"/>
  <c r="L3511" i="1"/>
  <c r="M3511" i="1" s="1"/>
  <c r="L3510" i="1"/>
  <c r="M3510" i="1" s="1"/>
  <c r="L3494" i="1"/>
  <c r="M3494" i="1" s="1"/>
  <c r="L3493" i="1"/>
  <c r="M3493" i="1" s="1"/>
  <c r="L3487" i="1"/>
  <c r="L3478" i="1"/>
  <c r="M3478" i="1" s="1"/>
  <c r="L3477" i="1"/>
  <c r="M3477" i="1" s="1"/>
  <c r="L3476" i="1"/>
  <c r="M3476" i="1" s="1"/>
  <c r="L3475" i="1"/>
  <c r="M3475" i="1" s="1"/>
  <c r="L3471" i="1"/>
  <c r="M3471" i="1" s="1"/>
  <c r="L3470" i="1"/>
  <c r="M3470" i="1" s="1"/>
  <c r="L3467" i="1"/>
  <c r="M3467" i="1" s="1"/>
  <c r="L3466" i="1"/>
  <c r="M3466" i="1" s="1"/>
  <c r="L3461" i="1"/>
  <c r="M3461" i="1" s="1"/>
  <c r="L3459" i="1"/>
  <c r="M3459" i="1" s="1"/>
  <c r="L3454" i="1"/>
  <c r="M3454" i="1" s="1"/>
  <c r="L3453" i="1"/>
  <c r="M3453" i="1" s="1"/>
  <c r="L3452" i="1"/>
  <c r="M3452" i="1" s="1"/>
  <c r="L3450" i="1"/>
  <c r="M3450" i="1" s="1"/>
  <c r="L3444" i="1"/>
  <c r="M3444" i="1" s="1"/>
  <c r="L3439" i="1"/>
  <c r="M3439" i="1" s="1"/>
  <c r="L3438" i="1"/>
  <c r="M3438" i="1" s="1"/>
  <c r="L3437" i="1"/>
  <c r="M3437" i="1" s="1"/>
  <c r="L3432" i="1"/>
  <c r="M3432" i="1" s="1"/>
  <c r="L3431" i="1"/>
  <c r="M3431" i="1" s="1"/>
  <c r="L3430" i="1"/>
  <c r="M3430" i="1" s="1"/>
  <c r="L3429" i="1"/>
  <c r="M3429" i="1" s="1"/>
  <c r="L3428" i="1"/>
  <c r="M3428" i="1" s="1"/>
  <c r="L3424" i="1"/>
  <c r="M3424" i="1" s="1"/>
  <c r="L3423" i="1"/>
  <c r="M3423" i="1" s="1"/>
  <c r="L3422" i="1"/>
  <c r="M3422" i="1" s="1"/>
  <c r="L3421" i="1"/>
  <c r="M3421" i="1" s="1"/>
  <c r="L3417" i="1"/>
  <c r="M3417" i="1" s="1"/>
  <c r="L3416" i="1"/>
  <c r="M3416" i="1" s="1"/>
  <c r="L3415" i="1"/>
  <c r="M3415" i="1" s="1"/>
  <c r="L3414" i="1"/>
  <c r="M3414" i="1" s="1"/>
  <c r="L3407" i="1"/>
  <c r="M3407" i="1" s="1"/>
  <c r="L3398" i="1"/>
  <c r="M3398" i="1" s="1"/>
  <c r="L3397" i="1"/>
  <c r="M3397" i="1" s="1"/>
  <c r="L3396" i="1"/>
  <c r="M3396" i="1" s="1"/>
  <c r="L3395" i="1"/>
  <c r="M3395" i="1" s="1"/>
  <c r="L3394" i="1"/>
  <c r="M3394" i="1" s="1"/>
  <c r="L3384" i="1"/>
  <c r="M3384" i="1" s="1"/>
  <c r="L3383" i="1"/>
  <c r="M3383" i="1" s="1"/>
  <c r="L3382" i="1"/>
  <c r="M3382" i="1" s="1"/>
  <c r="L3381" i="1"/>
  <c r="M3381" i="1" s="1"/>
  <c r="L3380" i="1"/>
  <c r="M3380" i="1" s="1"/>
  <c r="L3375" i="1"/>
  <c r="M3375" i="1" s="1"/>
  <c r="L3374" i="1"/>
  <c r="M3374" i="1" s="1"/>
  <c r="L3372" i="1"/>
  <c r="M3372" i="1" s="1"/>
  <c r="L3371" i="1"/>
  <c r="M3371" i="1" s="1"/>
  <c r="L3367" i="1"/>
  <c r="M3367" i="1" s="1"/>
  <c r="L3366" i="1"/>
  <c r="M3366" i="1" s="1"/>
  <c r="L3365" i="1"/>
  <c r="M3365" i="1" s="1"/>
  <c r="L3364" i="1"/>
  <c r="M3364" i="1" s="1"/>
  <c r="L3363" i="1"/>
  <c r="M3363" i="1" s="1"/>
  <c r="L3358" i="1"/>
  <c r="M3358" i="1" s="1"/>
  <c r="L3357" i="1"/>
  <c r="M3357" i="1" s="1"/>
  <c r="L3350" i="1"/>
  <c r="M3350" i="1" s="1"/>
  <c r="L3349" i="1"/>
  <c r="M3349" i="1" s="1"/>
  <c r="L3344" i="1"/>
  <c r="M3344" i="1" s="1"/>
  <c r="L3343" i="1"/>
  <c r="M3343" i="1" s="1"/>
  <c r="L3337" i="1"/>
  <c r="M3337" i="1" s="1"/>
  <c r="L3336" i="1"/>
  <c r="M3336" i="1" s="1"/>
  <c r="L3323" i="1"/>
  <c r="M3323" i="1" s="1"/>
  <c r="L3322" i="1"/>
  <c r="M3322" i="1" s="1"/>
  <c r="L3321" i="1"/>
  <c r="M3321" i="1" s="1"/>
  <c r="L3320" i="1"/>
  <c r="M3320" i="1" s="1"/>
  <c r="L3319" i="1"/>
  <c r="M3319" i="1" s="1"/>
  <c r="L3318" i="1"/>
  <c r="M3318" i="1" s="1"/>
  <c r="L3317" i="1"/>
  <c r="M3317" i="1" s="1"/>
  <c r="L3316" i="1"/>
  <c r="M3316" i="1" s="1"/>
  <c r="L3315" i="1"/>
  <c r="M3315" i="1" s="1"/>
  <c r="L3314" i="1"/>
  <c r="M3314" i="1" s="1"/>
  <c r="L3313" i="1"/>
  <c r="M3313" i="1" s="1"/>
  <c r="L3306" i="1"/>
  <c r="M3306" i="1" s="1"/>
  <c r="L3305" i="1"/>
  <c r="M3305" i="1" s="1"/>
  <c r="L3304" i="1"/>
  <c r="M3304" i="1" s="1"/>
  <c r="L3296" i="1"/>
  <c r="M3296" i="1" s="1"/>
  <c r="L3295" i="1"/>
  <c r="M3295" i="1" s="1"/>
  <c r="L3284" i="1"/>
  <c r="M3284" i="1" s="1"/>
  <c r="L3277" i="1"/>
  <c r="M3277" i="1" s="1"/>
  <c r="L3276" i="1"/>
  <c r="M3276" i="1" s="1"/>
  <c r="L3275" i="1"/>
  <c r="M3275" i="1" s="1"/>
  <c r="L3274" i="1"/>
  <c r="M3274" i="1" s="1"/>
  <c r="L3264" i="1"/>
  <c r="M3264" i="1" s="1"/>
  <c r="L3263" i="1"/>
  <c r="M3263" i="1" s="1"/>
  <c r="L3257" i="1"/>
  <c r="M3257" i="1" s="1"/>
  <c r="L3255" i="1"/>
  <c r="M3255" i="1" s="1"/>
  <c r="L3246" i="1"/>
  <c r="M3246" i="1" s="1"/>
  <c r="L3245" i="1"/>
  <c r="M3245" i="1" s="1"/>
  <c r="L3244" i="1"/>
  <c r="M3244" i="1" s="1"/>
  <c r="L3234" i="1"/>
  <c r="M3234" i="1" s="1"/>
  <c r="L3233" i="1"/>
  <c r="M3233" i="1" s="1"/>
  <c r="L3220" i="1"/>
  <c r="M3220" i="1" s="1"/>
  <c r="L3219" i="1"/>
  <c r="M3219" i="1" s="1"/>
  <c r="L3210" i="1"/>
  <c r="M3210" i="1" s="1"/>
  <c r="L3209" i="1"/>
  <c r="M3209" i="1" s="1"/>
  <c r="L3208" i="1"/>
  <c r="M3208" i="1" s="1"/>
  <c r="L3207" i="1"/>
  <c r="M3207" i="1" s="1"/>
  <c r="L3198" i="1"/>
  <c r="M3198" i="1" s="1"/>
  <c r="L3197" i="1"/>
  <c r="M3197" i="1" s="1"/>
  <c r="L3190" i="1"/>
  <c r="M3190" i="1" s="1"/>
  <c r="L3189" i="1"/>
  <c r="M3189" i="1" s="1"/>
  <c r="L3179" i="1"/>
  <c r="M3179" i="1" s="1"/>
  <c r="L3178" i="1"/>
  <c r="M3178" i="1" s="1"/>
  <c r="L3177" i="1"/>
  <c r="M3177" i="1" s="1"/>
  <c r="L3171" i="1"/>
  <c r="M3171" i="1" s="1"/>
  <c r="L3170" i="1"/>
  <c r="M3170" i="1" s="1"/>
  <c r="L3168" i="1"/>
  <c r="M3168" i="1" s="1"/>
  <c r="L3160" i="1"/>
  <c r="M3160" i="1" s="1"/>
  <c r="L3159" i="1"/>
  <c r="M3159" i="1" s="1"/>
  <c r="L3149" i="1"/>
  <c r="M3149" i="1" s="1"/>
  <c r="L3148" i="1"/>
  <c r="M3148" i="1" s="1"/>
  <c r="L3147" i="1"/>
  <c r="M3147" i="1" s="1"/>
  <c r="L3146" i="1"/>
  <c r="M3146" i="1" s="1"/>
  <c r="L3137" i="1"/>
  <c r="M3137" i="1" s="1"/>
  <c r="L3136" i="1"/>
  <c r="M3136" i="1" s="1"/>
  <c r="L3134" i="1"/>
  <c r="M3134" i="1" s="1"/>
  <c r="L3130" i="1"/>
  <c r="M3130" i="1" s="1"/>
  <c r="L3129" i="1"/>
  <c r="M3129" i="1" s="1"/>
  <c r="L3124" i="1"/>
  <c r="M3124" i="1" s="1"/>
  <c r="L3123" i="1"/>
  <c r="M3123" i="1" s="1"/>
  <c r="L3122" i="1"/>
  <c r="M3122" i="1" s="1"/>
  <c r="L3121" i="1"/>
  <c r="M3121" i="1" s="1"/>
  <c r="L3115" i="1"/>
  <c r="M3115" i="1" s="1"/>
  <c r="L3114" i="1"/>
  <c r="M3114" i="1" s="1"/>
  <c r="L3113" i="1"/>
  <c r="M3113" i="1" s="1"/>
  <c r="L3106" i="1"/>
  <c r="M3106" i="1" s="1"/>
  <c r="L3105" i="1"/>
  <c r="M3105" i="1" s="1"/>
  <c r="L3097" i="1"/>
  <c r="M3097" i="1" s="1"/>
  <c r="L3094" i="1"/>
  <c r="M3094" i="1" s="1"/>
  <c r="L3093" i="1"/>
  <c r="M3093" i="1" s="1"/>
  <c r="L3092" i="1"/>
  <c r="M3092" i="1" s="1"/>
  <c r="L3085" i="1"/>
  <c r="M3085" i="1" s="1"/>
  <c r="L3080" i="1"/>
  <c r="M3080" i="1" s="1"/>
  <c r="L3079" i="1"/>
  <c r="M3079" i="1" s="1"/>
  <c r="L3078" i="1"/>
  <c r="M3078" i="1" s="1"/>
  <c r="L3077" i="1"/>
  <c r="M3077" i="1" s="1"/>
  <c r="L3076" i="1"/>
  <c r="M3076" i="1" s="1"/>
  <c r="L3071" i="1"/>
  <c r="M3071" i="1" s="1"/>
  <c r="L3067" i="1"/>
  <c r="M3067" i="1" s="1"/>
  <c r="L3050" i="1"/>
  <c r="M3050" i="1" s="1"/>
  <c r="L3049" i="1"/>
  <c r="M3049" i="1" s="1"/>
  <c r="L3048" i="1"/>
  <c r="M3048" i="1" s="1"/>
  <c r="L3047" i="1"/>
  <c r="L3038" i="1"/>
  <c r="M3038" i="1" s="1"/>
  <c r="L3037" i="1"/>
  <c r="M3037" i="1" s="1"/>
  <c r="L3036" i="1"/>
  <c r="M3036" i="1" s="1"/>
  <c r="L3035" i="1"/>
  <c r="M3035" i="1" s="1"/>
  <c r="L3034" i="1"/>
  <c r="M3034" i="1" s="1"/>
  <c r="L3028" i="1"/>
  <c r="M3028" i="1" s="1"/>
  <c r="L3027" i="1"/>
  <c r="M3027" i="1" s="1"/>
  <c r="L3023" i="1"/>
  <c r="M3023" i="1" s="1"/>
  <c r="L3022" i="1"/>
  <c r="M3022" i="1" s="1"/>
  <c r="L3016" i="1"/>
  <c r="M3016" i="1" s="1"/>
  <c r="L3015" i="1"/>
  <c r="M3015" i="1" s="1"/>
  <c r="L3014" i="1"/>
  <c r="M3014" i="1" s="1"/>
  <c r="L3012" i="1"/>
  <c r="M3012" i="1" s="1"/>
  <c r="L3011" i="1"/>
  <c r="M3011" i="1" s="1"/>
  <c r="L3004" i="1"/>
  <c r="M3004" i="1" s="1"/>
  <c r="L2998" i="1"/>
  <c r="M2998" i="1" s="1"/>
  <c r="L2997" i="1"/>
  <c r="M2997" i="1" s="1"/>
  <c r="L2996" i="1"/>
  <c r="M2996" i="1" s="1"/>
  <c r="L2995" i="1"/>
  <c r="M2995" i="1" s="1"/>
  <c r="L2992" i="1"/>
  <c r="M2992" i="1" s="1"/>
  <c r="L2989" i="1"/>
  <c r="M2989" i="1" s="1"/>
  <c r="L2988" i="1"/>
  <c r="M2988" i="1" s="1"/>
  <c r="L2987" i="1"/>
  <c r="M2987" i="1" s="1"/>
  <c r="L2986" i="1"/>
  <c r="M2986" i="1" s="1"/>
  <c r="L2978" i="1"/>
  <c r="M2978" i="1" s="1"/>
  <c r="L2974" i="1"/>
  <c r="M2974" i="1" s="1"/>
  <c r="L2973" i="1"/>
  <c r="M2973" i="1" s="1"/>
  <c r="L2972" i="1"/>
  <c r="M2972" i="1" s="1"/>
  <c r="L2965" i="1"/>
  <c r="M2965" i="1" s="1"/>
  <c r="L2962" i="1"/>
  <c r="M2962" i="1" s="1"/>
  <c r="L2961" i="1"/>
  <c r="M2961" i="1" s="1"/>
  <c r="L2960" i="1"/>
  <c r="M2960" i="1" s="1"/>
  <c r="L2954" i="1"/>
  <c r="M2954" i="1" s="1"/>
  <c r="L2953" i="1"/>
  <c r="M2953" i="1" s="1"/>
  <c r="L2952" i="1"/>
  <c r="M2952" i="1" s="1"/>
  <c r="L2951" i="1"/>
  <c r="M2951" i="1" s="1"/>
  <c r="L2949" i="1"/>
  <c r="M2949" i="1" s="1"/>
  <c r="L2945" i="1"/>
  <c r="M2945" i="1" s="1"/>
  <c r="L2944" i="1"/>
  <c r="M2944" i="1" s="1"/>
  <c r="L2943" i="1"/>
  <c r="M2943" i="1" s="1"/>
  <c r="L2942" i="1"/>
  <c r="M2942" i="1" s="1"/>
  <c r="L2941" i="1"/>
  <c r="M2941" i="1" s="1"/>
  <c r="L2940" i="1"/>
  <c r="M2940" i="1" s="1"/>
  <c r="L2933" i="1"/>
  <c r="M2933" i="1" s="1"/>
  <c r="L2932" i="1"/>
  <c r="M2932" i="1" s="1"/>
  <c r="L2931" i="1"/>
  <c r="M2931" i="1" s="1"/>
  <c r="L2927" i="1"/>
  <c r="M2927" i="1" s="1"/>
  <c r="L2926" i="1"/>
  <c r="M2926" i="1" s="1"/>
  <c r="L2925" i="1"/>
  <c r="M2925" i="1" s="1"/>
  <c r="L2920" i="1"/>
  <c r="M2920" i="1" s="1"/>
  <c r="L2912" i="1"/>
  <c r="M2912" i="1" s="1"/>
  <c r="L2911" i="1"/>
  <c r="M2911" i="1" s="1"/>
  <c r="L2910" i="1"/>
  <c r="M2910" i="1" s="1"/>
  <c r="L2909" i="1"/>
  <c r="M2909" i="1" s="1"/>
  <c r="L2908" i="1"/>
  <c r="M2908" i="1" s="1"/>
  <c r="L2907" i="1"/>
  <c r="M2907" i="1" s="1"/>
  <c r="L2893" i="1"/>
  <c r="M2893" i="1" s="1"/>
  <c r="L2892" i="1"/>
  <c r="M2892" i="1" s="1"/>
  <c r="L2891" i="1"/>
  <c r="M2891" i="1" s="1"/>
  <c r="L2890" i="1"/>
  <c r="M2890" i="1" s="1"/>
  <c r="L2882" i="1"/>
  <c r="M2882" i="1" s="1"/>
  <c r="L2881" i="1"/>
  <c r="M2881" i="1" s="1"/>
  <c r="L2875" i="1"/>
  <c r="M2875" i="1" s="1"/>
  <c r="L2870" i="1"/>
  <c r="M2870" i="1" s="1"/>
  <c r="L2864" i="1"/>
  <c r="M2864" i="1" s="1"/>
  <c r="L2862" i="1"/>
  <c r="M2862" i="1" s="1"/>
  <c r="L2852" i="1"/>
  <c r="M2852" i="1" s="1"/>
  <c r="L2851" i="1"/>
  <c r="M2851" i="1" s="1"/>
  <c r="L2850" i="1"/>
  <c r="M2850" i="1" s="1"/>
  <c r="L2849" i="1"/>
  <c r="M2849" i="1" s="1"/>
  <c r="L2848" i="1"/>
  <c r="M2848" i="1" s="1"/>
  <c r="L2847" i="1"/>
  <c r="M2847" i="1" s="1"/>
  <c r="L2846" i="1"/>
  <c r="M2846" i="1" s="1"/>
  <c r="L2845" i="1"/>
  <c r="M2845" i="1" s="1"/>
  <c r="L2844" i="1"/>
  <c r="M2844" i="1" s="1"/>
  <c r="L2834" i="1"/>
  <c r="M2834" i="1" s="1"/>
  <c r="L2825" i="1"/>
  <c r="M2825" i="1" s="1"/>
  <c r="L2824" i="1"/>
  <c r="M2824" i="1" s="1"/>
  <c r="L2823" i="1"/>
  <c r="M2823" i="1" s="1"/>
  <c r="L2822" i="1"/>
  <c r="M2822" i="1" s="1"/>
  <c r="L2813" i="1"/>
  <c r="M2813" i="1" s="1"/>
  <c r="L2812" i="1"/>
  <c r="M2812" i="1" s="1"/>
  <c r="L2807" i="1"/>
  <c r="M2807" i="1" s="1"/>
  <c r="L2803" i="1"/>
  <c r="M2803" i="1" s="1"/>
  <c r="L2802" i="1"/>
  <c r="M2802" i="1" s="1"/>
  <c r="L2801" i="1"/>
  <c r="M2801" i="1" s="1"/>
  <c r="L2797" i="1"/>
  <c r="M2797" i="1" s="1"/>
  <c r="L2796" i="1"/>
  <c r="M2796" i="1" s="1"/>
  <c r="L2795" i="1"/>
  <c r="M2795" i="1" s="1"/>
  <c r="L2794" i="1"/>
  <c r="M2794" i="1" s="1"/>
  <c r="L2792" i="1"/>
  <c r="M2792" i="1" s="1"/>
  <c r="L2786" i="1"/>
  <c r="M2786" i="1" s="1"/>
  <c r="L2778" i="1"/>
  <c r="M2778" i="1" s="1"/>
  <c r="L2775" i="1"/>
  <c r="M2775" i="1" s="1"/>
  <c r="L2769" i="1"/>
  <c r="M2769" i="1" s="1"/>
  <c r="L2758" i="1"/>
  <c r="M2758" i="1" s="1"/>
  <c r="L2752" i="1"/>
  <c r="M2752" i="1" s="1"/>
  <c r="L2751" i="1"/>
  <c r="M2751" i="1" s="1"/>
  <c r="L2750" i="1"/>
  <c r="M2750" i="1" s="1"/>
  <c r="L2740" i="1"/>
  <c r="M2740" i="1" s="1"/>
  <c r="L2739" i="1"/>
  <c r="M2739" i="1" s="1"/>
  <c r="L2710" i="1"/>
  <c r="M2710" i="1" s="1"/>
  <c r="L2709" i="1"/>
  <c r="M2709" i="1" s="1"/>
  <c r="L2708" i="1"/>
  <c r="M2708" i="1" s="1"/>
  <c r="L2707" i="1"/>
  <c r="M2707" i="1" s="1"/>
  <c r="L2706" i="1"/>
  <c r="M2706" i="1" s="1"/>
  <c r="L2705" i="1"/>
  <c r="M2705" i="1" s="1"/>
  <c r="L2704" i="1"/>
  <c r="M2704" i="1" s="1"/>
  <c r="L2703" i="1"/>
  <c r="M2703" i="1" s="1"/>
  <c r="L2688" i="1"/>
  <c r="M2688" i="1" s="1"/>
  <c r="L2686" i="1"/>
  <c r="L2681" i="1"/>
  <c r="M2681" i="1" s="1"/>
  <c r="L2678" i="1"/>
  <c r="L2666" i="1"/>
  <c r="M2666" i="1" s="1"/>
  <c r="L2665" i="1"/>
  <c r="M2665" i="1" s="1"/>
  <c r="L2664" i="1"/>
  <c r="M2664" i="1" s="1"/>
  <c r="L2655" i="1"/>
  <c r="M2655" i="1" s="1"/>
  <c r="L2648" i="1"/>
  <c r="M2648" i="1" s="1"/>
  <c r="L2647" i="1"/>
  <c r="L2632" i="1"/>
  <c r="L2623" i="1"/>
  <c r="M2623" i="1" s="1"/>
  <c r="L2622" i="1"/>
  <c r="L2611" i="1"/>
  <c r="M2611" i="1" s="1"/>
  <c r="L2608" i="1"/>
  <c r="L2603" i="1"/>
  <c r="M2603" i="1" s="1"/>
  <c r="L2591" i="1"/>
  <c r="M2591" i="1" s="1"/>
  <c r="L2585" i="1"/>
  <c r="M2585" i="1" s="1"/>
  <c r="L2581" i="1"/>
  <c r="M2581" i="1" s="1"/>
  <c r="L2569" i="1"/>
  <c r="M2569" i="1" s="1"/>
  <c r="L2568" i="1"/>
  <c r="M2568" i="1" s="1"/>
  <c r="L2564" i="1"/>
  <c r="L2563" i="1"/>
  <c r="L2557" i="1"/>
  <c r="M2557" i="1" s="1"/>
  <c r="L2556" i="1"/>
  <c r="M2556" i="1" s="1"/>
  <c r="L2529" i="1"/>
  <c r="M2529" i="1" s="1"/>
  <c r="L2528" i="1"/>
  <c r="M2528" i="1" s="1"/>
  <c r="L2527" i="1"/>
  <c r="M2527" i="1" s="1"/>
  <c r="L2526" i="1"/>
  <c r="M2526" i="1" s="1"/>
  <c r="L2525" i="1"/>
  <c r="M2525" i="1" s="1"/>
  <c r="L2524" i="1"/>
  <c r="M2524" i="1" s="1"/>
  <c r="L2523" i="1"/>
  <c r="M2523" i="1" s="1"/>
  <c r="L2522" i="1"/>
  <c r="M2522" i="1" s="1"/>
  <c r="L2521" i="1"/>
  <c r="M2521" i="1" s="1"/>
  <c r="L2520" i="1"/>
  <c r="M2520" i="1" s="1"/>
  <c r="L2504" i="1"/>
  <c r="M2504" i="1" s="1"/>
  <c r="L2503" i="1"/>
  <c r="M2503" i="1" s="1"/>
  <c r="L2502" i="1"/>
  <c r="L2484" i="1"/>
  <c r="M2484" i="1" s="1"/>
  <c r="L2477" i="1"/>
  <c r="L2473" i="1"/>
  <c r="M2473" i="1" s="1"/>
  <c r="L2469" i="1"/>
  <c r="M2469" i="1" s="1"/>
  <c r="L2468" i="1"/>
  <c r="M2468" i="1" s="1"/>
  <c r="L2444" i="1"/>
  <c r="M2444" i="1" s="1"/>
  <c r="L2443" i="1"/>
  <c r="M2443" i="1" s="1"/>
  <c r="L2442" i="1"/>
  <c r="L2438" i="1"/>
  <c r="M2438" i="1" s="1"/>
  <c r="L2427" i="1"/>
  <c r="M2427" i="1" s="1"/>
  <c r="L2421" i="1"/>
  <c r="M2421" i="1" s="1"/>
  <c r="L2420" i="1"/>
  <c r="L2419" i="1"/>
  <c r="M2419" i="1" s="1"/>
  <c r="L2396" i="1"/>
  <c r="L2391" i="1"/>
  <c r="L2363" i="1"/>
  <c r="M2363" i="1" s="1"/>
  <c r="L2362" i="1"/>
  <c r="L2361" i="1"/>
  <c r="L2360" i="1"/>
  <c r="L2359" i="1"/>
  <c r="L2358" i="1"/>
  <c r="L2349" i="1"/>
  <c r="L2348" i="1"/>
  <c r="L2342" i="1"/>
  <c r="L2325" i="1"/>
  <c r="M2325" i="1" s="1"/>
  <c r="L2324" i="1"/>
  <c r="L2322" i="1"/>
  <c r="L2315" i="1"/>
  <c r="M2315" i="1" s="1"/>
  <c r="L2314" i="1"/>
  <c r="L2313" i="1"/>
  <c r="L2312" i="1"/>
  <c r="L2310" i="1"/>
  <c r="L2298" i="1"/>
  <c r="L2297" i="1"/>
  <c r="L2288" i="1"/>
  <c r="M2288" i="1" s="1"/>
  <c r="L2283" i="1"/>
  <c r="L2279" i="1"/>
  <c r="L2275" i="1"/>
  <c r="L2274" i="1"/>
  <c r="L2272" i="1"/>
  <c r="L2271" i="1"/>
  <c r="L2268" i="1"/>
  <c r="M2268" i="1" s="1"/>
  <c r="L2267" i="1"/>
  <c r="L2266" i="1"/>
  <c r="L2265" i="1"/>
  <c r="L2264" i="1"/>
  <c r="L2257" i="1"/>
  <c r="L2256" i="1"/>
  <c r="L2255" i="1"/>
  <c r="L2254" i="1"/>
  <c r="L2248" i="1"/>
  <c r="M2248" i="1" s="1"/>
  <c r="L2247" i="1"/>
  <c r="M2247" i="1" s="1"/>
  <c r="L2246" i="1"/>
  <c r="L2244" i="1"/>
  <c r="M2244" i="1" s="1"/>
  <c r="L2242" i="1"/>
  <c r="M2242" i="1" s="1"/>
  <c r="L2237" i="1"/>
  <c r="M2237" i="1" s="1"/>
  <c r="L2236" i="1"/>
  <c r="L2230" i="1"/>
  <c r="L2227" i="1"/>
  <c r="M2227" i="1" s="1"/>
  <c r="L2226" i="1"/>
  <c r="M2226" i="1" s="1"/>
  <c r="L2225" i="1"/>
  <c r="M2225" i="1" s="1"/>
  <c r="L2224" i="1"/>
  <c r="L2223" i="1"/>
  <c r="L2221" i="1"/>
  <c r="L2220" i="1"/>
  <c r="L2216" i="1"/>
  <c r="M2216" i="1" s="1"/>
  <c r="L2215" i="1"/>
  <c r="M2215" i="1" s="1"/>
  <c r="L2207" i="1"/>
  <c r="L2206" i="1"/>
  <c r="L2194" i="1"/>
  <c r="L2190" i="1"/>
  <c r="L2183" i="1"/>
  <c r="M2183" i="1" s="1"/>
  <c r="L2182" i="1"/>
  <c r="L2181" i="1"/>
  <c r="L2180" i="1"/>
  <c r="L2179" i="1"/>
  <c r="L2178" i="1"/>
  <c r="M2178" i="1" s="1"/>
  <c r="L2174" i="1"/>
  <c r="M2174" i="1" s="1"/>
  <c r="L2173" i="1"/>
  <c r="L2171" i="1"/>
  <c r="M2171" i="1" s="1"/>
  <c r="L2170" i="1"/>
  <c r="L2169" i="1"/>
  <c r="L2168" i="1"/>
  <c r="L2163" i="1"/>
  <c r="L2157" i="1"/>
  <c r="L2156" i="1"/>
  <c r="L2155" i="1"/>
  <c r="L2152" i="1"/>
  <c r="L2151" i="1"/>
  <c r="L2148" i="1"/>
  <c r="M2148" i="1" s="1"/>
  <c r="L2145" i="1"/>
  <c r="L2141" i="1"/>
  <c r="L2140" i="1"/>
  <c r="L2139" i="1"/>
  <c r="L2138" i="1"/>
  <c r="L2136" i="1"/>
  <c r="M2136" i="1" s="1"/>
  <c r="L2129" i="1"/>
  <c r="L2125" i="1"/>
  <c r="M2125" i="1" s="1"/>
  <c r="L2124" i="1"/>
  <c r="M2124" i="1" s="1"/>
  <c r="L2123" i="1"/>
  <c r="L2115" i="1"/>
  <c r="M2115" i="1" s="1"/>
  <c r="L2114" i="1"/>
  <c r="L2113" i="1"/>
  <c r="L2111" i="1"/>
  <c r="L2105" i="1"/>
  <c r="M2105" i="1" s="1"/>
  <c r="L2104" i="1"/>
  <c r="L2103" i="1"/>
  <c r="L2090" i="1"/>
  <c r="M2090" i="1" s="1"/>
  <c r="L2089" i="1"/>
  <c r="M2089" i="1" s="1"/>
  <c r="L2088" i="1"/>
  <c r="M2088" i="1" s="1"/>
  <c r="L2087" i="1"/>
  <c r="M2087" i="1" s="1"/>
  <c r="L2086" i="1"/>
  <c r="M2086" i="1" s="1"/>
  <c r="L2085" i="1"/>
  <c r="M2085" i="1" s="1"/>
  <c r="L2084" i="1"/>
  <c r="M2084" i="1" s="1"/>
  <c r="L2083" i="1"/>
  <c r="M2083" i="1" s="1"/>
  <c r="L2082" i="1"/>
  <c r="M2082" i="1" s="1"/>
  <c r="L2081" i="1"/>
  <c r="L2080" i="1"/>
  <c r="L2079" i="1"/>
  <c r="L2073" i="1"/>
  <c r="L2072" i="1"/>
  <c r="L2068" i="1"/>
  <c r="L2067" i="1"/>
  <c r="L2066" i="1"/>
  <c r="L2065" i="1"/>
  <c r="M2065" i="1" s="1"/>
  <c r="L2063" i="1"/>
  <c r="M2063" i="1" s="1"/>
  <c r="L2062" i="1"/>
  <c r="L2061" i="1"/>
  <c r="L2050" i="1"/>
  <c r="M2050" i="1" s="1"/>
  <c r="L2046" i="1"/>
  <c r="L2044" i="1"/>
  <c r="M2044" i="1" s="1"/>
  <c r="L2041" i="1"/>
  <c r="L2039" i="1"/>
  <c r="L2035" i="1"/>
  <c r="L2034" i="1"/>
  <c r="L2033" i="1"/>
  <c r="L2030" i="1"/>
  <c r="M2030" i="1" s="1"/>
  <c r="L2029" i="1"/>
  <c r="L2028" i="1"/>
  <c r="L2027" i="1"/>
  <c r="L2019" i="1"/>
  <c r="M2019" i="1" s="1"/>
  <c r="L2018" i="1"/>
  <c r="L2017" i="1"/>
  <c r="L2006" i="1"/>
  <c r="M2006" i="1" s="1"/>
  <c r="L2005" i="1"/>
  <c r="M2005" i="1" s="1"/>
  <c r="L2004" i="1"/>
  <c r="M2004" i="1" s="1"/>
  <c r="L2003" i="1"/>
  <c r="L2001" i="1"/>
  <c r="M2001" i="1" s="1"/>
  <c r="L2000" i="1"/>
  <c r="M2000" i="1" s="1"/>
  <c r="L1999" i="1"/>
  <c r="L1998" i="1"/>
  <c r="L1989" i="1"/>
  <c r="L1988" i="1"/>
  <c r="L1980" i="1"/>
  <c r="M1980" i="1" s="1"/>
  <c r="L1973" i="1"/>
  <c r="L1972" i="1"/>
  <c r="L1968" i="1"/>
  <c r="L1967" i="1"/>
  <c r="M1967" i="1" s="1"/>
  <c r="L1964" i="1"/>
  <c r="L1956" i="1"/>
  <c r="M1956" i="1" s="1"/>
  <c r="L1949" i="1"/>
  <c r="L1935" i="1"/>
  <c r="L1934" i="1"/>
  <c r="L1933" i="1"/>
  <c r="L1932" i="1"/>
  <c r="L1920" i="1"/>
  <c r="L1909" i="1"/>
  <c r="M1909" i="1" s="1"/>
  <c r="L1899" i="1"/>
  <c r="L1892" i="1"/>
  <c r="M1892" i="1" s="1"/>
  <c r="L1891" i="1"/>
  <c r="L1890" i="1"/>
  <c r="L1889" i="1"/>
  <c r="L1871" i="1"/>
  <c r="L1870" i="1"/>
  <c r="L1864" i="1"/>
  <c r="L1863" i="1"/>
  <c r="L1859" i="1"/>
  <c r="M1859" i="1" s="1"/>
  <c r="L1851" i="1"/>
  <c r="L1850" i="1"/>
  <c r="L1849" i="1"/>
  <c r="L1845" i="1"/>
  <c r="L1844" i="1"/>
  <c r="L1843" i="1"/>
  <c r="L1842" i="1"/>
  <c r="L1841" i="1"/>
  <c r="L1838" i="1"/>
  <c r="L1837" i="1"/>
  <c r="L1832" i="1"/>
  <c r="M1832" i="1" s="1"/>
  <c r="L1831" i="1"/>
  <c r="L1830" i="1"/>
  <c r="L1829" i="1"/>
  <c r="L1828" i="1"/>
  <c r="L1827" i="1"/>
  <c r="L1826" i="1"/>
  <c r="L1825" i="1"/>
  <c r="L1823" i="1"/>
  <c r="L1816" i="1"/>
  <c r="M1816" i="1" s="1"/>
  <c r="L1815" i="1"/>
  <c r="L1814" i="1"/>
  <c r="L1813" i="1"/>
  <c r="L1812" i="1"/>
  <c r="L1811" i="1"/>
  <c r="L1810" i="1"/>
  <c r="L1809" i="1"/>
  <c r="M1809" i="1" s="1"/>
  <c r="L1803" i="1"/>
  <c r="L1802" i="1"/>
  <c r="L1801" i="1"/>
  <c r="L1795" i="1"/>
  <c r="L1792" i="1"/>
  <c r="L1789" i="1"/>
  <c r="L1788" i="1"/>
  <c r="L1784" i="1"/>
  <c r="L1779" i="1"/>
  <c r="M1779" i="1" s="1"/>
  <c r="L1778" i="1"/>
  <c r="M1778" i="1" s="1"/>
  <c r="L1777" i="1"/>
  <c r="L1776" i="1"/>
  <c r="L1773" i="1"/>
  <c r="M1773" i="1" s="1"/>
  <c r="L1772" i="1"/>
  <c r="M1772" i="1" s="1"/>
  <c r="L1771" i="1"/>
  <c r="L1768" i="1"/>
  <c r="M1768" i="1" s="1"/>
  <c r="L1767" i="1"/>
  <c r="M1767" i="1" s="1"/>
  <c r="L1766" i="1"/>
  <c r="M1766" i="1" s="1"/>
  <c r="L1765" i="1"/>
  <c r="L1764" i="1"/>
  <c r="L1763" i="1"/>
  <c r="M1763" i="1" s="1"/>
  <c r="L1754" i="1"/>
  <c r="M1754" i="1" s="1"/>
  <c r="L1753" i="1"/>
  <c r="M1753" i="1" s="1"/>
  <c r="L1747" i="1"/>
  <c r="M1747" i="1" s="1"/>
  <c r="L1746" i="1"/>
  <c r="L1745" i="1"/>
  <c r="L1742" i="1"/>
  <c r="L1741" i="1"/>
  <c r="L1740" i="1"/>
  <c r="L1738" i="1"/>
  <c r="L1732" i="1"/>
  <c r="L1731" i="1"/>
  <c r="L1727" i="1"/>
  <c r="L1726" i="1"/>
  <c r="L1721" i="1"/>
  <c r="M1721" i="1" s="1"/>
  <c r="L1720" i="1"/>
  <c r="L1714" i="1"/>
  <c r="L1713" i="1"/>
  <c r="L1712" i="1"/>
  <c r="L1711" i="1"/>
  <c r="L1700" i="1"/>
  <c r="M1700" i="1" s="1"/>
  <c r="L1699" i="1"/>
  <c r="M1699" i="1" s="1"/>
  <c r="L1698" i="1"/>
  <c r="L1697" i="1"/>
  <c r="L1696" i="1"/>
  <c r="L1695" i="1"/>
  <c r="L1694" i="1"/>
  <c r="L1693" i="1"/>
  <c r="L1692" i="1"/>
  <c r="L1691" i="1"/>
  <c r="L1690" i="1"/>
  <c r="M1690" i="1" s="1"/>
  <c r="L1682" i="1"/>
  <c r="L1681" i="1"/>
  <c r="L1680" i="1"/>
  <c r="L1674" i="1"/>
  <c r="L1673" i="1"/>
  <c r="L1672" i="1"/>
  <c r="L1671" i="1"/>
  <c r="L1670" i="1"/>
  <c r="L1669" i="1"/>
  <c r="L1668" i="1"/>
  <c r="L1658" i="1"/>
  <c r="L1652" i="1"/>
  <c r="L1647" i="1"/>
  <c r="M1647" i="1" s="1"/>
  <c r="L1646" i="1"/>
  <c r="L1645" i="1"/>
  <c r="L1644" i="1"/>
  <c r="L1636" i="1"/>
  <c r="M1636" i="1" s="1"/>
  <c r="L1632" i="1"/>
  <c r="M1632" i="1" s="1"/>
  <c r="L1618" i="1"/>
  <c r="M1618" i="1" s="1"/>
  <c r="L1598" i="1"/>
  <c r="M1598" i="1" s="1"/>
  <c r="L1597" i="1"/>
  <c r="M1597" i="1" s="1"/>
  <c r="L1596" i="1"/>
  <c r="M1596" i="1" s="1"/>
  <c r="L1595" i="1"/>
  <c r="L1594" i="1"/>
  <c r="L1593" i="1"/>
  <c r="L1592" i="1"/>
  <c r="L1581" i="1"/>
  <c r="L1580" i="1"/>
  <c r="L1579" i="1"/>
  <c r="L1570" i="1"/>
  <c r="L1569" i="1"/>
  <c r="L1568" i="1"/>
  <c r="L1555" i="1"/>
  <c r="L1554" i="1"/>
  <c r="L1553" i="1"/>
  <c r="L1552" i="1"/>
  <c r="L1551" i="1"/>
  <c r="L1550" i="1"/>
  <c r="L1547" i="1"/>
  <c r="M1547" i="1" s="1"/>
  <c r="L1546" i="1"/>
  <c r="L1540" i="1"/>
  <c r="L1534" i="1"/>
  <c r="L1530" i="1"/>
  <c r="L1524" i="1"/>
  <c r="L1523" i="1"/>
  <c r="L1519" i="1"/>
  <c r="M1519" i="1" s="1"/>
  <c r="L1518" i="1"/>
  <c r="L1517" i="1"/>
  <c r="L1516" i="1"/>
  <c r="L1515" i="1"/>
  <c r="L1511" i="1"/>
  <c r="L1510" i="1"/>
  <c r="L1501" i="1"/>
  <c r="L1500" i="1"/>
  <c r="L1495" i="1"/>
  <c r="M1495" i="1" s="1"/>
  <c r="L1494" i="1"/>
  <c r="L1493" i="1"/>
  <c r="L1492" i="1"/>
  <c r="L1491" i="1"/>
  <c r="L1486" i="1"/>
  <c r="L1485" i="1"/>
  <c r="L1484" i="1"/>
  <c r="L1483" i="1"/>
  <c r="L1482" i="1"/>
  <c r="L1481" i="1"/>
  <c r="L1477" i="1"/>
  <c r="L1476" i="1"/>
  <c r="L1472" i="1"/>
  <c r="M1472" i="1" s="1"/>
  <c r="L1471" i="1"/>
  <c r="L1462" i="1"/>
  <c r="M1462" i="1" s="1"/>
  <c r="L1460" i="1"/>
  <c r="L1459" i="1"/>
  <c r="L1455" i="1"/>
  <c r="M1455" i="1" s="1"/>
  <c r="L1454" i="1"/>
  <c r="L1453" i="1"/>
  <c r="L1452" i="1"/>
  <c r="L1447" i="1"/>
  <c r="L1446" i="1"/>
  <c r="L1445" i="1"/>
  <c r="L1444" i="1"/>
  <c r="L1443" i="1"/>
  <c r="L1442" i="1"/>
  <c r="L1430" i="1"/>
  <c r="L1429" i="1"/>
  <c r="L1428" i="1"/>
  <c r="L1427" i="1"/>
  <c r="L1426" i="1"/>
  <c r="L1425" i="1"/>
  <c r="L1424" i="1"/>
  <c r="L1423" i="1"/>
  <c r="L1422" i="1"/>
  <c r="L1416" i="1"/>
  <c r="M1416" i="1" s="1"/>
  <c r="L1415" i="1"/>
  <c r="M1415" i="1" s="1"/>
  <c r="L1414" i="1"/>
  <c r="L1413" i="1"/>
  <c r="L1412" i="1"/>
  <c r="L1411" i="1"/>
  <c r="L1410" i="1"/>
  <c r="L1409" i="1"/>
  <c r="L1408" i="1"/>
  <c r="L1407" i="1"/>
  <c r="L1406" i="1"/>
  <c r="L1405" i="1"/>
  <c r="L1402" i="1"/>
  <c r="L1396" i="1"/>
  <c r="M1396" i="1" s="1"/>
  <c r="L1395" i="1"/>
  <c r="M1395" i="1" s="1"/>
  <c r="L1394" i="1"/>
  <c r="M1394" i="1" s="1"/>
  <c r="L1393" i="1"/>
  <c r="L1385" i="1"/>
  <c r="L1380" i="1"/>
  <c r="M1380" i="1" s="1"/>
  <c r="L1379" i="1"/>
  <c r="M1379" i="1" s="1"/>
  <c r="L1378" i="1"/>
  <c r="M1378" i="1" s="1"/>
  <c r="L1377" i="1"/>
  <c r="L1376" i="1"/>
  <c r="L1375" i="1"/>
  <c r="L1374" i="1"/>
  <c r="M1374" i="1" s="1"/>
  <c r="L1373" i="1"/>
  <c r="M1373" i="1" s="1"/>
  <c r="L1370" i="1"/>
  <c r="M1370" i="1" s="1"/>
  <c r="L1369" i="1"/>
  <c r="L1368" i="1"/>
  <c r="L1367" i="1"/>
  <c r="L1366" i="1"/>
  <c r="L1365" i="1"/>
  <c r="L1364" i="1"/>
  <c r="L1359" i="1"/>
  <c r="M1359" i="1" s="1"/>
  <c r="L1358" i="1"/>
  <c r="M1358" i="1" s="1"/>
  <c r="L1357" i="1"/>
  <c r="L1356" i="1"/>
  <c r="L1352" i="1"/>
  <c r="L1351" i="1"/>
  <c r="L1350" i="1"/>
  <c r="L1349" i="1"/>
  <c r="M1349" i="1" s="1"/>
  <c r="L1348" i="1"/>
  <c r="M1348" i="1" s="1"/>
  <c r="L1346" i="1"/>
  <c r="M1346" i="1" s="1"/>
  <c r="L1341" i="1"/>
  <c r="M1341" i="1" s="1"/>
  <c r="L1340" i="1"/>
  <c r="M1340" i="1" s="1"/>
  <c r="L1337" i="1"/>
  <c r="M1337" i="1" s="1"/>
  <c r="L1336" i="1"/>
  <c r="M1336" i="1" s="1"/>
  <c r="L1334" i="1"/>
  <c r="L1330" i="1"/>
  <c r="M1330" i="1" s="1"/>
  <c r="L1326" i="1"/>
  <c r="L1325" i="1"/>
  <c r="L1318" i="1"/>
  <c r="M1318" i="1" s="1"/>
  <c r="L1317" i="1"/>
  <c r="L1314" i="1"/>
  <c r="L1313" i="1"/>
  <c r="L1312" i="1"/>
  <c r="L1306" i="1"/>
  <c r="M1306" i="1" s="1"/>
  <c r="L1305" i="1"/>
  <c r="L1304" i="1"/>
  <c r="L1299" i="1"/>
  <c r="L1298" i="1"/>
  <c r="L1297" i="1"/>
  <c r="L1290" i="1"/>
  <c r="M1290" i="1" s="1"/>
  <c r="L1289" i="1"/>
  <c r="L1284" i="1"/>
  <c r="M1284" i="1" s="1"/>
  <c r="L1283" i="1"/>
  <c r="M1283" i="1" s="1"/>
  <c r="L1282" i="1"/>
  <c r="M1282" i="1" s="1"/>
  <c r="L1281" i="1"/>
  <c r="M1281" i="1" s="1"/>
  <c r="L1280" i="1"/>
  <c r="L1279" i="1"/>
  <c r="L1269" i="1"/>
  <c r="L1268" i="1"/>
  <c r="L1267" i="1"/>
  <c r="L1264" i="1"/>
  <c r="L1263" i="1"/>
  <c r="L1262" i="1"/>
  <c r="L1261" i="1"/>
  <c r="L1255" i="1"/>
  <c r="L1254" i="1"/>
  <c r="L1253" i="1"/>
  <c r="L1252" i="1"/>
  <c r="L1251" i="1"/>
  <c r="L1237" i="1"/>
  <c r="L1236" i="1"/>
  <c r="L1235" i="1"/>
  <c r="L1228" i="1"/>
  <c r="M1228" i="1" s="1"/>
  <c r="L1227" i="1"/>
  <c r="L1226" i="1"/>
  <c r="L1225" i="1"/>
  <c r="L1223" i="1"/>
  <c r="M1223" i="1" s="1"/>
  <c r="L1222" i="1"/>
  <c r="M1222" i="1" s="1"/>
  <c r="L1221" i="1"/>
  <c r="L1220" i="1"/>
  <c r="L1214" i="1"/>
  <c r="M1214" i="1" s="1"/>
  <c r="L1213" i="1"/>
  <c r="L1212" i="1"/>
  <c r="L1211" i="1"/>
  <c r="L1210" i="1"/>
  <c r="L1209" i="1"/>
  <c r="L1208" i="1"/>
  <c r="L1207" i="1"/>
  <c r="L1203" i="1"/>
  <c r="M1203" i="1" s="1"/>
  <c r="L1202" i="1"/>
  <c r="M1202" i="1" s="1"/>
  <c r="L1201" i="1"/>
  <c r="M1201" i="1" s="1"/>
  <c r="L1200" i="1"/>
  <c r="L1199" i="1"/>
  <c r="L1195" i="1"/>
  <c r="M1195" i="1" s="1"/>
  <c r="L1194" i="1"/>
  <c r="M1194" i="1" s="1"/>
  <c r="L1193" i="1"/>
  <c r="M1193" i="1" s="1"/>
  <c r="L1192" i="1"/>
  <c r="M1192" i="1" s="1"/>
  <c r="L1191" i="1"/>
  <c r="M1191" i="1" s="1"/>
  <c r="L1190" i="1"/>
  <c r="M1190" i="1" s="1"/>
  <c r="L1189" i="1"/>
  <c r="M1189" i="1" s="1"/>
  <c r="L1188" i="1"/>
  <c r="M1188" i="1" s="1"/>
  <c r="L1187" i="1"/>
  <c r="L1186" i="1"/>
  <c r="L1185" i="1"/>
  <c r="L1184" i="1"/>
  <c r="L1180" i="1"/>
  <c r="M1180" i="1" s="1"/>
  <c r="L1179" i="1"/>
  <c r="M1179" i="1" s="1"/>
  <c r="L1178" i="1"/>
  <c r="M1178" i="1" s="1"/>
  <c r="L1177" i="1"/>
  <c r="L1176" i="1"/>
  <c r="L1175" i="1"/>
  <c r="L1174" i="1"/>
  <c r="L1168" i="1"/>
  <c r="M1168" i="1" s="1"/>
  <c r="L1167" i="1"/>
  <c r="M1167" i="1" s="1"/>
  <c r="L1166" i="1"/>
  <c r="M1166" i="1" s="1"/>
  <c r="L1165" i="1"/>
  <c r="M1165" i="1" s="1"/>
  <c r="L1164" i="1"/>
  <c r="M1164" i="1" s="1"/>
  <c r="L1163" i="1"/>
  <c r="L1162" i="1"/>
  <c r="M1162" i="1" s="1"/>
  <c r="L1157" i="1"/>
  <c r="L1156" i="1"/>
  <c r="L1155" i="1"/>
  <c r="L1133" i="1"/>
  <c r="M1133" i="1" s="1"/>
  <c r="L1132" i="1"/>
  <c r="M1132" i="1" s="1"/>
  <c r="L1131" i="1"/>
  <c r="M1131" i="1" s="1"/>
  <c r="L1129" i="1"/>
  <c r="L1128" i="1"/>
  <c r="L1127" i="1"/>
  <c r="L1126" i="1"/>
  <c r="L1110" i="1"/>
  <c r="L1109" i="1"/>
  <c r="L1108" i="1"/>
  <c r="L1107" i="1"/>
  <c r="L1106" i="1"/>
  <c r="L1105" i="1"/>
  <c r="L1086" i="1"/>
  <c r="M1086" i="1" s="1"/>
  <c r="L1085" i="1"/>
  <c r="M1085" i="1" s="1"/>
  <c r="L1084" i="1"/>
  <c r="L1083" i="1"/>
  <c r="L1082" i="1"/>
  <c r="L1077" i="1"/>
  <c r="M1077" i="1" s="1"/>
  <c r="L1076" i="1"/>
  <c r="L1075" i="1"/>
  <c r="L1074" i="1"/>
  <c r="M1074" i="1" s="1"/>
  <c r="L1073" i="1"/>
  <c r="L1068" i="1"/>
  <c r="M1068" i="1" s="1"/>
  <c r="L1064" i="1"/>
  <c r="M1064" i="1" s="1"/>
  <c r="L1063" i="1"/>
  <c r="L1062" i="1"/>
  <c r="L1058" i="1"/>
  <c r="L1057" i="1"/>
  <c r="L1050" i="1"/>
  <c r="M1050" i="1" s="1"/>
  <c r="L1046" i="1"/>
  <c r="L1042" i="1"/>
  <c r="L1026" i="1"/>
  <c r="M1026" i="1" s="1"/>
  <c r="L1006" i="1"/>
  <c r="M1006" i="1" s="1"/>
  <c r="L1005" i="1"/>
  <c r="M1005" i="1" s="1"/>
  <c r="L1004" i="1"/>
  <c r="M1004" i="1" s="1"/>
  <c r="L1003" i="1"/>
  <c r="M1003" i="1" s="1"/>
  <c r="L994" i="1"/>
  <c r="L993" i="1"/>
  <c r="L992" i="1"/>
  <c r="L991" i="1"/>
  <c r="M991" i="1" s="1"/>
  <c r="L987" i="1"/>
  <c r="M987" i="1" s="1"/>
  <c r="L986" i="1"/>
  <c r="M986" i="1" s="1"/>
  <c r="L969" i="1"/>
  <c r="M969" i="1" s="1"/>
  <c r="L965" i="1"/>
  <c r="L964" i="1"/>
  <c r="L963" i="1"/>
  <c r="L958" i="1"/>
  <c r="M958" i="1" s="1"/>
  <c r="L955" i="1"/>
  <c r="L921" i="1"/>
  <c r="L920" i="1"/>
  <c r="L919" i="1"/>
  <c r="L918" i="1"/>
  <c r="M918" i="1" s="1"/>
  <c r="L910" i="1"/>
  <c r="M910" i="1" s="1"/>
  <c r="L909" i="1"/>
  <c r="M909" i="1" s="1"/>
  <c r="L908" i="1"/>
  <c r="M908" i="1" s="1"/>
  <c r="L895" i="1"/>
  <c r="L888" i="1"/>
  <c r="L883" i="1"/>
  <c r="M883" i="1" s="1"/>
  <c r="L875" i="1"/>
  <c r="L856" i="1"/>
  <c r="L855" i="1"/>
  <c r="L851" i="1"/>
  <c r="L850" i="1"/>
  <c r="L846" i="1"/>
  <c r="M846" i="1" s="1"/>
  <c r="L845" i="1"/>
  <c r="L844" i="1"/>
  <c r="L841" i="1"/>
  <c r="L833" i="1"/>
  <c r="M833" i="1" s="1"/>
  <c r="L832" i="1"/>
  <c r="M832" i="1" s="1"/>
  <c r="L831" i="1"/>
  <c r="L830" i="1"/>
  <c r="L829" i="1"/>
  <c r="L828" i="1"/>
  <c r="L826" i="1"/>
  <c r="M826" i="1" s="1"/>
  <c r="L825" i="1"/>
  <c r="M825" i="1" s="1"/>
  <c r="L824" i="1"/>
  <c r="M824" i="1" s="1"/>
  <c r="L816" i="1"/>
  <c r="L815" i="1"/>
  <c r="L813" i="1"/>
  <c r="L812" i="1"/>
  <c r="L807" i="1"/>
  <c r="L806" i="1"/>
  <c r="L804" i="1"/>
  <c r="L803" i="1"/>
  <c r="L802" i="1"/>
  <c r="M802" i="1" s="1"/>
  <c r="L801" i="1"/>
  <c r="L799" i="1"/>
  <c r="L798" i="1"/>
  <c r="L797" i="1"/>
  <c r="L796" i="1"/>
  <c r="L795" i="1"/>
  <c r="M795" i="1" s="1"/>
  <c r="L794" i="1"/>
  <c r="L793" i="1"/>
  <c r="L790" i="1"/>
  <c r="L789" i="1"/>
  <c r="L784" i="1"/>
  <c r="M784" i="1" s="1"/>
  <c r="L783" i="1"/>
  <c r="M783" i="1" s="1"/>
  <c r="L782" i="1"/>
  <c r="L781" i="1"/>
  <c r="L780" i="1"/>
  <c r="M780" i="1" s="1"/>
  <c r="L779" i="1"/>
  <c r="M779" i="1" s="1"/>
  <c r="L777" i="1"/>
  <c r="M777" i="1" s="1"/>
  <c r="L776" i="1"/>
  <c r="M776" i="1" s="1"/>
  <c r="L772" i="1"/>
  <c r="M772" i="1" s="1"/>
  <c r="L771" i="1"/>
  <c r="M771" i="1" s="1"/>
  <c r="L770" i="1"/>
  <c r="M770" i="1" s="1"/>
  <c r="L769" i="1"/>
  <c r="L768" i="1"/>
  <c r="L767" i="1"/>
  <c r="L766" i="1"/>
  <c r="L765" i="1"/>
  <c r="L764" i="1"/>
  <c r="L763" i="1"/>
  <c r="L753" i="1"/>
  <c r="L752" i="1"/>
  <c r="L751" i="1"/>
  <c r="L748" i="1"/>
  <c r="L747" i="1"/>
  <c r="L746" i="1"/>
  <c r="L745" i="1"/>
  <c r="L743" i="1"/>
  <c r="M743" i="1" s="1"/>
  <c r="L742" i="1"/>
  <c r="L741" i="1"/>
  <c r="L736" i="1"/>
  <c r="L735" i="1"/>
  <c r="L734" i="1"/>
  <c r="L733" i="1"/>
  <c r="L732" i="1"/>
  <c r="L719" i="1"/>
  <c r="L718" i="1"/>
  <c r="L717" i="1"/>
  <c r="L716" i="1"/>
  <c r="L715" i="1"/>
  <c r="L712" i="1"/>
  <c r="L699" i="1"/>
  <c r="L667" i="1"/>
  <c r="M667" i="1" s="1"/>
  <c r="L645" i="1"/>
  <c r="L644" i="1"/>
  <c r="L642" i="1"/>
  <c r="L641" i="1"/>
  <c r="L640" i="1"/>
  <c r="L636" i="1"/>
  <c r="L635" i="1"/>
  <c r="L634" i="1"/>
  <c r="L633" i="1"/>
  <c r="L630" i="1"/>
  <c r="L629" i="1"/>
  <c r="L628" i="1"/>
  <c r="L624" i="1"/>
  <c r="M624" i="1" s="1"/>
  <c r="L621" i="1"/>
  <c r="L615" i="1"/>
  <c r="M615" i="1" s="1"/>
  <c r="L614" i="1"/>
  <c r="L610" i="1"/>
  <c r="M610" i="1" s="1"/>
  <c r="L609" i="1"/>
  <c r="L608" i="1"/>
  <c r="L601" i="1"/>
  <c r="M601" i="1" s="1"/>
  <c r="L600" i="1"/>
  <c r="M600" i="1" s="1"/>
  <c r="L599" i="1"/>
  <c r="L598" i="1"/>
  <c r="L597" i="1"/>
  <c r="L596" i="1"/>
  <c r="L595" i="1"/>
  <c r="L585" i="1"/>
  <c r="L584" i="1"/>
  <c r="L583" i="1"/>
  <c r="L582" i="1"/>
  <c r="L581" i="1"/>
  <c r="L580" i="1"/>
  <c r="L579" i="1"/>
  <c r="L578" i="1"/>
  <c r="L573" i="1"/>
  <c r="M573" i="1" s="1"/>
  <c r="L571" i="1"/>
  <c r="L570" i="1"/>
  <c r="L569" i="1"/>
  <c r="L568" i="1"/>
  <c r="L567" i="1"/>
  <c r="L552" i="1"/>
  <c r="L551" i="1"/>
  <c r="L550" i="1"/>
  <c r="L549" i="1"/>
  <c r="L548" i="1"/>
  <c r="L547" i="1"/>
  <c r="L546" i="1"/>
  <c r="L545" i="1"/>
  <c r="L544" i="1"/>
  <c r="L543" i="1"/>
  <c r="L540" i="1"/>
  <c r="L539" i="1"/>
  <c r="L536" i="1"/>
  <c r="L535" i="1"/>
  <c r="L534" i="1"/>
  <c r="L533" i="1"/>
  <c r="L532" i="1"/>
  <c r="L531" i="1"/>
  <c r="L520" i="1"/>
  <c r="L519" i="1"/>
  <c r="L518" i="1"/>
  <c r="L517" i="1"/>
  <c r="L506" i="1"/>
  <c r="L505" i="1"/>
  <c r="L504" i="1"/>
  <c r="L503" i="1"/>
  <c r="L502" i="1"/>
  <c r="L501" i="1"/>
  <c r="L500" i="1"/>
  <c r="L499" i="1"/>
  <c r="L492" i="1"/>
  <c r="L478" i="1"/>
  <c r="M478" i="1" s="1"/>
  <c r="L477" i="1"/>
  <c r="L463" i="1"/>
  <c r="L462" i="1"/>
  <c r="L460" i="1"/>
  <c r="M460" i="1" s="1"/>
  <c r="L453" i="1"/>
  <c r="L452" i="1"/>
  <c r="L451" i="1"/>
  <c r="L450" i="1"/>
  <c r="L449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0" i="1"/>
  <c r="M430" i="1" s="1"/>
  <c r="L429" i="1"/>
  <c r="L428" i="1"/>
  <c r="L427" i="1"/>
  <c r="L423" i="1"/>
  <c r="L422" i="1"/>
  <c r="L420" i="1"/>
  <c r="L419" i="1"/>
  <c r="L418" i="1"/>
  <c r="L417" i="1"/>
  <c r="L416" i="1"/>
  <c r="L415" i="1"/>
  <c r="L411" i="1"/>
  <c r="M411" i="1" s="1"/>
  <c r="L410" i="1"/>
  <c r="M410" i="1" s="1"/>
  <c r="L409" i="1"/>
  <c r="L408" i="1"/>
  <c r="L407" i="1"/>
  <c r="L406" i="1"/>
  <c r="L405" i="1"/>
  <c r="L397" i="1"/>
  <c r="L396" i="1"/>
  <c r="L395" i="1"/>
  <c r="L394" i="1"/>
  <c r="L389" i="1"/>
  <c r="L388" i="1"/>
  <c r="L387" i="1"/>
  <c r="L386" i="1"/>
  <c r="L385" i="1"/>
  <c r="L384" i="1"/>
  <c r="L381" i="1"/>
  <c r="L380" i="1"/>
  <c r="L379" i="1"/>
  <c r="L378" i="1"/>
  <c r="L374" i="1"/>
  <c r="L373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48" i="1"/>
  <c r="M348" i="1" s="1"/>
  <c r="L347" i="1"/>
  <c r="L346" i="1"/>
  <c r="L343" i="1"/>
  <c r="L342" i="1"/>
  <c r="L341" i="1"/>
  <c r="L340" i="1"/>
  <c r="L339" i="1"/>
  <c r="L336" i="1"/>
  <c r="M336" i="1" s="1"/>
  <c r="L335" i="1"/>
  <c r="M335" i="1" s="1"/>
  <c r="L334" i="1"/>
  <c r="L333" i="1"/>
  <c r="L332" i="1"/>
  <c r="L331" i="1"/>
  <c r="L330" i="1"/>
  <c r="L329" i="1"/>
  <c r="L328" i="1"/>
  <c r="L327" i="1"/>
  <c r="M327" i="1" s="1"/>
  <c r="L326" i="1"/>
  <c r="L325" i="1"/>
  <c r="L324" i="1"/>
  <c r="L323" i="1"/>
  <c r="L322" i="1"/>
  <c r="L321" i="1"/>
  <c r="L320" i="1"/>
  <c r="L319" i="1"/>
  <c r="L317" i="1"/>
  <c r="L316" i="1"/>
  <c r="L315" i="1"/>
  <c r="L314" i="1"/>
  <c r="L313" i="1"/>
  <c r="L312" i="1"/>
  <c r="L311" i="1"/>
  <c r="L310" i="1"/>
  <c r="L307" i="1"/>
  <c r="L306" i="1"/>
  <c r="L305" i="1"/>
  <c r="L304" i="1"/>
  <c r="L303" i="1"/>
  <c r="L302" i="1"/>
  <c r="L301" i="1"/>
  <c r="L300" i="1"/>
  <c r="L294" i="1"/>
  <c r="M294" i="1" s="1"/>
  <c r="L293" i="1"/>
  <c r="M293" i="1" s="1"/>
  <c r="L287" i="1"/>
  <c r="L286" i="1"/>
  <c r="L284" i="1"/>
  <c r="L282" i="1"/>
  <c r="M282" i="1" s="1"/>
  <c r="L278" i="1"/>
  <c r="L260" i="1"/>
  <c r="M260" i="1" s="1"/>
  <c r="L250" i="1"/>
  <c r="M250" i="1" s="1"/>
  <c r="L249" i="1"/>
  <c r="M249" i="1" s="1"/>
  <c r="L238" i="1"/>
  <c r="M238" i="1" s="1"/>
  <c r="L237" i="1"/>
  <c r="M237" i="1" s="1"/>
  <c r="L219" i="1"/>
  <c r="M219" i="1" s="1"/>
  <c r="L218" i="1"/>
  <c r="M218" i="1" s="1"/>
  <c r="L208" i="1"/>
  <c r="L207" i="1"/>
  <c r="L206" i="1"/>
  <c r="L203" i="1"/>
  <c r="M203" i="1" s="1"/>
  <c r="L202" i="1"/>
  <c r="M202" i="1" s="1"/>
  <c r="L201" i="1"/>
  <c r="L200" i="1"/>
  <c r="L199" i="1"/>
  <c r="L198" i="1"/>
  <c r="L197" i="1"/>
  <c r="L196" i="1"/>
  <c r="L195" i="1"/>
  <c r="L192" i="1"/>
  <c r="M192" i="1" s="1"/>
  <c r="L191" i="1"/>
  <c r="L190" i="1"/>
  <c r="L189" i="1"/>
  <c r="L188" i="1"/>
  <c r="L187" i="1"/>
  <c r="L186" i="1"/>
  <c r="L185" i="1"/>
  <c r="L184" i="1"/>
  <c r="M184" i="1" s="1"/>
  <c r="L183" i="1"/>
  <c r="M183" i="1" s="1"/>
  <c r="L182" i="1"/>
  <c r="L181" i="1"/>
  <c r="L180" i="1"/>
  <c r="L179" i="1"/>
  <c r="L178" i="1"/>
  <c r="L177" i="1"/>
  <c r="L176" i="1"/>
  <c r="L175" i="1"/>
  <c r="L174" i="1"/>
  <c r="L173" i="1"/>
  <c r="L170" i="1"/>
  <c r="L164" i="1"/>
  <c r="L163" i="1"/>
  <c r="L162" i="1"/>
  <c r="L161" i="1"/>
  <c r="L160" i="1"/>
  <c r="L155" i="1"/>
  <c r="L154" i="1"/>
  <c r="L153" i="1"/>
  <c r="L152" i="1"/>
  <c r="L151" i="1"/>
  <c r="L150" i="1"/>
  <c r="L149" i="1"/>
  <c r="L144" i="1"/>
  <c r="M144" i="1" s="1"/>
  <c r="L143" i="1"/>
  <c r="M143" i="1" s="1"/>
  <c r="L142" i="1"/>
  <c r="M142" i="1" s="1"/>
  <c r="L139" i="1"/>
  <c r="L138" i="1"/>
  <c r="L137" i="1"/>
  <c r="L136" i="1"/>
  <c r="L135" i="1"/>
  <c r="L134" i="1"/>
  <c r="L133" i="1"/>
  <c r="L132" i="1"/>
  <c r="L130" i="1"/>
  <c r="M130" i="1" s="1"/>
  <c r="L129" i="1"/>
  <c r="M129" i="1" s="1"/>
  <c r="L128" i="1"/>
  <c r="M128" i="1" s="1"/>
  <c r="L127" i="1"/>
  <c r="L126" i="1"/>
  <c r="L125" i="1"/>
  <c r="L124" i="1"/>
  <c r="L123" i="1"/>
  <c r="L121" i="1"/>
  <c r="L120" i="1"/>
  <c r="L119" i="1"/>
  <c r="L118" i="1"/>
  <c r="L117" i="1"/>
  <c r="L108" i="1"/>
  <c r="L105" i="1"/>
  <c r="L104" i="1"/>
  <c r="L103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4" i="1"/>
  <c r="L73" i="1"/>
  <c r="L72" i="1"/>
  <c r="L71" i="1"/>
  <c r="L70" i="1"/>
  <c r="L69" i="1"/>
  <c r="L68" i="1"/>
  <c r="L67" i="1"/>
  <c r="L66" i="1"/>
  <c r="L65" i="1"/>
  <c r="L61" i="1"/>
  <c r="M61" i="1" s="1"/>
  <c r="L60" i="1"/>
  <c r="L59" i="1"/>
  <c r="L58" i="1"/>
  <c r="L57" i="1"/>
  <c r="L56" i="1"/>
  <c r="L55" i="1"/>
  <c r="M55" i="1" s="1"/>
  <c r="L49" i="1"/>
  <c r="L48" i="1"/>
  <c r="L47" i="1"/>
  <c r="L46" i="1"/>
  <c r="L42" i="1"/>
  <c r="L41" i="1"/>
  <c r="M41" i="1" s="1"/>
  <c r="L39" i="1"/>
  <c r="L38" i="1"/>
  <c r="L35" i="1"/>
  <c r="L34" i="1"/>
  <c r="L32" i="1"/>
  <c r="M32" i="1" s="1"/>
  <c r="L29" i="1"/>
  <c r="L28" i="1"/>
  <c r="L27" i="1"/>
  <c r="L26" i="1"/>
  <c r="L25" i="1"/>
  <c r="L24" i="1"/>
  <c r="L23" i="1"/>
  <c r="L21" i="1"/>
  <c r="M21" i="1" s="1"/>
  <c r="L19" i="1"/>
  <c r="M19" i="1" s="1"/>
  <c r="L18" i="1"/>
  <c r="L17" i="1"/>
  <c r="L15" i="1"/>
  <c r="L14" i="1"/>
  <c r="L13" i="1"/>
  <c r="L12" i="1"/>
  <c r="L10" i="1"/>
  <c r="L8" i="1"/>
  <c r="L7" i="1"/>
  <c r="L6" i="1"/>
  <c r="L5" i="1"/>
  <c r="L4" i="1"/>
  <c r="L3" i="1"/>
  <c r="L2" i="1"/>
  <c r="L3657" i="1"/>
  <c r="L3658" i="1"/>
  <c r="L3659" i="1"/>
  <c r="L3660" i="1"/>
  <c r="L3661" i="1"/>
  <c r="L3662" i="1"/>
  <c r="L3665" i="1"/>
  <c r="M3665" i="1" s="1"/>
  <c r="L3666" i="1"/>
  <c r="L3667" i="1"/>
  <c r="L3668" i="1"/>
  <c r="L3669" i="1"/>
  <c r="L3670" i="1"/>
  <c r="L3671" i="1"/>
  <c r="L3672" i="1"/>
  <c r="L3673" i="1"/>
  <c r="L3674" i="1"/>
  <c r="L3675" i="1"/>
  <c r="L3683" i="1"/>
  <c r="L3684" i="1"/>
  <c r="L3685" i="1"/>
  <c r="L3686" i="1"/>
  <c r="L3687" i="1"/>
  <c r="L3689" i="1"/>
  <c r="L3690" i="1"/>
  <c r="L3691" i="1"/>
  <c r="L3692" i="1"/>
  <c r="L3693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642" i="1"/>
  <c r="M3642" i="1" s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28" i="1"/>
  <c r="L3629" i="1"/>
  <c r="L3630" i="1"/>
  <c r="L3631" i="1"/>
  <c r="L3605" i="1"/>
  <c r="M3605" i="1" s="1"/>
  <c r="L3606" i="1"/>
  <c r="L3607" i="1"/>
  <c r="L3613" i="1"/>
  <c r="L3615" i="1"/>
  <c r="M3615" i="1" s="1"/>
  <c r="L3616" i="1"/>
  <c r="L3618" i="1"/>
  <c r="L3619" i="1"/>
  <c r="L3620" i="1"/>
  <c r="L3622" i="1"/>
  <c r="L3595" i="1"/>
  <c r="L3596" i="1"/>
  <c r="L3597" i="1"/>
  <c r="L3598" i="1"/>
  <c r="L3599" i="1"/>
  <c r="L3600" i="1"/>
  <c r="L3601" i="1"/>
  <c r="L3602" i="1"/>
  <c r="L3580" i="1"/>
  <c r="L3581" i="1"/>
  <c r="L3582" i="1"/>
  <c r="L3583" i="1"/>
  <c r="L3584" i="1"/>
  <c r="L3585" i="1"/>
  <c r="L3588" i="1"/>
  <c r="M3588" i="1" s="1"/>
  <c r="L3589" i="1"/>
  <c r="L3590" i="1"/>
  <c r="L3566" i="1"/>
  <c r="M3566" i="1" s="1"/>
  <c r="L3567" i="1"/>
  <c r="L3568" i="1"/>
  <c r="M3568" i="1" s="1"/>
  <c r="L3571" i="1"/>
  <c r="M3571" i="1" s="1"/>
  <c r="L3572" i="1"/>
  <c r="M3572" i="1" s="1"/>
  <c r="L3573" i="1"/>
  <c r="L3577" i="1"/>
  <c r="M3577" i="1" s="1"/>
  <c r="L3578" i="1"/>
  <c r="L3579" i="1"/>
  <c r="L9" i="1"/>
  <c r="M9" i="1" s="1"/>
  <c r="L11" i="1"/>
  <c r="M11" i="1" s="1"/>
  <c r="L16" i="1"/>
  <c r="L20" i="1"/>
  <c r="M20" i="1" s="1"/>
  <c r="L22" i="1"/>
  <c r="M22" i="1" s="1"/>
  <c r="L30" i="1"/>
  <c r="M30" i="1" s="1"/>
  <c r="L31" i="1"/>
  <c r="M31" i="1" s="1"/>
  <c r="L33" i="1"/>
  <c r="L36" i="1"/>
  <c r="L37" i="1"/>
  <c r="L40" i="1"/>
  <c r="L43" i="1"/>
  <c r="L44" i="1"/>
  <c r="L45" i="1"/>
  <c r="L50" i="1"/>
  <c r="L51" i="1"/>
  <c r="M51" i="1" s="1"/>
  <c r="L52" i="1"/>
  <c r="M52" i="1" s="1"/>
  <c r="L53" i="1"/>
  <c r="M53" i="1" s="1"/>
  <c r="L54" i="1"/>
  <c r="M54" i="1" s="1"/>
  <c r="L62" i="1"/>
  <c r="M62" i="1" s="1"/>
  <c r="L63" i="1"/>
  <c r="M63" i="1" s="1"/>
  <c r="L64" i="1"/>
  <c r="M64" i="1" s="1"/>
  <c r="L75" i="1"/>
  <c r="M75" i="1" s="1"/>
  <c r="L76" i="1"/>
  <c r="M76" i="1" s="1"/>
  <c r="L77" i="1"/>
  <c r="M77" i="1" s="1"/>
  <c r="L102" i="1"/>
  <c r="M102" i="1" s="1"/>
  <c r="L106" i="1"/>
  <c r="L107" i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L116" i="1"/>
  <c r="L122" i="1"/>
  <c r="M122" i="1" s="1"/>
  <c r="L131" i="1"/>
  <c r="M131" i="1" s="1"/>
  <c r="L140" i="1"/>
  <c r="L141" i="1"/>
  <c r="L145" i="1"/>
  <c r="M145" i="1" s="1"/>
  <c r="L146" i="1"/>
  <c r="M146" i="1" s="1"/>
  <c r="L147" i="1"/>
  <c r="M147" i="1" s="1"/>
  <c r="L148" i="1"/>
  <c r="M148" i="1" s="1"/>
  <c r="L156" i="1"/>
  <c r="M156" i="1" s="1"/>
  <c r="L157" i="1"/>
  <c r="M157" i="1" s="1"/>
  <c r="L158" i="1"/>
  <c r="M158" i="1" s="1"/>
  <c r="L159" i="1"/>
  <c r="M159" i="1" s="1"/>
  <c r="L165" i="1"/>
  <c r="M165" i="1" s="1"/>
  <c r="L166" i="1"/>
  <c r="M166" i="1" s="1"/>
  <c r="L167" i="1"/>
  <c r="M167" i="1" s="1"/>
  <c r="L168" i="1"/>
  <c r="M168" i="1" s="1"/>
  <c r="L169" i="1"/>
  <c r="M169" i="1" s="1"/>
  <c r="L171" i="1"/>
  <c r="M171" i="1" s="1"/>
  <c r="L172" i="1"/>
  <c r="M172" i="1" s="1"/>
  <c r="L193" i="1"/>
  <c r="M193" i="1" s="1"/>
  <c r="L194" i="1"/>
  <c r="M194" i="1" s="1"/>
  <c r="L204" i="1"/>
  <c r="M204" i="1" s="1"/>
  <c r="L205" i="1"/>
  <c r="M205" i="1" s="1"/>
  <c r="L209" i="1"/>
  <c r="L210" i="1"/>
  <c r="L211" i="1"/>
  <c r="L212" i="1"/>
  <c r="L213" i="1"/>
  <c r="L214" i="1"/>
  <c r="L215" i="1"/>
  <c r="M215" i="1" s="1"/>
  <c r="L216" i="1"/>
  <c r="M216" i="1" s="1"/>
  <c r="L217" i="1"/>
  <c r="L220" i="1"/>
  <c r="M220" i="1" s="1"/>
  <c r="L221" i="1"/>
  <c r="M221" i="1" s="1"/>
  <c r="L222" i="1"/>
  <c r="M222" i="1" s="1"/>
  <c r="L223" i="1"/>
  <c r="L224" i="1"/>
  <c r="L225" i="1"/>
  <c r="L226" i="1"/>
  <c r="L227" i="1"/>
  <c r="L228" i="1"/>
  <c r="L229" i="1"/>
  <c r="M229" i="1" s="1"/>
  <c r="L230" i="1"/>
  <c r="M230" i="1" s="1"/>
  <c r="L231" i="1"/>
  <c r="M231" i="1" s="1"/>
  <c r="L232" i="1"/>
  <c r="L233" i="1"/>
  <c r="L234" i="1"/>
  <c r="L235" i="1"/>
  <c r="L236" i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L247" i="1"/>
  <c r="L248" i="1"/>
  <c r="L251" i="1"/>
  <c r="M251" i="1" s="1"/>
  <c r="L252" i="1"/>
  <c r="M252" i="1" s="1"/>
  <c r="L253" i="1"/>
  <c r="M253" i="1" s="1"/>
  <c r="L254" i="1"/>
  <c r="L255" i="1"/>
  <c r="L256" i="1"/>
  <c r="L257" i="1"/>
  <c r="L258" i="1"/>
  <c r="L259" i="1"/>
  <c r="L261" i="1"/>
  <c r="M261" i="1" s="1"/>
  <c r="L262" i="1"/>
  <c r="M262" i="1" s="1"/>
  <c r="L263" i="1"/>
  <c r="L264" i="1"/>
  <c r="L265" i="1"/>
  <c r="L266" i="1"/>
  <c r="L267" i="1"/>
  <c r="L268" i="1"/>
  <c r="L269" i="1"/>
  <c r="L270" i="1"/>
  <c r="L271" i="1"/>
  <c r="L272" i="1"/>
  <c r="M272" i="1" s="1"/>
  <c r="L273" i="1"/>
  <c r="L274" i="1"/>
  <c r="L275" i="1"/>
  <c r="L276" i="1"/>
  <c r="L277" i="1"/>
  <c r="L279" i="1"/>
  <c r="L280" i="1"/>
  <c r="L281" i="1"/>
  <c r="L283" i="1"/>
  <c r="M283" i="1" s="1"/>
  <c r="L285" i="1"/>
  <c r="L288" i="1"/>
  <c r="L289" i="1"/>
  <c r="L290" i="1"/>
  <c r="L291" i="1"/>
  <c r="L292" i="1"/>
  <c r="L295" i="1"/>
  <c r="M295" i="1" s="1"/>
  <c r="L296" i="1"/>
  <c r="M296" i="1" s="1"/>
  <c r="L297" i="1"/>
  <c r="M297" i="1" s="1"/>
  <c r="L298" i="1"/>
  <c r="M298" i="1" s="1"/>
  <c r="L299" i="1"/>
  <c r="M299" i="1" s="1"/>
  <c r="L308" i="1"/>
  <c r="M308" i="1" s="1"/>
  <c r="L309" i="1"/>
  <c r="M309" i="1" s="1"/>
  <c r="L318" i="1"/>
  <c r="M318" i="1" s="1"/>
  <c r="L337" i="1"/>
  <c r="M337" i="1" s="1"/>
  <c r="L338" i="1"/>
  <c r="M338" i="1" s="1"/>
  <c r="L344" i="1"/>
  <c r="M344" i="1" s="1"/>
  <c r="L345" i="1"/>
  <c r="M345" i="1" s="1"/>
  <c r="L349" i="1"/>
  <c r="M349" i="1" s="1"/>
  <c r="L350" i="1"/>
  <c r="M350" i="1" s="1"/>
  <c r="L351" i="1"/>
  <c r="M351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L375" i="1"/>
  <c r="M375" i="1" s="1"/>
  <c r="L376" i="1"/>
  <c r="M376" i="1" s="1"/>
  <c r="L377" i="1"/>
  <c r="M377" i="1" s="1"/>
  <c r="L382" i="1"/>
  <c r="L383" i="1"/>
  <c r="M383" i="1" s="1"/>
  <c r="L390" i="1"/>
  <c r="L391" i="1"/>
  <c r="M391" i="1" s="1"/>
  <c r="L392" i="1"/>
  <c r="M392" i="1" s="1"/>
  <c r="L393" i="1"/>
  <c r="M393" i="1" s="1"/>
  <c r="L398" i="1"/>
  <c r="L399" i="1"/>
  <c r="L400" i="1"/>
  <c r="L401" i="1"/>
  <c r="L402" i="1"/>
  <c r="L403" i="1"/>
  <c r="L404" i="1"/>
  <c r="L412" i="1"/>
  <c r="M412" i="1" s="1"/>
  <c r="L413" i="1"/>
  <c r="M413" i="1" s="1"/>
  <c r="L414" i="1"/>
  <c r="M414" i="1" s="1"/>
  <c r="L421" i="1"/>
  <c r="L424" i="1"/>
  <c r="M424" i="1" s="1"/>
  <c r="L425" i="1"/>
  <c r="M425" i="1" s="1"/>
  <c r="L426" i="1"/>
  <c r="M426" i="1" s="1"/>
  <c r="L431" i="1"/>
  <c r="M431" i="1" s="1"/>
  <c r="L432" i="1"/>
  <c r="L433" i="1"/>
  <c r="L434" i="1"/>
  <c r="M434" i="1" s="1"/>
  <c r="L448" i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1" i="1"/>
  <c r="L464" i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L471" i="1"/>
  <c r="L472" i="1"/>
  <c r="L473" i="1"/>
  <c r="L474" i="1"/>
  <c r="L475" i="1"/>
  <c r="L476" i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L488" i="1"/>
  <c r="L489" i="1"/>
  <c r="L490" i="1"/>
  <c r="L491" i="1"/>
  <c r="L493" i="1"/>
  <c r="M493" i="1" s="1"/>
  <c r="L494" i="1"/>
  <c r="M494" i="1" s="1"/>
  <c r="L495" i="1"/>
  <c r="L496" i="1"/>
  <c r="L497" i="1"/>
  <c r="L498" i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7" i="1"/>
  <c r="M537" i="1" s="1"/>
  <c r="L538" i="1"/>
  <c r="M538" i="1" s="1"/>
  <c r="L541" i="1"/>
  <c r="M541" i="1" s="1"/>
  <c r="L542" i="1"/>
  <c r="M542" i="1" s="1"/>
  <c r="L553" i="1"/>
  <c r="L554" i="1"/>
  <c r="L555" i="1"/>
  <c r="L556" i="1"/>
  <c r="L557" i="1"/>
  <c r="L558" i="1"/>
  <c r="L559" i="1"/>
  <c r="L560" i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72" i="1"/>
  <c r="L574" i="1"/>
  <c r="M574" i="1" s="1"/>
  <c r="L575" i="1"/>
  <c r="M575" i="1" s="1"/>
  <c r="L576" i="1"/>
  <c r="M576" i="1" s="1"/>
  <c r="L577" i="1"/>
  <c r="M577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11" i="1"/>
  <c r="M611" i="1" s="1"/>
  <c r="L612" i="1"/>
  <c r="M612" i="1" s="1"/>
  <c r="L613" i="1"/>
  <c r="M613" i="1" s="1"/>
  <c r="L616" i="1"/>
  <c r="M616" i="1" s="1"/>
  <c r="L617" i="1"/>
  <c r="M617" i="1" s="1"/>
  <c r="L618" i="1"/>
  <c r="M618" i="1" s="1"/>
  <c r="L619" i="1"/>
  <c r="M619" i="1" s="1"/>
  <c r="L620" i="1"/>
  <c r="M620" i="1" s="1"/>
  <c r="L622" i="1"/>
  <c r="L623" i="1"/>
  <c r="L625" i="1"/>
  <c r="M625" i="1" s="1"/>
  <c r="L626" i="1"/>
  <c r="M626" i="1" s="1"/>
  <c r="L627" i="1"/>
  <c r="M627" i="1" s="1"/>
  <c r="L631" i="1"/>
  <c r="M631" i="1" s="1"/>
  <c r="L632" i="1"/>
  <c r="M632" i="1" s="1"/>
  <c r="L637" i="1"/>
  <c r="M637" i="1" s="1"/>
  <c r="L638" i="1"/>
  <c r="M638" i="1" s="1"/>
  <c r="L639" i="1"/>
  <c r="M639" i="1" s="1"/>
  <c r="L643" i="1"/>
  <c r="L646" i="1"/>
  <c r="M646" i="1" s="1"/>
  <c r="L647" i="1"/>
  <c r="M647" i="1" s="1"/>
  <c r="L648" i="1"/>
  <c r="L649" i="1"/>
  <c r="L650" i="1"/>
  <c r="M650" i="1" s="1"/>
  <c r="L651" i="1"/>
  <c r="M651" i="1" s="1"/>
  <c r="L652" i="1"/>
  <c r="M652" i="1" s="1"/>
  <c r="L653" i="1"/>
  <c r="M653" i="1" s="1"/>
  <c r="L654" i="1"/>
  <c r="L655" i="1"/>
  <c r="L656" i="1"/>
  <c r="L657" i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L665" i="1"/>
  <c r="L666" i="1"/>
  <c r="L668" i="1"/>
  <c r="M668" i="1" s="1"/>
  <c r="L669" i="1"/>
  <c r="M669" i="1" s="1"/>
  <c r="L670" i="1"/>
  <c r="M670" i="1" s="1"/>
  <c r="L671" i="1"/>
  <c r="M671" i="1" s="1"/>
  <c r="L672" i="1"/>
  <c r="L673" i="1"/>
  <c r="M673" i="1" s="1"/>
  <c r="L674" i="1"/>
  <c r="L675" i="1"/>
  <c r="L676" i="1"/>
  <c r="L677" i="1"/>
  <c r="L678" i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L695" i="1"/>
  <c r="L696" i="1"/>
  <c r="L697" i="1"/>
  <c r="L698" i="1"/>
  <c r="L700" i="1"/>
  <c r="M700" i="1" s="1"/>
  <c r="L701" i="1"/>
  <c r="M701" i="1" s="1"/>
  <c r="L702" i="1"/>
  <c r="L703" i="1"/>
  <c r="L704" i="1"/>
  <c r="M704" i="1" s="1"/>
  <c r="L705" i="1"/>
  <c r="M705" i="1" s="1"/>
  <c r="L706" i="1"/>
  <c r="M706" i="1" s="1"/>
  <c r="L707" i="1"/>
  <c r="L708" i="1"/>
  <c r="L709" i="1"/>
  <c r="L710" i="1"/>
  <c r="L711" i="1"/>
  <c r="M711" i="1" s="1"/>
  <c r="L713" i="1"/>
  <c r="M713" i="1" s="1"/>
  <c r="L714" i="1"/>
  <c r="M714" i="1" s="1"/>
  <c r="L720" i="1"/>
  <c r="L721" i="1"/>
  <c r="L722" i="1"/>
  <c r="L723" i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L731" i="1"/>
  <c r="M731" i="1" s="1"/>
  <c r="L737" i="1"/>
  <c r="M737" i="1" s="1"/>
  <c r="L738" i="1"/>
  <c r="M738" i="1" s="1"/>
  <c r="L739" i="1"/>
  <c r="M739" i="1" s="1"/>
  <c r="L740" i="1"/>
  <c r="M740" i="1" s="1"/>
  <c r="L744" i="1"/>
  <c r="M744" i="1" s="1"/>
  <c r="L749" i="1"/>
  <c r="M749" i="1" s="1"/>
  <c r="L750" i="1"/>
  <c r="M750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73" i="1"/>
  <c r="M773" i="1" s="1"/>
  <c r="L774" i="1"/>
  <c r="M774" i="1" s="1"/>
  <c r="L775" i="1"/>
  <c r="M775" i="1" s="1"/>
  <c r="L778" i="1"/>
  <c r="M778" i="1" s="1"/>
  <c r="L785" i="1"/>
  <c r="M785" i="1" s="1"/>
  <c r="L786" i="1"/>
  <c r="M786" i="1" s="1"/>
  <c r="L787" i="1"/>
  <c r="M787" i="1" s="1"/>
  <c r="L788" i="1"/>
  <c r="M788" i="1" s="1"/>
  <c r="L791" i="1"/>
  <c r="M791" i="1" s="1"/>
  <c r="L792" i="1"/>
  <c r="M792" i="1" s="1"/>
  <c r="L800" i="1"/>
  <c r="M800" i="1" s="1"/>
  <c r="L805" i="1"/>
  <c r="M805" i="1" s="1"/>
  <c r="L808" i="1"/>
  <c r="M808" i="1" s="1"/>
  <c r="L809" i="1"/>
  <c r="M809" i="1" s="1"/>
  <c r="L810" i="1"/>
  <c r="M810" i="1" s="1"/>
  <c r="L811" i="1"/>
  <c r="M811" i="1" s="1"/>
  <c r="L814" i="1"/>
  <c r="M814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7" i="1"/>
  <c r="M827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2" i="1"/>
  <c r="M842" i="1" s="1"/>
  <c r="L843" i="1"/>
  <c r="M843" i="1" s="1"/>
  <c r="L847" i="1"/>
  <c r="M847" i="1" s="1"/>
  <c r="L848" i="1"/>
  <c r="M848" i="1" s="1"/>
  <c r="L849" i="1"/>
  <c r="M849" i="1" s="1"/>
  <c r="L852" i="1"/>
  <c r="M852" i="1" s="1"/>
  <c r="L853" i="1"/>
  <c r="M853" i="1" s="1"/>
  <c r="L854" i="1"/>
  <c r="M854" i="1" s="1"/>
  <c r="L857" i="1"/>
  <c r="L858" i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L882" i="1"/>
  <c r="L884" i="1"/>
  <c r="M884" i="1" s="1"/>
  <c r="L885" i="1"/>
  <c r="M885" i="1" s="1"/>
  <c r="L886" i="1"/>
  <c r="M886" i="1" s="1"/>
  <c r="L887" i="1"/>
  <c r="M887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6" i="1"/>
  <c r="L897" i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L932" i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L944" i="1"/>
  <c r="L945" i="1"/>
  <c r="M945" i="1" s="1"/>
  <c r="L946" i="1"/>
  <c r="M946" i="1" s="1"/>
  <c r="L947" i="1"/>
  <c r="M947" i="1" s="1"/>
  <c r="L948" i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6" i="1"/>
  <c r="L957" i="1"/>
  <c r="L959" i="1"/>
  <c r="M959" i="1" s="1"/>
  <c r="L960" i="1"/>
  <c r="M960" i="1" s="1"/>
  <c r="L961" i="1"/>
  <c r="M961" i="1" s="1"/>
  <c r="L962" i="1"/>
  <c r="L966" i="1"/>
  <c r="L967" i="1"/>
  <c r="L968" i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L988" i="1"/>
  <c r="M988" i="1" s="1"/>
  <c r="L989" i="1"/>
  <c r="M989" i="1" s="1"/>
  <c r="L990" i="1"/>
  <c r="M990" i="1" s="1"/>
  <c r="L995" i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L1002" i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L1034" i="1"/>
  <c r="L1035" i="1"/>
  <c r="M1035" i="1" s="1"/>
  <c r="L1036" i="1"/>
  <c r="M1036" i="1" s="1"/>
  <c r="L1037" i="1"/>
  <c r="L1038" i="1"/>
  <c r="M1038" i="1" s="1"/>
  <c r="L1039" i="1"/>
  <c r="M1039" i="1" s="1"/>
  <c r="L1040" i="1"/>
  <c r="M1040" i="1" s="1"/>
  <c r="L1041" i="1"/>
  <c r="M1041" i="1" s="1"/>
  <c r="L1043" i="1"/>
  <c r="L1044" i="1"/>
  <c r="M1044" i="1" s="1"/>
  <c r="L1045" i="1"/>
  <c r="M1045" i="1" s="1"/>
  <c r="L1047" i="1"/>
  <c r="L1048" i="1"/>
  <c r="L1049" i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9" i="1"/>
  <c r="M1059" i="1" s="1"/>
  <c r="L1060" i="1"/>
  <c r="M1060" i="1" s="1"/>
  <c r="L1061" i="1"/>
  <c r="M1061" i="1" s="1"/>
  <c r="L1065" i="1"/>
  <c r="M1065" i="1" s="1"/>
  <c r="L1066" i="1"/>
  <c r="M1066" i="1" s="1"/>
  <c r="L1067" i="1"/>
  <c r="M1067" i="1" s="1"/>
  <c r="L1069" i="1"/>
  <c r="M1069" i="1" s="1"/>
  <c r="L1070" i="1"/>
  <c r="M1070" i="1" s="1"/>
  <c r="L1071" i="1"/>
  <c r="M1071" i="1" s="1"/>
  <c r="L1072" i="1"/>
  <c r="M1072" i="1" s="1"/>
  <c r="L1078" i="1"/>
  <c r="M1078" i="1" s="1"/>
  <c r="L1079" i="1"/>
  <c r="M1079" i="1" s="1"/>
  <c r="L1080" i="1"/>
  <c r="M1080" i="1" s="1"/>
  <c r="L1081" i="1"/>
  <c r="M1081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L1125" i="1"/>
  <c r="M1125" i="1" s="1"/>
  <c r="L1130" i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L1147" i="1"/>
  <c r="L1148" i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L1158" i="1"/>
  <c r="M1158" i="1" s="1"/>
  <c r="L1159" i="1"/>
  <c r="M1159" i="1" s="1"/>
  <c r="L1160" i="1"/>
  <c r="M1160" i="1" s="1"/>
  <c r="L1161" i="1"/>
  <c r="M1161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81" i="1"/>
  <c r="M1181" i="1" s="1"/>
  <c r="L1182" i="1"/>
  <c r="M1182" i="1" s="1"/>
  <c r="L1183" i="1"/>
  <c r="M1183" i="1" s="1"/>
  <c r="L1196" i="1"/>
  <c r="M1196" i="1" s="1"/>
  <c r="L1197" i="1"/>
  <c r="M1197" i="1" s="1"/>
  <c r="L1198" i="1"/>
  <c r="M1198" i="1" s="1"/>
  <c r="L1204" i="1"/>
  <c r="M1204" i="1" s="1"/>
  <c r="L1205" i="1"/>
  <c r="M1205" i="1" s="1"/>
  <c r="L1206" i="1"/>
  <c r="M1206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4" i="1"/>
  <c r="M1224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5" i="1"/>
  <c r="M1265" i="1" s="1"/>
  <c r="L1266" i="1"/>
  <c r="M1266" i="1" s="1"/>
  <c r="L1270" i="1"/>
  <c r="M1270" i="1" s="1"/>
  <c r="L1271" i="1"/>
  <c r="M1271" i="1" s="1"/>
  <c r="L1272" i="1"/>
  <c r="M1272" i="1" s="1"/>
  <c r="L1273" i="1"/>
  <c r="M1273" i="1" s="1"/>
  <c r="L1274" i="1"/>
  <c r="L1275" i="1"/>
  <c r="M1275" i="1" s="1"/>
  <c r="L1276" i="1"/>
  <c r="M1276" i="1" s="1"/>
  <c r="L1277" i="1"/>
  <c r="M1277" i="1" s="1"/>
  <c r="L1278" i="1"/>
  <c r="M1278" i="1" s="1"/>
  <c r="L1285" i="1"/>
  <c r="M1285" i="1" s="1"/>
  <c r="L1286" i="1"/>
  <c r="M1286" i="1" s="1"/>
  <c r="L1287" i="1"/>
  <c r="M1287" i="1" s="1"/>
  <c r="L1288" i="1"/>
  <c r="M1288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300" i="1"/>
  <c r="M1300" i="1" s="1"/>
  <c r="L1301" i="1"/>
  <c r="M1301" i="1" s="1"/>
  <c r="L1302" i="1"/>
  <c r="M1302" i="1" s="1"/>
  <c r="L1303" i="1"/>
  <c r="M1303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5" i="1"/>
  <c r="M1315" i="1" s="1"/>
  <c r="L1316" i="1"/>
  <c r="M1316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7" i="1"/>
  <c r="M1327" i="1" s="1"/>
  <c r="L1328" i="1"/>
  <c r="M1328" i="1" s="1"/>
  <c r="L1329" i="1"/>
  <c r="M1329" i="1" s="1"/>
  <c r="L1331" i="1"/>
  <c r="M1331" i="1" s="1"/>
  <c r="L1332" i="1"/>
  <c r="M1332" i="1" s="1"/>
  <c r="L1333" i="1"/>
  <c r="M1333" i="1" s="1"/>
  <c r="L1335" i="1"/>
  <c r="M1335" i="1" s="1"/>
  <c r="L1338" i="1"/>
  <c r="M1338" i="1" s="1"/>
  <c r="L1339" i="1"/>
  <c r="M1339" i="1" s="1"/>
  <c r="L1342" i="1"/>
  <c r="M1342" i="1" s="1"/>
  <c r="L1343" i="1"/>
  <c r="M1343" i="1" s="1"/>
  <c r="L1344" i="1"/>
  <c r="M1344" i="1" s="1"/>
  <c r="L1345" i="1"/>
  <c r="M1345" i="1" s="1"/>
  <c r="L1347" i="1"/>
  <c r="M1347" i="1" s="1"/>
  <c r="L1353" i="1"/>
  <c r="M1353" i="1" s="1"/>
  <c r="L1354" i="1"/>
  <c r="M1354" i="1" s="1"/>
  <c r="L1355" i="1"/>
  <c r="M1355" i="1" s="1"/>
  <c r="L1360" i="1"/>
  <c r="M1360" i="1" s="1"/>
  <c r="L1361" i="1"/>
  <c r="M1361" i="1" s="1"/>
  <c r="L1362" i="1"/>
  <c r="M1362" i="1" s="1"/>
  <c r="L1363" i="1"/>
  <c r="M1363" i="1" s="1"/>
  <c r="L1371" i="1"/>
  <c r="M1371" i="1" s="1"/>
  <c r="L1372" i="1"/>
  <c r="M1372" i="1" s="1"/>
  <c r="L1381" i="1"/>
  <c r="M1381" i="1" s="1"/>
  <c r="L1382" i="1"/>
  <c r="M1382" i="1" s="1"/>
  <c r="L1383" i="1"/>
  <c r="M1383" i="1" s="1"/>
  <c r="L1384" i="1"/>
  <c r="M1384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3" i="1"/>
  <c r="M1403" i="1" s="1"/>
  <c r="L1404" i="1"/>
  <c r="M1404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L1448" i="1"/>
  <c r="M1448" i="1" s="1"/>
  <c r="L1449" i="1"/>
  <c r="M1449" i="1" s="1"/>
  <c r="L1450" i="1"/>
  <c r="M1450" i="1" s="1"/>
  <c r="L1451" i="1"/>
  <c r="M1451" i="1" s="1"/>
  <c r="L1456" i="1"/>
  <c r="M1456" i="1" s="1"/>
  <c r="L1457" i="1"/>
  <c r="M1457" i="1" s="1"/>
  <c r="L1458" i="1"/>
  <c r="M1458" i="1" s="1"/>
  <c r="L1461" i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3" i="1"/>
  <c r="M1473" i="1" s="1"/>
  <c r="L1474" i="1"/>
  <c r="M1474" i="1" s="1"/>
  <c r="L1475" i="1"/>
  <c r="M1475" i="1" s="1"/>
  <c r="L1478" i="1"/>
  <c r="M1478" i="1" s="1"/>
  <c r="L1479" i="1"/>
  <c r="M1479" i="1" s="1"/>
  <c r="L1480" i="1"/>
  <c r="L1487" i="1"/>
  <c r="M1487" i="1" s="1"/>
  <c r="L1488" i="1"/>
  <c r="M1488" i="1" s="1"/>
  <c r="L1489" i="1"/>
  <c r="M1489" i="1" s="1"/>
  <c r="L1490" i="1"/>
  <c r="M1490" i="1" s="1"/>
  <c r="L1496" i="1"/>
  <c r="M1496" i="1" s="1"/>
  <c r="L1497" i="1"/>
  <c r="M1497" i="1" s="1"/>
  <c r="L1498" i="1"/>
  <c r="M1498" i="1" s="1"/>
  <c r="L1499" i="1"/>
  <c r="M1499" i="1" s="1"/>
  <c r="L1502" i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2" i="1"/>
  <c r="M1512" i="1" s="1"/>
  <c r="L1513" i="1"/>
  <c r="M1513" i="1" s="1"/>
  <c r="L1514" i="1"/>
  <c r="M1514" i="1" s="1"/>
  <c r="L1520" i="1"/>
  <c r="M1520" i="1" s="1"/>
  <c r="L1521" i="1"/>
  <c r="L1522" i="1"/>
  <c r="M1522" i="1" s="1"/>
  <c r="L1525" i="1"/>
  <c r="M1525" i="1" s="1"/>
  <c r="L1526" i="1"/>
  <c r="M1526" i="1" s="1"/>
  <c r="L1527" i="1"/>
  <c r="M1527" i="1" s="1"/>
  <c r="L1528" i="1"/>
  <c r="M1528" i="1" s="1"/>
  <c r="L1529" i="1"/>
  <c r="L1531" i="1"/>
  <c r="M1531" i="1" s="1"/>
  <c r="L1532" i="1"/>
  <c r="M1532" i="1" s="1"/>
  <c r="L1533" i="1"/>
  <c r="M1533" i="1" s="1"/>
  <c r="L1535" i="1"/>
  <c r="L1536" i="1"/>
  <c r="L1537" i="1"/>
  <c r="L1538" i="1"/>
  <c r="L1539" i="1"/>
  <c r="M1539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8" i="1"/>
  <c r="M1548" i="1" s="1"/>
  <c r="L1549" i="1"/>
  <c r="L1556" i="1"/>
  <c r="L1557" i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71" i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L1591" i="1"/>
  <c r="M1591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3" i="1"/>
  <c r="M1633" i="1" s="1"/>
  <c r="L1634" i="1"/>
  <c r="M1634" i="1" s="1"/>
  <c r="L1635" i="1"/>
  <c r="M1635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8" i="1"/>
  <c r="M1648" i="1" s="1"/>
  <c r="L1649" i="1"/>
  <c r="M1649" i="1" s="1"/>
  <c r="L1650" i="1"/>
  <c r="M1650" i="1" s="1"/>
  <c r="L1651" i="1"/>
  <c r="M1651" i="1" s="1"/>
  <c r="L1653" i="1"/>
  <c r="M1653" i="1" s="1"/>
  <c r="L1654" i="1"/>
  <c r="L1655" i="1"/>
  <c r="L1656" i="1"/>
  <c r="L1657" i="1"/>
  <c r="M1657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L1667" i="1"/>
  <c r="L1675" i="1"/>
  <c r="M1675" i="1" s="1"/>
  <c r="L1676" i="1"/>
  <c r="M1676" i="1" s="1"/>
  <c r="L1677" i="1"/>
  <c r="M1677" i="1" s="1"/>
  <c r="L1678" i="1"/>
  <c r="M1678" i="1" s="1"/>
  <c r="L1679" i="1"/>
  <c r="M1679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5" i="1"/>
  <c r="M1715" i="1" s="1"/>
  <c r="L1716" i="1"/>
  <c r="M1716" i="1" s="1"/>
  <c r="L1717" i="1"/>
  <c r="M1717" i="1" s="1"/>
  <c r="L1718" i="1"/>
  <c r="M1718" i="1" s="1"/>
  <c r="L1719" i="1"/>
  <c r="L1722" i="1"/>
  <c r="M1722" i="1" s="1"/>
  <c r="L1723" i="1"/>
  <c r="M1723" i="1" s="1"/>
  <c r="L1724" i="1"/>
  <c r="M1724" i="1" s="1"/>
  <c r="L1725" i="1"/>
  <c r="M1725" i="1" s="1"/>
  <c r="L1728" i="1"/>
  <c r="M1728" i="1" s="1"/>
  <c r="L1729" i="1"/>
  <c r="M1729" i="1" s="1"/>
  <c r="L1730" i="1"/>
  <c r="M1730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9" i="1"/>
  <c r="M1739" i="1" s="1"/>
  <c r="L1743" i="1"/>
  <c r="M1743" i="1" s="1"/>
  <c r="L1744" i="1"/>
  <c r="M1744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L1769" i="1"/>
  <c r="M1769" i="1" s="1"/>
  <c r="L1770" i="1"/>
  <c r="M1770" i="1" s="1"/>
  <c r="L1774" i="1"/>
  <c r="M1774" i="1" s="1"/>
  <c r="L1775" i="1"/>
  <c r="M1775" i="1" s="1"/>
  <c r="L1780" i="1"/>
  <c r="M1780" i="1" s="1"/>
  <c r="L1781" i="1"/>
  <c r="M1781" i="1" s="1"/>
  <c r="L1782" i="1"/>
  <c r="M1782" i="1" s="1"/>
  <c r="L1783" i="1"/>
  <c r="M1783" i="1" s="1"/>
  <c r="L1785" i="1"/>
  <c r="M1785" i="1" s="1"/>
  <c r="L1786" i="1"/>
  <c r="M1786" i="1" s="1"/>
  <c r="L1787" i="1"/>
  <c r="M1787" i="1" s="1"/>
  <c r="L1790" i="1"/>
  <c r="M1790" i="1" s="1"/>
  <c r="L1791" i="1"/>
  <c r="M1791" i="1" s="1"/>
  <c r="L1793" i="1"/>
  <c r="M1793" i="1" s="1"/>
  <c r="L1794" i="1"/>
  <c r="M1794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L1824" i="1"/>
  <c r="M1824" i="1" s="1"/>
  <c r="L1833" i="1"/>
  <c r="M1833" i="1" s="1"/>
  <c r="L1834" i="1"/>
  <c r="M1834" i="1" s="1"/>
  <c r="L1835" i="1"/>
  <c r="M1835" i="1" s="1"/>
  <c r="L1836" i="1"/>
  <c r="L1839" i="1"/>
  <c r="M1839" i="1" s="1"/>
  <c r="L1840" i="1"/>
  <c r="M1840" i="1" s="1"/>
  <c r="L1846" i="1"/>
  <c r="M1846" i="1" s="1"/>
  <c r="L1847" i="1"/>
  <c r="M1847" i="1" s="1"/>
  <c r="L1848" i="1"/>
  <c r="M1848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60" i="1"/>
  <c r="M1860" i="1" s="1"/>
  <c r="L1861" i="1"/>
  <c r="M1861" i="1" s="1"/>
  <c r="L1862" i="1"/>
  <c r="M1862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L1888" i="1"/>
  <c r="M1888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L1900" i="1"/>
  <c r="M1900" i="1" s="1"/>
  <c r="L1901" i="1"/>
  <c r="M1901" i="1" s="1"/>
  <c r="L1902" i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L1910" i="1"/>
  <c r="M1910" i="1" s="1"/>
  <c r="L1911" i="1"/>
  <c r="M1911" i="1" s="1"/>
  <c r="L1912" i="1"/>
  <c r="L1913" i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L1928" i="1"/>
  <c r="L1929" i="1"/>
  <c r="L1930" i="1"/>
  <c r="L1931" i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7" i="1"/>
  <c r="M1957" i="1" s="1"/>
  <c r="L1958" i="1"/>
  <c r="M1958" i="1" s="1"/>
  <c r="L1959" i="1"/>
  <c r="M1959" i="1" s="1"/>
  <c r="L1960" i="1"/>
  <c r="L1961" i="1"/>
  <c r="M1961" i="1" s="1"/>
  <c r="L1962" i="1"/>
  <c r="M1962" i="1" s="1"/>
  <c r="L1963" i="1"/>
  <c r="M1963" i="1" s="1"/>
  <c r="L1965" i="1"/>
  <c r="M1965" i="1" s="1"/>
  <c r="L1966" i="1"/>
  <c r="M1966" i="1" s="1"/>
  <c r="L1969" i="1"/>
  <c r="M1969" i="1" s="1"/>
  <c r="L1970" i="1"/>
  <c r="M1970" i="1" s="1"/>
  <c r="L1971" i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90" i="1"/>
  <c r="M1990" i="1" s="1"/>
  <c r="L1991" i="1"/>
  <c r="M1991" i="1" s="1"/>
  <c r="L1992" i="1"/>
  <c r="M1992" i="1" s="1"/>
  <c r="L1993" i="1"/>
  <c r="M1993" i="1" s="1"/>
  <c r="L1994" i="1"/>
  <c r="L1995" i="1"/>
  <c r="L1996" i="1"/>
  <c r="L1997" i="1"/>
  <c r="L2002" i="1"/>
  <c r="M2002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31" i="1"/>
  <c r="M2031" i="1" s="1"/>
  <c r="L2032" i="1"/>
  <c r="M2032" i="1" s="1"/>
  <c r="L2036" i="1"/>
  <c r="M2036" i="1" s="1"/>
  <c r="L2037" i="1"/>
  <c r="L2038" i="1"/>
  <c r="M2038" i="1" s="1"/>
  <c r="L2040" i="1"/>
  <c r="L2042" i="1"/>
  <c r="M2042" i="1" s="1"/>
  <c r="L2043" i="1"/>
  <c r="L2045" i="1"/>
  <c r="M2045" i="1" s="1"/>
  <c r="L2047" i="1"/>
  <c r="M2047" i="1" s="1"/>
  <c r="L2048" i="1"/>
  <c r="M2048" i="1" s="1"/>
  <c r="L2049" i="1"/>
  <c r="M2049" i="1" s="1"/>
  <c r="L2051" i="1"/>
  <c r="M2051" i="1" s="1"/>
  <c r="L2052" i="1"/>
  <c r="M2052" i="1" s="1"/>
  <c r="L2053" i="1"/>
  <c r="M2053" i="1" s="1"/>
  <c r="L2054" i="1"/>
  <c r="M2054" i="1" s="1"/>
  <c r="L2055" i="1"/>
  <c r="L2056" i="1"/>
  <c r="M2056" i="1" s="1"/>
  <c r="L2057" i="1"/>
  <c r="M2057" i="1" s="1"/>
  <c r="L2058" i="1"/>
  <c r="M2058" i="1" s="1"/>
  <c r="L2059" i="1"/>
  <c r="L2060" i="1"/>
  <c r="M2060" i="1" s="1"/>
  <c r="L2064" i="1"/>
  <c r="M2064" i="1" s="1"/>
  <c r="L2069" i="1"/>
  <c r="M2069" i="1" s="1"/>
  <c r="L2070" i="1"/>
  <c r="M2070" i="1" s="1"/>
  <c r="L2071" i="1"/>
  <c r="L2074" i="1"/>
  <c r="M2074" i="1" s="1"/>
  <c r="L2075" i="1"/>
  <c r="M2075" i="1" s="1"/>
  <c r="L2076" i="1"/>
  <c r="L2077" i="1"/>
  <c r="L2078" i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6" i="1"/>
  <c r="M2106" i="1" s="1"/>
  <c r="L2107" i="1"/>
  <c r="M2107" i="1" s="1"/>
  <c r="L2108" i="1"/>
  <c r="M2108" i="1" s="1"/>
  <c r="L2109" i="1"/>
  <c r="L2110" i="1"/>
  <c r="M2110" i="1" s="1"/>
  <c r="L2112" i="1"/>
  <c r="M2112" i="1" s="1"/>
  <c r="L2116" i="1"/>
  <c r="M2116" i="1" s="1"/>
  <c r="L2117" i="1"/>
  <c r="M2117" i="1" s="1"/>
  <c r="L2118" i="1"/>
  <c r="M2118" i="1" s="1"/>
  <c r="L2119" i="1"/>
  <c r="M2119" i="1" s="1"/>
  <c r="L2120" i="1"/>
  <c r="L2121" i="1"/>
  <c r="L2122" i="1"/>
  <c r="L2126" i="1"/>
  <c r="M2126" i="1" s="1"/>
  <c r="L2127" i="1"/>
  <c r="M2127" i="1" s="1"/>
  <c r="L2128" i="1"/>
  <c r="L2130" i="1"/>
  <c r="M2130" i="1" s="1"/>
  <c r="L2131" i="1"/>
  <c r="M2131" i="1" s="1"/>
  <c r="L2132" i="1"/>
  <c r="L2133" i="1"/>
  <c r="M2133" i="1" s="1"/>
  <c r="L2134" i="1"/>
  <c r="M2134" i="1" s="1"/>
  <c r="L2135" i="1"/>
  <c r="M2135" i="1" s="1"/>
  <c r="L2137" i="1"/>
  <c r="M2137" i="1" s="1"/>
  <c r="L2142" i="1"/>
  <c r="M2142" i="1" s="1"/>
  <c r="L2143" i="1"/>
  <c r="M2143" i="1" s="1"/>
  <c r="L2144" i="1"/>
  <c r="M2144" i="1" s="1"/>
  <c r="L2146" i="1"/>
  <c r="M2146" i="1" s="1"/>
  <c r="L2147" i="1"/>
  <c r="M2147" i="1" s="1"/>
  <c r="L2149" i="1"/>
  <c r="M2149" i="1" s="1"/>
  <c r="L2150" i="1"/>
  <c r="M2150" i="1" s="1"/>
  <c r="L2153" i="1"/>
  <c r="M2153" i="1" s="1"/>
  <c r="L2154" i="1"/>
  <c r="M2154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4" i="1"/>
  <c r="M2164" i="1" s="1"/>
  <c r="L2165" i="1"/>
  <c r="L2166" i="1"/>
  <c r="L2167" i="1"/>
  <c r="L2172" i="1"/>
  <c r="M2172" i="1" s="1"/>
  <c r="L2175" i="1"/>
  <c r="M2175" i="1" s="1"/>
  <c r="L2176" i="1"/>
  <c r="M2176" i="1" s="1"/>
  <c r="L2177" i="1"/>
  <c r="L2184" i="1"/>
  <c r="L2185" i="1"/>
  <c r="M2185" i="1" s="1"/>
  <c r="L2186" i="1"/>
  <c r="M2186" i="1" s="1"/>
  <c r="L2187" i="1"/>
  <c r="M2187" i="1" s="1"/>
  <c r="L2188" i="1"/>
  <c r="M2188" i="1" s="1"/>
  <c r="L2189" i="1"/>
  <c r="L2191" i="1"/>
  <c r="M2191" i="1" s="1"/>
  <c r="L2192" i="1"/>
  <c r="M2192" i="1" s="1"/>
  <c r="L2193" i="1"/>
  <c r="M2193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L2201" i="1"/>
  <c r="M2201" i="1" s="1"/>
  <c r="L2202" i="1"/>
  <c r="M2202" i="1" s="1"/>
  <c r="L2203" i="1"/>
  <c r="M2203" i="1" s="1"/>
  <c r="L2204" i="1"/>
  <c r="M2204" i="1" s="1"/>
  <c r="L2205" i="1"/>
  <c r="M2205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L2214" i="1"/>
  <c r="M2214" i="1" s="1"/>
  <c r="L2217" i="1"/>
  <c r="M2217" i="1" s="1"/>
  <c r="L2218" i="1"/>
  <c r="M2218" i="1" s="1"/>
  <c r="L2219" i="1"/>
  <c r="L2222" i="1"/>
  <c r="M2222" i="1" s="1"/>
  <c r="L2228" i="1"/>
  <c r="M2228" i="1" s="1"/>
  <c r="L2229" i="1"/>
  <c r="M2229" i="1" s="1"/>
  <c r="L2231" i="1"/>
  <c r="M2231" i="1" s="1"/>
  <c r="L2232" i="1"/>
  <c r="M2232" i="1" s="1"/>
  <c r="L2233" i="1"/>
  <c r="M2233" i="1" s="1"/>
  <c r="L2234" i="1"/>
  <c r="M2234" i="1" s="1"/>
  <c r="L2235" i="1"/>
  <c r="L2238" i="1"/>
  <c r="M2238" i="1" s="1"/>
  <c r="L2239" i="1"/>
  <c r="M2239" i="1" s="1"/>
  <c r="L2240" i="1"/>
  <c r="M2240" i="1" s="1"/>
  <c r="L2241" i="1"/>
  <c r="M2241" i="1" s="1"/>
  <c r="L2243" i="1"/>
  <c r="M2243" i="1" s="1"/>
  <c r="L2245" i="1"/>
  <c r="M2245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9" i="1"/>
  <c r="M2269" i="1" s="1"/>
  <c r="L2270" i="1"/>
  <c r="M2270" i="1" s="1"/>
  <c r="L2273" i="1"/>
  <c r="M2273" i="1" s="1"/>
  <c r="L2276" i="1"/>
  <c r="M2276" i="1" s="1"/>
  <c r="L2277" i="1"/>
  <c r="M2277" i="1" s="1"/>
  <c r="L2278" i="1"/>
  <c r="L2280" i="1"/>
  <c r="M2280" i="1" s="1"/>
  <c r="L2281" i="1"/>
  <c r="M2281" i="1" s="1"/>
  <c r="L2282" i="1"/>
  <c r="M2282" i="1" s="1"/>
  <c r="L2284" i="1"/>
  <c r="M2284" i="1" s="1"/>
  <c r="L2285" i="1"/>
  <c r="M2285" i="1" s="1"/>
  <c r="L2286" i="1"/>
  <c r="M2286" i="1" s="1"/>
  <c r="L2287" i="1"/>
  <c r="M2287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L2296" i="1"/>
  <c r="M2296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L2309" i="1"/>
  <c r="L2311" i="1"/>
  <c r="M2311" i="1" s="1"/>
  <c r="L2316" i="1"/>
  <c r="M2316" i="1" s="1"/>
  <c r="L2317" i="1"/>
  <c r="M2317" i="1" s="1"/>
  <c r="L2318" i="1"/>
  <c r="M2318" i="1" s="1"/>
  <c r="L2319" i="1"/>
  <c r="M2319" i="1" s="1"/>
  <c r="L2320" i="1"/>
  <c r="L2321" i="1"/>
  <c r="M2321" i="1" s="1"/>
  <c r="L2323" i="1"/>
  <c r="M2323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L2341" i="1"/>
  <c r="L2343" i="1"/>
  <c r="M2343" i="1" s="1"/>
  <c r="L2344" i="1"/>
  <c r="M2344" i="1" s="1"/>
  <c r="L2345" i="1"/>
  <c r="M2345" i="1" s="1"/>
  <c r="L2346" i="1"/>
  <c r="M2346" i="1" s="1"/>
  <c r="L2347" i="1"/>
  <c r="M2347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2" i="1"/>
  <c r="M2392" i="1" s="1"/>
  <c r="L2393" i="1"/>
  <c r="M2393" i="1" s="1"/>
  <c r="L2394" i="1"/>
  <c r="M2394" i="1" s="1"/>
  <c r="L2395" i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L2414" i="1"/>
  <c r="M2414" i="1" s="1"/>
  <c r="L2415" i="1"/>
  <c r="M2415" i="1" s="1"/>
  <c r="L2416" i="1"/>
  <c r="M2416" i="1" s="1"/>
  <c r="L2417" i="1"/>
  <c r="M2417" i="1" s="1"/>
  <c r="L2418" i="1"/>
  <c r="M2418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9" i="1"/>
  <c r="M2439" i="1" s="1"/>
  <c r="L2440" i="1"/>
  <c r="M2440" i="1" s="1"/>
  <c r="L2441" i="1"/>
  <c r="M2441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L2456" i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70" i="1"/>
  <c r="M2470" i="1" s="1"/>
  <c r="L2471" i="1"/>
  <c r="M2471" i="1" s="1"/>
  <c r="L2472" i="1"/>
  <c r="L2474" i="1"/>
  <c r="M2474" i="1" s="1"/>
  <c r="L2475" i="1"/>
  <c r="M2475" i="1" s="1"/>
  <c r="L2476" i="1"/>
  <c r="M2476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5" i="1"/>
  <c r="M2485" i="1" s="1"/>
  <c r="L2486" i="1"/>
  <c r="M2486" i="1" s="1"/>
  <c r="L2487" i="1"/>
  <c r="M2487" i="1" s="1"/>
  <c r="L2488" i="1"/>
  <c r="M2488" i="1" s="1"/>
  <c r="L2489" i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L2497" i="1"/>
  <c r="M2497" i="1" s="1"/>
  <c r="L2498" i="1"/>
  <c r="M2498" i="1" s="1"/>
  <c r="L2499" i="1"/>
  <c r="M2499" i="1" s="1"/>
  <c r="L2500" i="1"/>
  <c r="M2500" i="1" s="1"/>
  <c r="L2501" i="1"/>
  <c r="M2501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L2558" i="1"/>
  <c r="M2558" i="1" s="1"/>
  <c r="L2559" i="1"/>
  <c r="M2559" i="1" s="1"/>
  <c r="L2560" i="1"/>
  <c r="M2560" i="1" s="1"/>
  <c r="L2561" i="1"/>
  <c r="M2561" i="1" s="1"/>
  <c r="L2562" i="1"/>
  <c r="M2562" i="1" s="1"/>
  <c r="L2565" i="1"/>
  <c r="M2565" i="1" s="1"/>
  <c r="L2566" i="1"/>
  <c r="M2566" i="1" s="1"/>
  <c r="L2567" i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L2578" i="1"/>
  <c r="M2578" i="1" s="1"/>
  <c r="L2579" i="1"/>
  <c r="M2579" i="1" s="1"/>
  <c r="L2580" i="1"/>
  <c r="L2582" i="1"/>
  <c r="M2582" i="1" s="1"/>
  <c r="L2583" i="1"/>
  <c r="M2583" i="1" s="1"/>
  <c r="L2584" i="1"/>
  <c r="M2584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4" i="1"/>
  <c r="M2604" i="1" s="1"/>
  <c r="L2605" i="1"/>
  <c r="M2605" i="1" s="1"/>
  <c r="L2606" i="1"/>
  <c r="M2606" i="1" s="1"/>
  <c r="L2607" i="1"/>
  <c r="L2609" i="1"/>
  <c r="M2609" i="1" s="1"/>
  <c r="L2610" i="1"/>
  <c r="M2610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L2679" i="1"/>
  <c r="M2679" i="1" s="1"/>
  <c r="L2680" i="1"/>
  <c r="M2680" i="1" s="1"/>
  <c r="L2682" i="1"/>
  <c r="M2682" i="1" s="1"/>
  <c r="L2683" i="1"/>
  <c r="M2683" i="1" s="1"/>
  <c r="L2684" i="1"/>
  <c r="M2684" i="1" s="1"/>
  <c r="L2685" i="1"/>
  <c r="M2685" i="1" s="1"/>
  <c r="L2687" i="1"/>
  <c r="M2687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L2696" i="1"/>
  <c r="L2697" i="1"/>
  <c r="M2697" i="1" s="1"/>
  <c r="L2698" i="1"/>
  <c r="M2698" i="1" s="1"/>
  <c r="L2699" i="1"/>
  <c r="M2699" i="1" s="1"/>
  <c r="L2700" i="1"/>
  <c r="M2700" i="1" s="1"/>
  <c r="L2701" i="1"/>
  <c r="L2702" i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L2738" i="1"/>
  <c r="M2738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L2748" i="1"/>
  <c r="L2749" i="1"/>
  <c r="L2753" i="1"/>
  <c r="M2753" i="1" s="1"/>
  <c r="L2754" i="1"/>
  <c r="M2754" i="1" s="1"/>
  <c r="L2755" i="1"/>
  <c r="M2755" i="1" s="1"/>
  <c r="L2756" i="1"/>
  <c r="M2756" i="1" s="1"/>
  <c r="L2757" i="1"/>
  <c r="M2757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L2768" i="1"/>
  <c r="L2770" i="1"/>
  <c r="M2770" i="1" s="1"/>
  <c r="L2771" i="1"/>
  <c r="M2771" i="1" s="1"/>
  <c r="L2772" i="1"/>
  <c r="L2773" i="1"/>
  <c r="L2774" i="1"/>
  <c r="L2776" i="1"/>
  <c r="M2776" i="1" s="1"/>
  <c r="L2777" i="1"/>
  <c r="L2779" i="1"/>
  <c r="M2779" i="1" s="1"/>
  <c r="L2780" i="1"/>
  <c r="M2780" i="1" s="1"/>
  <c r="L2781" i="1"/>
  <c r="M2781" i="1" s="1"/>
  <c r="L2782" i="1"/>
  <c r="M2782" i="1" s="1"/>
  <c r="L2783" i="1"/>
  <c r="L2784" i="1"/>
  <c r="L2785" i="1"/>
  <c r="L2787" i="1"/>
  <c r="M2787" i="1" s="1"/>
  <c r="L2788" i="1"/>
  <c r="M2788" i="1" s="1"/>
  <c r="L2789" i="1"/>
  <c r="M2789" i="1" s="1"/>
  <c r="L2790" i="1"/>
  <c r="L2791" i="1"/>
  <c r="M2791" i="1" s="1"/>
  <c r="L2793" i="1"/>
  <c r="L2798" i="1"/>
  <c r="M2798" i="1" s="1"/>
  <c r="L2799" i="1"/>
  <c r="M2799" i="1" s="1"/>
  <c r="L2800" i="1"/>
  <c r="L2804" i="1"/>
  <c r="M2804" i="1" s="1"/>
  <c r="L2805" i="1"/>
  <c r="M2805" i="1" s="1"/>
  <c r="L2806" i="1"/>
  <c r="M2806" i="1" s="1"/>
  <c r="L2808" i="1"/>
  <c r="M2808" i="1" s="1"/>
  <c r="L2809" i="1"/>
  <c r="M2809" i="1" s="1"/>
  <c r="L2810" i="1"/>
  <c r="L2811" i="1"/>
  <c r="M2811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L2820" i="1"/>
  <c r="L2821" i="1"/>
  <c r="L2826" i="1"/>
  <c r="M2826" i="1" s="1"/>
  <c r="L2827" i="1"/>
  <c r="M2827" i="1" s="1"/>
  <c r="L2828" i="1"/>
  <c r="M2828" i="1" s="1"/>
  <c r="L2829" i="1"/>
  <c r="L2830" i="1"/>
  <c r="L2831" i="1"/>
  <c r="L2832" i="1"/>
  <c r="M2832" i="1" s="1"/>
  <c r="L2833" i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3" i="1"/>
  <c r="M2863" i="1" s="1"/>
  <c r="L2865" i="1"/>
  <c r="M2865" i="1" s="1"/>
  <c r="L2866" i="1"/>
  <c r="M2866" i="1" s="1"/>
  <c r="L2867" i="1"/>
  <c r="M2867" i="1" s="1"/>
  <c r="L2868" i="1"/>
  <c r="L2869" i="1"/>
  <c r="L2871" i="1"/>
  <c r="M2871" i="1" s="1"/>
  <c r="L2872" i="1"/>
  <c r="M2872" i="1" s="1"/>
  <c r="L2873" i="1"/>
  <c r="M2873" i="1" s="1"/>
  <c r="L2874" i="1"/>
  <c r="M2874" i="1" s="1"/>
  <c r="L2876" i="1"/>
  <c r="M2876" i="1" s="1"/>
  <c r="L2877" i="1"/>
  <c r="M2877" i="1" s="1"/>
  <c r="L2878" i="1"/>
  <c r="M2878" i="1" s="1"/>
  <c r="L2879" i="1"/>
  <c r="M2879" i="1" s="1"/>
  <c r="L2880" i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L2905" i="1"/>
  <c r="L2906" i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L2921" i="1"/>
  <c r="M2921" i="1" s="1"/>
  <c r="L2922" i="1"/>
  <c r="M2922" i="1" s="1"/>
  <c r="L2923" i="1"/>
  <c r="M2923" i="1" s="1"/>
  <c r="L2924" i="1"/>
  <c r="L2928" i="1"/>
  <c r="M2928" i="1" s="1"/>
  <c r="L2929" i="1"/>
  <c r="M2929" i="1" s="1"/>
  <c r="L2930" i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L2946" i="1"/>
  <c r="M2946" i="1" s="1"/>
  <c r="L2947" i="1"/>
  <c r="M2947" i="1" s="1"/>
  <c r="L2948" i="1"/>
  <c r="M2948" i="1" s="1"/>
  <c r="L2950" i="1"/>
  <c r="M2950" i="1" s="1"/>
  <c r="L2955" i="1"/>
  <c r="M2955" i="1" s="1"/>
  <c r="L2956" i="1"/>
  <c r="M2956" i="1" s="1"/>
  <c r="L2957" i="1"/>
  <c r="M2957" i="1" s="1"/>
  <c r="L2958" i="1"/>
  <c r="L2959" i="1"/>
  <c r="M2959" i="1" s="1"/>
  <c r="L2963" i="1"/>
  <c r="L2964" i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L2975" i="1"/>
  <c r="L2976" i="1"/>
  <c r="L2977" i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L2990" i="1"/>
  <c r="M2990" i="1" s="1"/>
  <c r="L2991" i="1"/>
  <c r="L2993" i="1"/>
  <c r="M2993" i="1" s="1"/>
  <c r="L2994" i="1"/>
  <c r="M2994" i="1" s="1"/>
  <c r="L2999" i="1"/>
  <c r="M2999" i="1" s="1"/>
  <c r="L3000" i="1"/>
  <c r="M3000" i="1" s="1"/>
  <c r="L3001" i="1"/>
  <c r="M3001" i="1" s="1"/>
  <c r="L3002" i="1"/>
  <c r="L3003" i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L3013" i="1"/>
  <c r="M3013" i="1" s="1"/>
  <c r="L3017" i="1"/>
  <c r="M3017" i="1" s="1"/>
  <c r="L3018" i="1"/>
  <c r="M3018" i="1" s="1"/>
  <c r="L3019" i="1"/>
  <c r="M3019" i="1" s="1"/>
  <c r="L3020" i="1"/>
  <c r="M3020" i="1" s="1"/>
  <c r="L3021" i="1"/>
  <c r="M3021" i="1" s="1"/>
  <c r="L3024" i="1"/>
  <c r="M3024" i="1" s="1"/>
  <c r="L3025" i="1"/>
  <c r="M3025" i="1" s="1"/>
  <c r="L3026" i="1"/>
  <c r="M3026" i="1" s="1"/>
  <c r="L3029" i="1"/>
  <c r="M3029" i="1" s="1"/>
  <c r="L3030" i="1"/>
  <c r="M3030" i="1" s="1"/>
  <c r="L3031" i="1"/>
  <c r="M3031" i="1" s="1"/>
  <c r="L3032" i="1"/>
  <c r="M3032" i="1" s="1"/>
  <c r="L3033" i="1"/>
  <c r="L3039" i="1"/>
  <c r="M3039" i="1" s="1"/>
  <c r="L3040" i="1"/>
  <c r="M3040" i="1" s="1"/>
  <c r="L3041" i="1"/>
  <c r="M3041" i="1" s="1"/>
  <c r="L3042" i="1"/>
  <c r="M3042" i="1" s="1"/>
  <c r="L3043" i="1"/>
  <c r="M3043" i="1" s="1"/>
  <c r="L3044" i="1"/>
  <c r="L3045" i="1"/>
  <c r="M3045" i="1" s="1"/>
  <c r="L3046" i="1"/>
  <c r="M3046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L3057" i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L3064" i="1"/>
  <c r="M3064" i="1" s="1"/>
  <c r="L3065" i="1"/>
  <c r="M3065" i="1" s="1"/>
  <c r="L3066" i="1"/>
  <c r="M3066" i="1" s="1"/>
  <c r="L3068" i="1"/>
  <c r="M3068" i="1" s="1"/>
  <c r="L3069" i="1"/>
  <c r="L3070" i="1"/>
  <c r="L3072" i="1"/>
  <c r="M3072" i="1" s="1"/>
  <c r="L3073" i="1"/>
  <c r="M3073" i="1" s="1"/>
  <c r="L3074" i="1"/>
  <c r="L3075" i="1"/>
  <c r="L3081" i="1"/>
  <c r="M3081" i="1" s="1"/>
  <c r="L3082" i="1"/>
  <c r="M3082" i="1" s="1"/>
  <c r="L3083" i="1"/>
  <c r="L3084" i="1"/>
  <c r="L3086" i="1"/>
  <c r="M3086" i="1" s="1"/>
  <c r="L3087" i="1"/>
  <c r="M3087" i="1" s="1"/>
  <c r="L3088" i="1"/>
  <c r="M3088" i="1" s="1"/>
  <c r="L3089" i="1"/>
  <c r="M3089" i="1" s="1"/>
  <c r="L3090" i="1"/>
  <c r="L3091" i="1"/>
  <c r="L3095" i="1"/>
  <c r="M3095" i="1" s="1"/>
  <c r="L3096" i="1"/>
  <c r="L3098" i="1"/>
  <c r="M3098" i="1" s="1"/>
  <c r="L3099" i="1"/>
  <c r="M3099" i="1" s="1"/>
  <c r="L3100" i="1"/>
  <c r="M3100" i="1" s="1"/>
  <c r="L3101" i="1"/>
  <c r="M3101" i="1" s="1"/>
  <c r="L3102" i="1"/>
  <c r="L3103" i="1"/>
  <c r="M3103" i="1" s="1"/>
  <c r="L3104" i="1"/>
  <c r="L3107" i="1"/>
  <c r="M3107" i="1" s="1"/>
  <c r="L3108" i="1"/>
  <c r="M3108" i="1" s="1"/>
  <c r="L3109" i="1"/>
  <c r="M3109" i="1" s="1"/>
  <c r="L3110" i="1"/>
  <c r="M3110" i="1" s="1"/>
  <c r="L3111" i="1"/>
  <c r="M3111" i="1" s="1"/>
  <c r="L3112" i="1"/>
  <c r="L3116" i="1"/>
  <c r="M3116" i="1" s="1"/>
  <c r="L3117" i="1"/>
  <c r="M3117" i="1" s="1"/>
  <c r="L3118" i="1"/>
  <c r="M3118" i="1" s="1"/>
  <c r="L3119" i="1"/>
  <c r="L3120" i="1"/>
  <c r="L3125" i="1"/>
  <c r="M3125" i="1" s="1"/>
  <c r="L3126" i="1"/>
  <c r="M3126" i="1" s="1"/>
  <c r="L3127" i="1"/>
  <c r="L3128" i="1"/>
  <c r="L3131" i="1"/>
  <c r="M3131" i="1" s="1"/>
  <c r="L3132" i="1"/>
  <c r="M3132" i="1" s="1"/>
  <c r="L3133" i="1"/>
  <c r="L3135" i="1"/>
  <c r="L3138" i="1"/>
  <c r="M3138" i="1" s="1"/>
  <c r="L3139" i="1"/>
  <c r="M3139" i="1" s="1"/>
  <c r="L3140" i="1"/>
  <c r="M3140" i="1" s="1"/>
  <c r="L3141" i="1"/>
  <c r="M3141" i="1" s="1"/>
  <c r="L3142" i="1"/>
  <c r="M3142" i="1" s="1"/>
  <c r="L3143" i="1"/>
  <c r="M3143" i="1" s="1"/>
  <c r="L3144" i="1"/>
  <c r="L3145" i="1"/>
  <c r="L3150" i="1"/>
  <c r="M3150" i="1" s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 s="1"/>
  <c r="L3157" i="1"/>
  <c r="L3158" i="1"/>
  <c r="L3161" i="1"/>
  <c r="M3161" i="1" s="1"/>
  <c r="L3162" i="1"/>
  <c r="M3162" i="1" s="1"/>
  <c r="L3163" i="1"/>
  <c r="M3163" i="1" s="1"/>
  <c r="L3164" i="1"/>
  <c r="M3164" i="1" s="1"/>
  <c r="L3165" i="1"/>
  <c r="M3165" i="1" s="1"/>
  <c r="L3166" i="1"/>
  <c r="M3166" i="1" s="1"/>
  <c r="L3167" i="1"/>
  <c r="M3167" i="1" s="1"/>
  <c r="L3169" i="1"/>
  <c r="L3172" i="1"/>
  <c r="M3172" i="1" s="1"/>
  <c r="L3173" i="1"/>
  <c r="M3173" i="1" s="1"/>
  <c r="L3174" i="1"/>
  <c r="M3174" i="1" s="1"/>
  <c r="L3175" i="1"/>
  <c r="M3175" i="1" s="1"/>
  <c r="L3176" i="1"/>
  <c r="L3180" i="1"/>
  <c r="M3180" i="1" s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L3188" i="1"/>
  <c r="L3191" i="1"/>
  <c r="M3191" i="1" s="1"/>
  <c r="L3192" i="1"/>
  <c r="M3192" i="1" s="1"/>
  <c r="L3193" i="1"/>
  <c r="M3193" i="1" s="1"/>
  <c r="L3194" i="1"/>
  <c r="M3194" i="1" s="1"/>
  <c r="L3195" i="1"/>
  <c r="L3196" i="1"/>
  <c r="L3199" i="1"/>
  <c r="M3199" i="1" s="1"/>
  <c r="L3200" i="1"/>
  <c r="M3200" i="1" s="1"/>
  <c r="L3201" i="1"/>
  <c r="M3201" i="1" s="1"/>
  <c r="L3202" i="1"/>
  <c r="L3203" i="1"/>
  <c r="M3203" i="1" s="1"/>
  <c r="L3204" i="1"/>
  <c r="M3204" i="1" s="1"/>
  <c r="L3205" i="1"/>
  <c r="M3205" i="1" s="1"/>
  <c r="L3206" i="1"/>
  <c r="L3211" i="1"/>
  <c r="M3211" i="1" s="1"/>
  <c r="L3212" i="1"/>
  <c r="L3213" i="1"/>
  <c r="M3213" i="1" s="1"/>
  <c r="L3214" i="1"/>
  <c r="M3214" i="1" s="1"/>
  <c r="L3215" i="1"/>
  <c r="L3216" i="1"/>
  <c r="L3217" i="1"/>
  <c r="M3217" i="1" s="1"/>
  <c r="L3218" i="1"/>
  <c r="L3221" i="1"/>
  <c r="M3221" i="1" s="1"/>
  <c r="L3222" i="1"/>
  <c r="M3222" i="1" s="1"/>
  <c r="L3223" i="1"/>
  <c r="M3223" i="1" s="1"/>
  <c r="L3224" i="1"/>
  <c r="L3225" i="1"/>
  <c r="L3226" i="1"/>
  <c r="L3227" i="1"/>
  <c r="L3228" i="1"/>
  <c r="M3228" i="1" s="1"/>
  <c r="L3229" i="1"/>
  <c r="M3229" i="1" s="1"/>
  <c r="L3230" i="1"/>
  <c r="M3230" i="1" s="1"/>
  <c r="L3231" i="1"/>
  <c r="L3232" i="1"/>
  <c r="M3232" i="1" s="1"/>
  <c r="L3235" i="1"/>
  <c r="M3235" i="1" s="1"/>
  <c r="L3236" i="1"/>
  <c r="M3236" i="1" s="1"/>
  <c r="L3237" i="1"/>
  <c r="M3237" i="1" s="1"/>
  <c r="L3238" i="1"/>
  <c r="M3238" i="1" s="1"/>
  <c r="L3239" i="1"/>
  <c r="M3239" i="1" s="1"/>
  <c r="L3240" i="1"/>
  <c r="L3241" i="1"/>
  <c r="L3242" i="1"/>
  <c r="L3243" i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 s="1"/>
  <c r="L3253" i="1"/>
  <c r="M3253" i="1" s="1"/>
  <c r="L3254" i="1"/>
  <c r="L3256" i="1"/>
  <c r="M3256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5" i="1"/>
  <c r="M3265" i="1" s="1"/>
  <c r="L3266" i="1"/>
  <c r="M3266" i="1" s="1"/>
  <c r="L3267" i="1"/>
  <c r="M3267" i="1" s="1"/>
  <c r="L3268" i="1"/>
  <c r="M3268" i="1" s="1"/>
  <c r="L3269" i="1"/>
  <c r="M3269" i="1" s="1"/>
  <c r="L3270" i="1"/>
  <c r="M3270" i="1" s="1"/>
  <c r="L3271" i="1"/>
  <c r="L3272" i="1"/>
  <c r="L3273" i="1"/>
  <c r="L3278" i="1"/>
  <c r="M3278" i="1" s="1"/>
  <c r="L3279" i="1"/>
  <c r="M3279" i="1" s="1"/>
  <c r="L3280" i="1"/>
  <c r="M3280" i="1" s="1"/>
  <c r="L3281" i="1"/>
  <c r="M3281" i="1" s="1"/>
  <c r="L3282" i="1"/>
  <c r="L3283" i="1"/>
  <c r="L3285" i="1"/>
  <c r="M3285" i="1" s="1"/>
  <c r="L3286" i="1"/>
  <c r="M3286" i="1" s="1"/>
  <c r="L3287" i="1"/>
  <c r="M3287" i="1" s="1"/>
  <c r="L3288" i="1"/>
  <c r="M3288" i="1" s="1"/>
  <c r="L3289" i="1"/>
  <c r="M3289" i="1" s="1"/>
  <c r="L3290" i="1"/>
  <c r="L3291" i="1"/>
  <c r="L3292" i="1"/>
  <c r="L3293" i="1"/>
  <c r="M3293" i="1" s="1"/>
  <c r="L3294" i="1"/>
  <c r="M3294" i="1" s="1"/>
  <c r="L3297" i="1"/>
  <c r="M3297" i="1" s="1"/>
  <c r="L3298" i="1"/>
  <c r="M3298" i="1" s="1"/>
  <c r="L3299" i="1"/>
  <c r="M3299" i="1" s="1"/>
  <c r="L3300" i="1"/>
  <c r="M3300" i="1" s="1"/>
  <c r="L3301" i="1"/>
  <c r="M3301" i="1" s="1"/>
  <c r="L3302" i="1"/>
  <c r="L3303" i="1"/>
  <c r="L3307" i="1"/>
  <c r="M3307" i="1" s="1"/>
  <c r="L3308" i="1"/>
  <c r="M3308" i="1" s="1"/>
  <c r="L3309" i="1"/>
  <c r="M3309" i="1" s="1"/>
  <c r="L3310" i="1"/>
  <c r="M3310" i="1" s="1"/>
  <c r="L3311" i="1"/>
  <c r="M3311" i="1" s="1"/>
  <c r="L3312" i="1"/>
  <c r="M3312" i="1" s="1"/>
  <c r="L3324" i="1"/>
  <c r="M3324" i="1" s="1"/>
  <c r="L3325" i="1"/>
  <c r="M3325" i="1" s="1"/>
  <c r="L3326" i="1"/>
  <c r="M3326" i="1" s="1"/>
  <c r="L3327" i="1"/>
  <c r="M3327" i="1" s="1"/>
  <c r="L3328" i="1"/>
  <c r="M3328" i="1" s="1"/>
  <c r="L3329" i="1"/>
  <c r="M3329" i="1" s="1"/>
  <c r="L3330" i="1"/>
  <c r="M3330" i="1" s="1"/>
  <c r="L3332" i="1"/>
  <c r="L3333" i="1"/>
  <c r="L3334" i="1"/>
  <c r="L3335" i="1"/>
  <c r="L3338" i="1"/>
  <c r="M3338" i="1" s="1"/>
  <c r="L3339" i="1"/>
  <c r="M3339" i="1" s="1"/>
  <c r="L3340" i="1"/>
  <c r="M3340" i="1" s="1"/>
  <c r="L3341" i="1"/>
  <c r="L3342" i="1"/>
  <c r="L3345" i="1"/>
  <c r="M3345" i="1" s="1"/>
  <c r="L3346" i="1"/>
  <c r="M3346" i="1" s="1"/>
  <c r="L3347" i="1"/>
  <c r="M3347" i="1" s="1"/>
  <c r="L3348" i="1"/>
  <c r="L3351" i="1"/>
  <c r="M3351" i="1" s="1"/>
  <c r="L3352" i="1"/>
  <c r="M3352" i="1" s="1"/>
  <c r="L3353" i="1"/>
  <c r="M3353" i="1" s="1"/>
  <c r="L3354" i="1"/>
  <c r="L3355" i="1"/>
  <c r="M3355" i="1" s="1"/>
  <c r="L3356" i="1"/>
  <c r="M3356" i="1" s="1"/>
  <c r="L3359" i="1"/>
  <c r="M3359" i="1" s="1"/>
  <c r="L3360" i="1"/>
  <c r="L3361" i="1"/>
  <c r="L3362" i="1"/>
  <c r="L3368" i="1"/>
  <c r="M3368" i="1" s="1"/>
  <c r="L3369" i="1"/>
  <c r="M3369" i="1" s="1"/>
  <c r="L3370" i="1"/>
  <c r="M3370" i="1" s="1"/>
  <c r="L3373" i="1"/>
  <c r="L3376" i="1"/>
  <c r="M3376" i="1" s="1"/>
  <c r="L3377" i="1"/>
  <c r="M3377" i="1" s="1"/>
  <c r="L3378" i="1"/>
  <c r="M3378" i="1" s="1"/>
  <c r="L3379" i="1"/>
  <c r="L3385" i="1"/>
  <c r="M3385" i="1" s="1"/>
  <c r="L3386" i="1"/>
  <c r="L3387" i="1"/>
  <c r="L3388" i="1"/>
  <c r="L3389" i="1"/>
  <c r="M3389" i="1" s="1"/>
  <c r="L3390" i="1"/>
  <c r="M3390" i="1" s="1"/>
  <c r="L3391" i="1"/>
  <c r="M3391" i="1" s="1"/>
  <c r="L3392" i="1"/>
  <c r="M3392" i="1" s="1"/>
  <c r="L3393" i="1"/>
  <c r="L3399" i="1"/>
  <c r="M3399" i="1" s="1"/>
  <c r="L3400" i="1"/>
  <c r="M3400" i="1" s="1"/>
  <c r="L3401" i="1"/>
  <c r="M3401" i="1" s="1"/>
  <c r="L3402" i="1"/>
  <c r="L3403" i="1"/>
  <c r="M3403" i="1" s="1"/>
  <c r="L3404" i="1"/>
  <c r="M3404" i="1" s="1"/>
  <c r="L3405" i="1"/>
  <c r="M3405" i="1" s="1"/>
  <c r="L3406" i="1"/>
  <c r="L3408" i="1"/>
  <c r="M3408" i="1" s="1"/>
  <c r="L3409" i="1"/>
  <c r="M3409" i="1" s="1"/>
  <c r="L3410" i="1"/>
  <c r="M3410" i="1" s="1"/>
  <c r="L3411" i="1"/>
  <c r="L3412" i="1"/>
  <c r="L3413" i="1"/>
  <c r="M3413" i="1" s="1"/>
  <c r="L3418" i="1"/>
  <c r="M3418" i="1" s="1"/>
  <c r="L3419" i="1"/>
  <c r="M3419" i="1" s="1"/>
  <c r="L3420" i="1"/>
  <c r="M3420" i="1" s="1"/>
  <c r="L3425" i="1"/>
  <c r="L3426" i="1"/>
  <c r="L3427" i="1"/>
  <c r="L3433" i="1"/>
  <c r="M3433" i="1" s="1"/>
  <c r="L3434" i="1"/>
  <c r="M3434" i="1" s="1"/>
  <c r="L3435" i="1"/>
  <c r="L3436" i="1"/>
  <c r="L3440" i="1"/>
  <c r="M3440" i="1" s="1"/>
  <c r="L3441" i="1"/>
  <c r="L3442" i="1"/>
  <c r="M3442" i="1" s="1"/>
  <c r="L3443" i="1"/>
  <c r="L3445" i="1"/>
  <c r="M3445" i="1" s="1"/>
  <c r="L3446" i="1"/>
  <c r="M3446" i="1" s="1"/>
  <c r="L3447" i="1"/>
  <c r="M3447" i="1" s="1"/>
  <c r="L3448" i="1"/>
  <c r="M3448" i="1" s="1"/>
  <c r="L3449" i="1"/>
  <c r="L3451" i="1"/>
  <c r="L3455" i="1"/>
  <c r="M3455" i="1" s="1"/>
  <c r="L3456" i="1"/>
  <c r="M3456" i="1" s="1"/>
  <c r="L3457" i="1"/>
  <c r="M3457" i="1" s="1"/>
  <c r="L3458" i="1"/>
  <c r="L3460" i="1"/>
  <c r="L3462" i="1"/>
  <c r="L3463" i="1"/>
  <c r="L3464" i="1"/>
  <c r="L3465" i="1"/>
  <c r="L3468" i="1"/>
  <c r="M3468" i="1" s="1"/>
  <c r="L3469" i="1"/>
  <c r="L3472" i="1"/>
  <c r="M3472" i="1" s="1"/>
  <c r="L3473" i="1"/>
  <c r="M3473" i="1" s="1"/>
  <c r="L3474" i="1"/>
  <c r="L3479" i="1"/>
  <c r="M3479" i="1" s="1"/>
  <c r="L3480" i="1"/>
  <c r="M3480" i="1" s="1"/>
  <c r="L3481" i="1"/>
  <c r="M3481" i="1" s="1"/>
  <c r="L3482" i="1"/>
  <c r="M3482" i="1" s="1"/>
  <c r="L3483" i="1"/>
  <c r="M3483" i="1" s="1"/>
  <c r="L3484" i="1"/>
  <c r="M3484" i="1" s="1"/>
  <c r="L3485" i="1"/>
  <c r="L3486" i="1"/>
  <c r="L3488" i="1"/>
  <c r="M3488" i="1" s="1"/>
  <c r="L3489" i="1"/>
  <c r="M3489" i="1" s="1"/>
  <c r="L3490" i="1"/>
  <c r="L3491" i="1"/>
  <c r="L3492" i="1"/>
  <c r="L3495" i="1"/>
  <c r="M3495" i="1" s="1"/>
  <c r="L3496" i="1"/>
  <c r="M3496" i="1" s="1"/>
  <c r="L3497" i="1"/>
  <c r="M3497" i="1" s="1"/>
  <c r="L3498" i="1"/>
  <c r="M3498" i="1" s="1"/>
  <c r="L3499" i="1"/>
  <c r="M3499" i="1" s="1"/>
  <c r="L3500" i="1"/>
  <c r="L3501" i="1"/>
  <c r="L3502" i="1"/>
  <c r="L3503" i="1"/>
  <c r="L3504" i="1"/>
  <c r="L3505" i="1"/>
  <c r="L3506" i="1"/>
  <c r="M3506" i="1" s="1"/>
  <c r="L3507" i="1"/>
  <c r="M3507" i="1" s="1"/>
  <c r="L3508" i="1"/>
  <c r="L3509" i="1"/>
  <c r="L3512" i="1"/>
  <c r="M3512" i="1" s="1"/>
  <c r="L3513" i="1"/>
  <c r="M3513" i="1" s="1"/>
  <c r="L3514" i="1"/>
  <c r="M3514" i="1" s="1"/>
  <c r="L3515" i="1"/>
  <c r="L3516" i="1"/>
  <c r="L3518" i="1"/>
  <c r="L3524" i="1"/>
  <c r="M3524" i="1" s="1"/>
  <c r="L3525" i="1"/>
  <c r="M3525" i="1" s="1"/>
  <c r="L3526" i="1"/>
  <c r="L3527" i="1"/>
  <c r="L3533" i="1"/>
  <c r="M3533" i="1" s="1"/>
  <c r="L3534" i="1"/>
  <c r="M3534" i="1" s="1"/>
  <c r="L3535" i="1"/>
  <c r="M3535" i="1" s="1"/>
  <c r="L3536" i="1"/>
  <c r="M3536" i="1" s="1"/>
  <c r="L3537" i="1"/>
  <c r="M3537" i="1" s="1"/>
  <c r="L3538" i="1"/>
  <c r="L3539" i="1"/>
  <c r="L3540" i="1"/>
  <c r="L3543" i="1"/>
  <c r="M3543" i="1" s="1"/>
  <c r="L3544" i="1"/>
  <c r="L3547" i="1"/>
  <c r="M3547" i="1" s="1"/>
  <c r="L3548" i="1"/>
  <c r="M3548" i="1" s="1"/>
  <c r="L3549" i="1"/>
  <c r="L3557" i="1"/>
  <c r="M3557" i="1" s="1"/>
  <c r="L3558" i="1"/>
  <c r="M3558" i="1" s="1"/>
  <c r="L3559" i="1"/>
  <c r="M3559" i="1" s="1"/>
  <c r="L3560" i="1"/>
  <c r="M3560" i="1" s="1"/>
  <c r="L3561" i="1"/>
  <c r="L3565" i="1"/>
  <c r="M3565" i="1" s="1"/>
</calcChain>
</file>

<file path=xl/sharedStrings.xml><?xml version="1.0" encoding="utf-8"?>
<sst xmlns="http://schemas.openxmlformats.org/spreadsheetml/2006/main" count="27846" uniqueCount="3778">
  <si>
    <t>Key</t>
  </si>
  <si>
    <t>Priority</t>
  </si>
  <si>
    <t>Target SLA</t>
  </si>
  <si>
    <t>General Status</t>
  </si>
  <si>
    <t>Jira Phase</t>
  </si>
  <si>
    <t>Closing Justification</t>
  </si>
  <si>
    <t>Requester</t>
  </si>
  <si>
    <t>Closed by</t>
  </si>
  <si>
    <t>Squad</t>
  </si>
  <si>
    <t>Start</t>
  </si>
  <si>
    <t>End</t>
  </si>
  <si>
    <t>KEY-1004</t>
  </si>
  <si>
    <t>Medium</t>
  </si>
  <si>
    <t>Closed</t>
  </si>
  <si>
    <t>Canceled</t>
  </si>
  <si>
    <t>Business Rule</t>
  </si>
  <si>
    <t>Customer Experience</t>
  </si>
  <si>
    <t>Service Desk</t>
  </si>
  <si>
    <t>KEY-1000</t>
  </si>
  <si>
    <t>KEY-1001</t>
  </si>
  <si>
    <t>KEY-1002</t>
  </si>
  <si>
    <t>KEY-1007</t>
  </si>
  <si>
    <t>Feature expected behavior</t>
  </si>
  <si>
    <t>KEY-1005</t>
  </si>
  <si>
    <t>Lack Response</t>
  </si>
  <si>
    <t>KEY-1006</t>
  </si>
  <si>
    <t>KEY-1003</t>
  </si>
  <si>
    <t>Completed</t>
  </si>
  <si>
    <t>Solved by squad (technical intervention)</t>
  </si>
  <si>
    <t>Internal Operations</t>
  </si>
  <si>
    <t>SQUAD A</t>
  </si>
  <si>
    <t>KEY-1009</t>
  </si>
  <si>
    <t>High</t>
  </si>
  <si>
    <t>KEY-1013</t>
  </si>
  <si>
    <t>Highest</t>
  </si>
  <si>
    <t>KEY-1012</t>
  </si>
  <si>
    <t>KEY-1008</t>
  </si>
  <si>
    <t>KEY-1010</t>
  </si>
  <si>
    <t>KEY-1011</t>
  </si>
  <si>
    <t>KEY-1018</t>
  </si>
  <si>
    <t>KEY-1017</t>
  </si>
  <si>
    <t>KEY-1016</t>
  </si>
  <si>
    <t>KEY-1014</t>
  </si>
  <si>
    <t>Solved by service desk (no technical intervention)</t>
  </si>
  <si>
    <t>KEY-1015</t>
  </si>
  <si>
    <t>KEY-1021</t>
  </si>
  <si>
    <t>KEY-1023</t>
  </si>
  <si>
    <t>KEY-1028</t>
  </si>
  <si>
    <t>KEY-1020</t>
  </si>
  <si>
    <t>KEY-1022</t>
  </si>
  <si>
    <t>KEY-1024</t>
  </si>
  <si>
    <t>KEY-1019</t>
  </si>
  <si>
    <t>KEY-1026</t>
  </si>
  <si>
    <t>KEY-1025</t>
  </si>
  <si>
    <t>KEY-1027</t>
  </si>
  <si>
    <t>KEY-1029</t>
  </si>
  <si>
    <t>SQUAD C</t>
  </si>
  <si>
    <t>KEY-1033</t>
  </si>
  <si>
    <t>KEY-1037</t>
  </si>
  <si>
    <t>Business Process</t>
  </si>
  <si>
    <t>KEY-1031</t>
  </si>
  <si>
    <t>KEY-1030</t>
  </si>
  <si>
    <t>KEY-1032</t>
  </si>
  <si>
    <t>KEY-1038</t>
  </si>
  <si>
    <t>KEY-1036</t>
  </si>
  <si>
    <t>KEY-1034</t>
  </si>
  <si>
    <t>KEY-1035</t>
  </si>
  <si>
    <t>SQUAD B</t>
  </si>
  <si>
    <t>KEY-1039</t>
  </si>
  <si>
    <t>KEY-1048</t>
  </si>
  <si>
    <t>KEY-1040</t>
  </si>
  <si>
    <t>KEY-1041</t>
  </si>
  <si>
    <t>KEY-1043</t>
  </si>
  <si>
    <t>KEY-1049</t>
  </si>
  <si>
    <t>KEY-1050</t>
  </si>
  <si>
    <t>KEY-1052</t>
  </si>
  <si>
    <t>KEY-1046</t>
  </si>
  <si>
    <t>KEY-1044</t>
  </si>
  <si>
    <t>KEY-1051</t>
  </si>
  <si>
    <t>SQUAD E</t>
  </si>
  <si>
    <t>KEY-1045</t>
  </si>
  <si>
    <t>KEY-1042</t>
  </si>
  <si>
    <t>KEY-1047</t>
  </si>
  <si>
    <t>KEY-1053</t>
  </si>
  <si>
    <t>KEY-1057</t>
  </si>
  <si>
    <t>KEY-1054</t>
  </si>
  <si>
    <t>KEY-1058</t>
  </si>
  <si>
    <t>KEY-1059</t>
  </si>
  <si>
    <t>KEY-1060</t>
  </si>
  <si>
    <t>KEY-1056</t>
  </si>
  <si>
    <t>Client Sales</t>
  </si>
  <si>
    <t>KEY-1055</t>
  </si>
  <si>
    <t>KEY-1061</t>
  </si>
  <si>
    <t>KEY-1062</t>
  </si>
  <si>
    <t>KEY-1072</t>
  </si>
  <si>
    <t>KEY-1065</t>
  </si>
  <si>
    <t>KEY-1068</t>
  </si>
  <si>
    <t>KEY-1066</t>
  </si>
  <si>
    <t>KEY-1067</t>
  </si>
  <si>
    <t>KEY-1063</t>
  </si>
  <si>
    <t>KEY-1064</t>
  </si>
  <si>
    <t>KEY-1073</t>
  </si>
  <si>
    <t>KEY-1075</t>
  </si>
  <si>
    <t>KEY-1070</t>
  </si>
  <si>
    <t>KEY-1069</t>
  </si>
  <si>
    <t>KEY-1074</t>
  </si>
  <si>
    <t>KEY-1071</t>
  </si>
  <si>
    <t>KEY-1076</t>
  </si>
  <si>
    <t>KEY-1085</t>
  </si>
  <si>
    <t>KEY-1082</t>
  </si>
  <si>
    <t>KEY-1077</t>
  </si>
  <si>
    <t>KEY-1078</t>
  </si>
  <si>
    <t>KEY-1079</t>
  </si>
  <si>
    <t>KEY-1080</t>
  </si>
  <si>
    <t>KEY-1081</t>
  </si>
  <si>
    <t>KEY-1083</t>
  </si>
  <si>
    <t>KEY-1088</t>
  </si>
  <si>
    <t>KEY-1087</t>
  </si>
  <si>
    <t>KEY-1089</t>
  </si>
  <si>
    <t>KEY-1091</t>
  </si>
  <si>
    <t>KEY-1092</t>
  </si>
  <si>
    <t>KEY-1093</t>
  </si>
  <si>
    <t>KEY-1086</t>
  </si>
  <si>
    <t>KEY-1090</t>
  </si>
  <si>
    <t>KEY-1084</t>
  </si>
  <si>
    <t>KEY-1097</t>
  </si>
  <si>
    <t>KEY-1094</t>
  </si>
  <si>
    <t>KEY-1095</t>
  </si>
  <si>
    <t>KEY-1096</t>
  </si>
  <si>
    <t>KEY-1098</t>
  </si>
  <si>
    <t>KEY-1099</t>
  </si>
  <si>
    <t>KEY-1100</t>
  </si>
  <si>
    <t>KEY-1103</t>
  </si>
  <si>
    <t>KEY-1102</t>
  </si>
  <si>
    <t>KEY-1110</t>
  </si>
  <si>
    <t>KEY-1108</t>
  </si>
  <si>
    <t>KEY-1109</t>
  </si>
  <si>
    <t>KEY-1104</t>
  </si>
  <si>
    <t>KEY-1107</t>
  </si>
  <si>
    <t>KEY-1101</t>
  </si>
  <si>
    <t>Client Success</t>
  </si>
  <si>
    <t>KEY-1106</t>
  </si>
  <si>
    <t>KEY-1111</t>
  </si>
  <si>
    <t>KEY-1112</t>
  </si>
  <si>
    <t>KEY-1105</t>
  </si>
  <si>
    <t>KEY-1118</t>
  </si>
  <si>
    <t>KEY-1117</t>
  </si>
  <si>
    <t>KEY-1113</t>
  </si>
  <si>
    <t>KEY-1114</t>
  </si>
  <si>
    <t>KEY-1115</t>
  </si>
  <si>
    <t>KEY-1116</t>
  </si>
  <si>
    <t>KEY-1120</t>
  </si>
  <si>
    <t>KEY-1119</t>
  </si>
  <si>
    <t>KEY-1124</t>
  </si>
  <si>
    <t>KEY-1127</t>
  </si>
  <si>
    <t>KEY-1123</t>
  </si>
  <si>
    <t>KEY-1125</t>
  </si>
  <si>
    <t>KEY-1126</t>
  </si>
  <si>
    <t>KEY-1121</t>
  </si>
  <si>
    <t>KEY-1122</t>
  </si>
  <si>
    <t>KEY-1129</t>
  </si>
  <si>
    <t>KEY-1128</t>
  </si>
  <si>
    <t>KEY-1139</t>
  </si>
  <si>
    <t>KEY-1140</t>
  </si>
  <si>
    <t>KEY-1135</t>
  </si>
  <si>
    <t>KEY-1132</t>
  </si>
  <si>
    <t>KEY-1133</t>
  </si>
  <si>
    <t>KEY-1134</t>
  </si>
  <si>
    <t>KEY-1136</t>
  </si>
  <si>
    <t>KEY-1131</t>
  </si>
  <si>
    <t>KEY-1130</t>
  </si>
  <si>
    <t>KEY-1138</t>
  </si>
  <si>
    <t>KEY-1144</t>
  </si>
  <si>
    <t>KEY-1145</t>
  </si>
  <si>
    <t>KEY-1146</t>
  </si>
  <si>
    <t>KEY-1137</t>
  </si>
  <si>
    <t>KEY-1142</t>
  </si>
  <si>
    <t>KEY-1141</t>
  </si>
  <si>
    <t>KEY-1143</t>
  </si>
  <si>
    <t>KEY-1150</t>
  </si>
  <si>
    <t>KEY-1154</t>
  </si>
  <si>
    <t>KEY-1147</t>
  </si>
  <si>
    <t>KEY-1156</t>
  </si>
  <si>
    <t>KEY-1148</t>
  </si>
  <si>
    <t>KEY-1149</t>
  </si>
  <si>
    <t>KEY-1153</t>
  </si>
  <si>
    <t>KEY-1151</t>
  </si>
  <si>
    <t>KEY-1157</t>
  </si>
  <si>
    <t>KEY-1155</t>
  </si>
  <si>
    <t>KEY-1152</t>
  </si>
  <si>
    <t>KEY-1165</t>
  </si>
  <si>
    <t>KEY-1160</t>
  </si>
  <si>
    <t>KEY-1158</t>
  </si>
  <si>
    <t>KEY-1161</t>
  </si>
  <si>
    <t>KEY-1159</t>
  </si>
  <si>
    <t>KEY-1166</t>
  </si>
  <si>
    <t>KEY-1167</t>
  </si>
  <si>
    <t>KEY-1164</t>
  </si>
  <si>
    <t>KEY-1162</t>
  </si>
  <si>
    <t>KEY-1163</t>
  </si>
  <si>
    <t>KEY-1168</t>
  </si>
  <si>
    <t>KEY-1174</t>
  </si>
  <si>
    <t>KEY-1181</t>
  </si>
  <si>
    <t>KEY-1176</t>
  </si>
  <si>
    <t>KEY-1169</t>
  </si>
  <si>
    <t>KEY-1177</t>
  </si>
  <si>
    <t>KEY-1175</t>
  </si>
  <si>
    <t>KEY-1173</t>
  </si>
  <si>
    <t>KEY-1170</t>
  </si>
  <si>
    <t>KEY-1171</t>
  </si>
  <si>
    <t>KEY-1172</t>
  </si>
  <si>
    <t>KEY-1179</t>
  </si>
  <si>
    <t>KEY-1180</t>
  </si>
  <si>
    <t>KEY-1182</t>
  </si>
  <si>
    <t>KEY-1178</t>
  </si>
  <si>
    <t>KEY-1187</t>
  </si>
  <si>
    <t>KEY-1184</t>
  </si>
  <si>
    <t>KEY-1188</t>
  </si>
  <si>
    <t>KEY-1189</t>
  </si>
  <si>
    <t>KEY-1183</t>
  </si>
  <si>
    <t>KEY-1185</t>
  </si>
  <si>
    <t>KEY-1186</t>
  </si>
  <si>
    <t>KEY-1190</t>
  </si>
  <si>
    <t>KEY-1191</t>
  </si>
  <si>
    <t>KEY-1200</t>
  </si>
  <si>
    <t>KEY-1202</t>
  </si>
  <si>
    <t>KEY-1199</t>
  </si>
  <si>
    <t>KEY-1192</t>
  </si>
  <si>
    <t>KEY-1193</t>
  </si>
  <si>
    <t>KEY-1194</t>
  </si>
  <si>
    <t>KEY-1196</t>
  </si>
  <si>
    <t>KEY-1195</t>
  </si>
  <si>
    <t>KEY-1203</t>
  </si>
  <si>
    <t>KEY-1197</t>
  </si>
  <si>
    <t>KEY-1198</t>
  </si>
  <si>
    <t>KEY-1201</t>
  </si>
  <si>
    <t>KEY-1204</t>
  </si>
  <si>
    <t>KEY-1205</t>
  </si>
  <si>
    <t>KEY-1206</t>
  </si>
  <si>
    <t>KEY-1211</t>
  </si>
  <si>
    <t>KEY-1209</t>
  </si>
  <si>
    <t>KEY-1210</t>
  </si>
  <si>
    <t>KEY-1207</t>
  </si>
  <si>
    <t>KEY-1208</t>
  </si>
  <si>
    <t>KEY-1212</t>
  </si>
  <si>
    <t>KEY-1213</t>
  </si>
  <si>
    <t>KEY-1214</t>
  </si>
  <si>
    <t>KEY-1215</t>
  </si>
  <si>
    <t>KEY-1219</t>
  </si>
  <si>
    <t>KEY-1218</t>
  </si>
  <si>
    <t>KEY-1217</t>
  </si>
  <si>
    <t>KEY-1216</t>
  </si>
  <si>
    <t>KEY-1220</t>
  </si>
  <si>
    <t>KEY-1222</t>
  </si>
  <si>
    <t>KEY-1226</t>
  </si>
  <si>
    <t>KEY-1223</t>
  </si>
  <si>
    <t>KEY-1224</t>
  </si>
  <si>
    <t>KEY-1225</t>
  </si>
  <si>
    <t>KEY-1221</t>
  </si>
  <si>
    <t>KEY-1228</t>
  </si>
  <si>
    <t>KEY-1227</t>
  </si>
  <si>
    <t>KEY-1234</t>
  </si>
  <si>
    <t>KEY-1236</t>
  </si>
  <si>
    <t>KEY-1235</t>
  </si>
  <si>
    <t>KEY-1231</t>
  </si>
  <si>
    <t>KEY-1243</t>
  </si>
  <si>
    <t>KEY-1230</t>
  </si>
  <si>
    <t>KEY-1240</t>
  </si>
  <si>
    <t>KEY-1232</t>
  </si>
  <si>
    <t>KEY-1242</t>
  </si>
  <si>
    <t>KEY-1229</t>
  </si>
  <si>
    <t>KEY-1239</t>
  </si>
  <si>
    <t>Marketing</t>
  </si>
  <si>
    <t>KEY-1233</t>
  </si>
  <si>
    <t>KEY-1238</t>
  </si>
  <si>
    <t>KEY-1237</t>
  </si>
  <si>
    <t>KEY-1241</t>
  </si>
  <si>
    <t>KEY-1248</t>
  </si>
  <si>
    <t>KEY-1249</t>
  </si>
  <si>
    <t>KEY-1244</t>
  </si>
  <si>
    <t>KEY-1245</t>
  </si>
  <si>
    <t>KEY-1250</t>
  </si>
  <si>
    <t>KEY-1246</t>
  </si>
  <si>
    <t>KEY-1247</t>
  </si>
  <si>
    <t>KEY-1256</t>
  </si>
  <si>
    <t>KEY-1255</t>
  </si>
  <si>
    <t>KEY-1252</t>
  </si>
  <si>
    <t>KEY-1253</t>
  </si>
  <si>
    <t>KEY-1251</t>
  </si>
  <si>
    <t>KEY-1254</t>
  </si>
  <si>
    <t>KEY-1258</t>
  </si>
  <si>
    <t>KEY-1260</t>
  </si>
  <si>
    <t>KEY-1259</t>
  </si>
  <si>
    <t>KEY-1257</t>
  </si>
  <si>
    <t>KEY-1268</t>
  </si>
  <si>
    <t>KEY-1269</t>
  </si>
  <si>
    <t>KEY-1265</t>
  </si>
  <si>
    <t>KEY-1270</t>
  </si>
  <si>
    <t>KEY-1267</t>
  </si>
  <si>
    <t>KEY-1264</t>
  </si>
  <si>
    <t>KEY-1261</t>
  </si>
  <si>
    <t>KEY-1262</t>
  </si>
  <si>
    <t>KEY-1263</t>
  </si>
  <si>
    <t>KEY-1266</t>
  </si>
  <si>
    <t>KEY-1275</t>
  </si>
  <si>
    <t>KEY-1272</t>
  </si>
  <si>
    <t>KEY-1273</t>
  </si>
  <si>
    <t>KEY-1276</t>
  </si>
  <si>
    <t>KEY-1271</t>
  </si>
  <si>
    <t>KEY-1277</t>
  </si>
  <si>
    <t>KEY-1279</t>
  </si>
  <si>
    <t>KEY-1278</t>
  </si>
  <si>
    <t>KEY-1280</t>
  </si>
  <si>
    <t>KEY-1281</t>
  </si>
  <si>
    <t>KEY-1274</t>
  </si>
  <si>
    <t>KEY-1297</t>
  </si>
  <si>
    <t>KEY-1291</t>
  </si>
  <si>
    <t>KEY-1292</t>
  </si>
  <si>
    <t>KEY-1287</t>
  </si>
  <si>
    <t>KEY-1282</t>
  </si>
  <si>
    <t>KEY-1285</t>
  </si>
  <si>
    <t>KEY-1286</t>
  </si>
  <si>
    <t>KEY-1283</t>
  </si>
  <si>
    <t>KEY-1284</t>
  </si>
  <si>
    <t>KEY-1288</t>
  </si>
  <si>
    <t>KEY-1294</t>
  </si>
  <si>
    <t>KEY-1296</t>
  </si>
  <si>
    <t>KEY-1290</t>
  </si>
  <si>
    <t>KEY-1289</t>
  </si>
  <si>
    <t>KEY-1293</t>
  </si>
  <si>
    <t>KEY-1295</t>
  </si>
  <si>
    <t>KEY-1302</t>
  </si>
  <si>
    <t>KEY-1304</t>
  </si>
  <si>
    <t>KEY-1298</t>
  </si>
  <si>
    <t>KEY-1299</t>
  </si>
  <si>
    <t>KEY-1300</t>
  </si>
  <si>
    <t>KEY-1301</t>
  </si>
  <si>
    <t>KEY-1303</t>
  </si>
  <si>
    <t>KEY-1305</t>
  </si>
  <si>
    <t>KEY-1307</t>
  </si>
  <si>
    <t>KEY-1306</t>
  </si>
  <si>
    <t>KEY-1315</t>
  </si>
  <si>
    <t>KEY-1314</t>
  </si>
  <si>
    <t>KEY-1309</t>
  </si>
  <si>
    <t>KEY-1310</t>
  </si>
  <si>
    <t>KEY-1308</t>
  </si>
  <si>
    <t>KEY-1316</t>
  </si>
  <si>
    <t>KEY-1312</t>
  </si>
  <si>
    <t>KEY-1311</t>
  </si>
  <si>
    <t>KEY-1313</t>
  </si>
  <si>
    <t>KEY-1322</t>
  </si>
  <si>
    <t>KEY-1321</t>
  </si>
  <si>
    <t>KEY-1317</t>
  </si>
  <si>
    <t>KEY-1319</t>
  </si>
  <si>
    <t>KEY-1320</t>
  </si>
  <si>
    <t>KEY-1318</t>
  </si>
  <si>
    <t>KEY-1324</t>
  </si>
  <si>
    <t>KEY-1325</t>
  </si>
  <si>
    <t>KEY-1323</t>
  </si>
  <si>
    <t>KEY-1327</t>
  </si>
  <si>
    <t>KEY-1329</t>
  </si>
  <si>
    <t>KEY-1332</t>
  </si>
  <si>
    <t>KEY-1328</t>
  </si>
  <si>
    <t>KEY-1330</t>
  </si>
  <si>
    <t>KEY-1334</t>
  </si>
  <si>
    <t>KEY-1331</t>
  </si>
  <si>
    <t>KEY-1335</t>
  </si>
  <si>
    <t>KEY-1326</t>
  </si>
  <si>
    <t>KEY-1336</t>
  </si>
  <si>
    <t>KEY-1333</t>
  </si>
  <si>
    <t>KEY-1341</t>
  </si>
  <si>
    <t>KEY-1337</t>
  </si>
  <si>
    <t>KEY-1338</t>
  </si>
  <si>
    <t>KEY-1339</t>
  </si>
  <si>
    <t>KEY-1340</t>
  </si>
  <si>
    <t>KEY-1342</t>
  </si>
  <si>
    <t>KEY-1350</t>
  </si>
  <si>
    <t>KEY-1343</t>
  </si>
  <si>
    <t>KEY-1344</t>
  </si>
  <si>
    <t>KEY-1347</t>
  </si>
  <si>
    <t>KEY-1345</t>
  </si>
  <si>
    <t>KEY-1348</t>
  </si>
  <si>
    <t>KEY-1349</t>
  </si>
  <si>
    <t>KEY-1365</t>
  </si>
  <si>
    <t>KEY-1359</t>
  </si>
  <si>
    <t>KEY-1371</t>
  </si>
  <si>
    <t>KEY-1353</t>
  </si>
  <si>
    <t>KEY-1369</t>
  </si>
  <si>
    <t>KEY-1355</t>
  </si>
  <si>
    <t>KEY-1357</t>
  </si>
  <si>
    <t>KEY-1351</t>
  </si>
  <si>
    <t>KEY-1352</t>
  </si>
  <si>
    <t>KEY-1356</t>
  </si>
  <si>
    <t>KEY-1358</t>
  </si>
  <si>
    <t>KEY-1354</t>
  </si>
  <si>
    <t>KEY-1368</t>
  </si>
  <si>
    <t>KEY-1360</t>
  </si>
  <si>
    <t>KEY-1366</t>
  </si>
  <si>
    <t>KEY-1362</t>
  </si>
  <si>
    <t>KEY-1363</t>
  </si>
  <si>
    <t>KEY-1364</t>
  </si>
  <si>
    <t>KEY-1367</t>
  </si>
  <si>
    <t>KEY-1372</t>
  </si>
  <si>
    <t>KEY-1361</t>
  </si>
  <si>
    <t>Open</t>
  </si>
  <si>
    <t>Waiting requester information</t>
  </si>
  <si>
    <t>KEY-1374</t>
  </si>
  <si>
    <t>KEY-1373</t>
  </si>
  <si>
    <t>KEY-1376</t>
  </si>
  <si>
    <t>KEY-1375</t>
  </si>
  <si>
    <t>KEY-1377</t>
  </si>
  <si>
    <t>KEY-1381</t>
  </si>
  <si>
    <t>KEY-1383</t>
  </si>
  <si>
    <t>KEY-1378</t>
  </si>
  <si>
    <t>KEY-1379</t>
  </si>
  <si>
    <t>KEY-1380</t>
  </si>
  <si>
    <t>KEY-1382</t>
  </si>
  <si>
    <t>KEY-1384</t>
  </si>
  <si>
    <t>KEY-1385</t>
  </si>
  <si>
    <t>KEY-1387</t>
  </si>
  <si>
    <t>KEY-1389</t>
  </si>
  <si>
    <t>KEY-1390</t>
  </si>
  <si>
    <t>KEY-1392</t>
  </si>
  <si>
    <t>KEY-1388</t>
  </si>
  <si>
    <t>KEY-1393</t>
  </si>
  <si>
    <t>KEY-1391</t>
  </si>
  <si>
    <t>KEY-1386</t>
  </si>
  <si>
    <t>KEY-1395</t>
  </si>
  <si>
    <t>KEY-1396</t>
  </si>
  <si>
    <t>KEY-1397</t>
  </si>
  <si>
    <t>KEY-1399</t>
  </si>
  <si>
    <t>KEY-1394</t>
  </si>
  <si>
    <t>KEY-1398</t>
  </si>
  <si>
    <t>KEY-1401</t>
  </si>
  <si>
    <t>KEY-1404</t>
  </si>
  <si>
    <t>KEY-1400</t>
  </si>
  <si>
    <t>KEY-1402</t>
  </si>
  <si>
    <t>KEY-1403</t>
  </si>
  <si>
    <t>KEY-1414</t>
  </si>
  <si>
    <t>KEY-1413</t>
  </si>
  <si>
    <t>KEY-1410</t>
  </si>
  <si>
    <t>KEY-1412</t>
  </si>
  <si>
    <t>KEY-1406</t>
  </si>
  <si>
    <t>KEY-1411</t>
  </si>
  <si>
    <t>KEY-1405</t>
  </si>
  <si>
    <t>KEY-1407</t>
  </si>
  <si>
    <t>KEY-1408</t>
  </si>
  <si>
    <t>KEY-1409</t>
  </si>
  <si>
    <t>KEY-1421</t>
  </si>
  <si>
    <t>KEY-1417</t>
  </si>
  <si>
    <t>KEY-1419</t>
  </si>
  <si>
    <t>KEY-1420</t>
  </si>
  <si>
    <t>KEY-1415</t>
  </si>
  <si>
    <t>KEY-1416</t>
  </si>
  <si>
    <t>KEY-1418</t>
  </si>
  <si>
    <t>KEY-1423</t>
  </si>
  <si>
    <t>KEY-1425</t>
  </si>
  <si>
    <t>KEY-1424</t>
  </si>
  <si>
    <t>KEY-1422</t>
  </si>
  <si>
    <t>KEY-1436</t>
  </si>
  <si>
    <t>KEY-1431</t>
  </si>
  <si>
    <t>KEY-1429</t>
  </si>
  <si>
    <t>KEY-1432</t>
  </si>
  <si>
    <t>KEY-1433</t>
  </si>
  <si>
    <t>KEY-1430</t>
  </si>
  <si>
    <t>KEY-1427</t>
  </si>
  <si>
    <t>Squad Working</t>
  </si>
  <si>
    <t/>
  </si>
  <si>
    <t>KEY-1428</t>
  </si>
  <si>
    <t>KEY-1438</t>
  </si>
  <si>
    <t>KEY-1443</t>
  </si>
  <si>
    <t>KEY-1447</t>
  </si>
  <si>
    <t>KEY-1450</t>
  </si>
  <si>
    <t>KEY-1452</t>
  </si>
  <si>
    <t>KEY-1440</t>
  </si>
  <si>
    <t>KEY-1442</t>
  </si>
  <si>
    <t>KEY-1444</t>
  </si>
  <si>
    <t>KEY-1445</t>
  </si>
  <si>
    <t>KEY-1446</t>
  </si>
  <si>
    <t>KEY-1441</t>
  </si>
  <si>
    <t>KEY-1449</t>
  </si>
  <si>
    <t>KEY-1451</t>
  </si>
  <si>
    <t>KEY-1439</t>
  </si>
  <si>
    <t>KEY-1448</t>
  </si>
  <si>
    <t>KEY-1453</t>
  </si>
  <si>
    <t>KEY-1454</t>
  </si>
  <si>
    <t>KEY-1456</t>
  </si>
  <si>
    <t>KEY-1462</t>
  </si>
  <si>
    <t>KEY-1461</t>
  </si>
  <si>
    <t>KEY-1463</t>
  </si>
  <si>
    <t>KEY-1460</t>
  </si>
  <si>
    <t>KEY-1459</t>
  </si>
  <si>
    <t>KEY-1457</t>
  </si>
  <si>
    <t>KEY-1458</t>
  </si>
  <si>
    <t>KEY-1455</t>
  </si>
  <si>
    <t>KEY-1468</t>
  </si>
  <si>
    <t>KEY-1464</t>
  </si>
  <si>
    <t>KEY-1466</t>
  </si>
  <si>
    <t>KEY-1467</t>
  </si>
  <si>
    <t>KEY-1469</t>
  </si>
  <si>
    <t>KEY-1470</t>
  </si>
  <si>
    <t>KEY-1465</t>
  </si>
  <si>
    <t>KEY-1491</t>
  </si>
  <si>
    <t>KEY-1472</t>
  </si>
  <si>
    <t>KEY-1471</t>
  </si>
  <si>
    <t>KEY-1480</t>
  </si>
  <si>
    <t>KEY-1482</t>
  </si>
  <si>
    <t>KEY-1495</t>
  </si>
  <si>
    <t>KEY-1473</t>
  </si>
  <si>
    <t>KEY-1475</t>
  </si>
  <si>
    <t>KEY-1487</t>
  </si>
  <si>
    <t>KEY-1489</t>
  </si>
  <si>
    <t>KEY-1479</t>
  </si>
  <si>
    <t>KEY-1474</t>
  </si>
  <si>
    <t>KEY-1494</t>
  </si>
  <si>
    <t>KEY-1490</t>
  </si>
  <si>
    <t>KEY-1478</t>
  </si>
  <si>
    <t>KEY-1476</t>
  </si>
  <si>
    <t>KEY-1481</t>
  </si>
  <si>
    <t>KEY-1483</t>
  </si>
  <si>
    <t>KEY-1484</t>
  </si>
  <si>
    <t>KEY-1485</t>
  </si>
  <si>
    <t>KEY-1486</t>
  </si>
  <si>
    <t>KEY-1492</t>
  </si>
  <si>
    <t>KEY-1493</t>
  </si>
  <si>
    <t>KEY-1499</t>
  </si>
  <si>
    <t>KEY-1496</t>
  </si>
  <si>
    <t>KEY-1497</t>
  </si>
  <si>
    <t>KEY-1500</t>
  </si>
  <si>
    <t>KEY-1498</t>
  </si>
  <si>
    <t>KEY-1501</t>
  </si>
  <si>
    <t>KEY-1502</t>
  </si>
  <si>
    <t>KEY-1503</t>
  </si>
  <si>
    <t>KEY-1504</t>
  </si>
  <si>
    <t>KEY-1516</t>
  </si>
  <si>
    <t>KEY-1517</t>
  </si>
  <si>
    <t>KEY-1507</t>
  </si>
  <si>
    <t>KEY-1506</t>
  </si>
  <si>
    <t>KEY-1522</t>
  </si>
  <si>
    <t>KEY-1510</t>
  </si>
  <si>
    <t>KEY-1509</t>
  </si>
  <si>
    <t>KEY-1513</t>
  </si>
  <si>
    <t>KEY-1508</t>
  </si>
  <si>
    <t>KEY-1514</t>
  </si>
  <si>
    <t>KEY-1523</t>
  </si>
  <si>
    <t>KEY-1511</t>
  </si>
  <si>
    <t>KEY-1512</t>
  </si>
  <si>
    <t>KEY-1505</t>
  </si>
  <si>
    <t>KEY-1520</t>
  </si>
  <si>
    <t>KEY-1524</t>
  </si>
  <si>
    <t>KEY-1515</t>
  </si>
  <si>
    <t>KEY-1521</t>
  </si>
  <si>
    <t>KEY-1538</t>
  </si>
  <si>
    <t>KEY-1528</t>
  </si>
  <si>
    <t>KEY-1526</t>
  </si>
  <si>
    <t>KEY-1537</t>
  </si>
  <si>
    <t>KEY-1527</t>
  </si>
  <si>
    <t>KEY-1534</t>
  </si>
  <si>
    <t>KEY-1531</t>
  </si>
  <si>
    <t>KEY-1525</t>
  </si>
  <si>
    <t>KEY-1536</t>
  </si>
  <si>
    <t>KEY-1532</t>
  </si>
  <si>
    <t>KEY-1529</t>
  </si>
  <si>
    <t>KEY-1530</t>
  </si>
  <si>
    <t>KEY-1533</t>
  </si>
  <si>
    <t>KEY-1535</t>
  </si>
  <si>
    <t>KEY-1540</t>
  </si>
  <si>
    <t>KEY-1544</t>
  </si>
  <si>
    <t>KEY-1543</t>
  </si>
  <si>
    <t>KEY-1545</t>
  </si>
  <si>
    <t>KEY-1539</t>
  </si>
  <si>
    <t>KEY-1541</t>
  </si>
  <si>
    <t>KEY-1546</t>
  </si>
  <si>
    <t>KEY-1542</t>
  </si>
  <si>
    <t>KEY-1548</t>
  </si>
  <si>
    <t>KEY-1549</t>
  </si>
  <si>
    <t>KEY-1550</t>
  </si>
  <si>
    <t>KEY-1547</t>
  </si>
  <si>
    <t>KEY-1566</t>
  </si>
  <si>
    <t>KEY-1554</t>
  </si>
  <si>
    <t>KEY-1565</t>
  </si>
  <si>
    <t>KEY-1556</t>
  </si>
  <si>
    <t>KEY-1558</t>
  </si>
  <si>
    <t>KEY-1571</t>
  </si>
  <si>
    <t>KEY-1553</t>
  </si>
  <si>
    <t>KEY-1555</t>
  </si>
  <si>
    <t>KEY-1567</t>
  </si>
  <si>
    <t>KEY-1568</t>
  </si>
  <si>
    <t>KEY-1564</t>
  </si>
  <si>
    <t>KEY-1573</t>
  </si>
  <si>
    <t>KEY-1559</t>
  </si>
  <si>
    <t>KEY-1560</t>
  </si>
  <si>
    <t>KEY-1569</t>
  </si>
  <si>
    <t>KEY-1551</t>
  </si>
  <si>
    <t>KEY-1561</t>
  </si>
  <si>
    <t>KEY-1562</t>
  </si>
  <si>
    <t>KEY-1572</t>
  </si>
  <si>
    <t>KEY-1557</t>
  </si>
  <si>
    <t>KEY-1552</t>
  </si>
  <si>
    <t>KEY-1570</t>
  </si>
  <si>
    <t>KEY-1563</t>
  </si>
  <si>
    <t>KEY-1574</t>
  </si>
  <si>
    <t>KEY-1585</t>
  </si>
  <si>
    <t>KEY-1584</t>
  </si>
  <si>
    <t>KEY-1575</t>
  </si>
  <si>
    <t>KEY-1582</t>
  </si>
  <si>
    <t>KEY-1583</t>
  </si>
  <si>
    <t>KEY-1576</t>
  </si>
  <si>
    <t>KEY-1581</t>
  </si>
  <si>
    <t>KEY-1579</t>
  </si>
  <si>
    <t>KEY-1578</t>
  </si>
  <si>
    <t>KEY-1580</t>
  </si>
  <si>
    <t>KEY-1589</t>
  </si>
  <si>
    <t>KEY-1591</t>
  </si>
  <si>
    <t>KEY-1592</t>
  </si>
  <si>
    <t>KEY-1604</t>
  </si>
  <si>
    <t>KEY-1599</t>
  </si>
  <si>
    <t>KEY-1600</t>
  </si>
  <si>
    <t>KEY-1586</t>
  </si>
  <si>
    <t>KEY-1588</t>
  </si>
  <si>
    <t>KEY-1590</t>
  </si>
  <si>
    <t>KEY-1587</t>
  </si>
  <si>
    <t>KEY-1593</t>
  </si>
  <si>
    <t>KEY-1598</t>
  </si>
  <si>
    <t>KEY-1601</t>
  </si>
  <si>
    <t>KEY-1602</t>
  </si>
  <si>
    <t>KEY-1603</t>
  </si>
  <si>
    <t>KEY-1596</t>
  </si>
  <si>
    <t>KEY-1594</t>
  </si>
  <si>
    <t>KEY-1597</t>
  </si>
  <si>
    <t>KEY-1608</t>
  </si>
  <si>
    <t>KEY-1615</t>
  </si>
  <si>
    <t>KEY-1605</t>
  </si>
  <si>
    <t>KEY-1612</t>
  </si>
  <si>
    <t>KEY-1610</t>
  </si>
  <si>
    <t>KEY-1617</t>
  </si>
  <si>
    <t>KEY-1607</t>
  </si>
  <si>
    <t>KEY-1611</t>
  </si>
  <si>
    <t>KEY-1613</t>
  </si>
  <si>
    <t>KEY-1614</t>
  </si>
  <si>
    <t>KEY-1606</t>
  </si>
  <si>
    <t>KEY-1616</t>
  </si>
  <si>
    <t>KEY-1609</t>
  </si>
  <si>
    <t>KEY-1620</t>
  </si>
  <si>
    <t>KEY-1621</t>
  </si>
  <si>
    <t>KEY-1618</t>
  </si>
  <si>
    <t>KEY-1622</t>
  </si>
  <si>
    <t>KEY-1619</t>
  </si>
  <si>
    <t>KEY-1623</t>
  </si>
  <si>
    <t>KEY-1630</t>
  </si>
  <si>
    <t>KEY-1626</t>
  </si>
  <si>
    <t>KEY-1624</t>
  </si>
  <si>
    <t>KEY-1625</t>
  </si>
  <si>
    <t>KEY-1627</t>
  </si>
  <si>
    <t>KEY-1628</t>
  </si>
  <si>
    <t>KEY-1629</t>
  </si>
  <si>
    <t>KEY-1631</t>
  </si>
  <si>
    <t>KEY-1635</t>
  </si>
  <si>
    <t>KEY-1634</t>
  </si>
  <si>
    <t>KEY-1637</t>
  </si>
  <si>
    <t>KEY-1632</t>
  </si>
  <si>
    <t>KEY-1636</t>
  </si>
  <si>
    <t>KEY-1633</t>
  </si>
  <si>
    <t>KEY-1638</t>
  </si>
  <si>
    <t>KEY-1641</t>
  </si>
  <si>
    <t>KEY-1639</t>
  </si>
  <si>
    <t>KEY-1642</t>
  </si>
  <si>
    <t>KEY-1640</t>
  </si>
  <si>
    <t>KEY-1648</t>
  </si>
  <si>
    <t>KEY-1647</t>
  </si>
  <si>
    <t>KEY-1643</t>
  </si>
  <si>
    <t>KEY-1646</t>
  </si>
  <si>
    <t>KEY-1645</t>
  </si>
  <si>
    <t>KEY-1644</t>
  </si>
  <si>
    <t>KEY-1655</t>
  </si>
  <si>
    <t>KEY-1651</t>
  </si>
  <si>
    <t>KEY-1652</t>
  </si>
  <si>
    <t>KEY-1656</t>
  </si>
  <si>
    <t>KEY-1657</t>
  </si>
  <si>
    <t>KEY-1653</t>
  </si>
  <si>
    <t>KEY-1654</t>
  </si>
  <si>
    <t>KEY-1649</t>
  </si>
  <si>
    <t>KEY-1650</t>
  </si>
  <si>
    <t>KEY-1662</t>
  </si>
  <si>
    <t>KEY-1661</t>
  </si>
  <si>
    <t>KEY-1658</t>
  </si>
  <si>
    <t>KEY-1663</t>
  </si>
  <si>
    <t>KEY-1659</t>
  </si>
  <si>
    <t>KEY-1660</t>
  </si>
  <si>
    <t>KEY-1669</t>
  </si>
  <si>
    <t>KEY-1670</t>
  </si>
  <si>
    <t>KEY-1673</t>
  </si>
  <si>
    <t>KEY-1668</t>
  </si>
  <si>
    <t>KEY-1672</t>
  </si>
  <si>
    <t>KEY-1664</t>
  </si>
  <si>
    <t>KEY-1665</t>
  </si>
  <si>
    <t>KEY-1666</t>
  </si>
  <si>
    <t>KEY-1667</t>
  </si>
  <si>
    <t>KEY-1671</t>
  </si>
  <si>
    <t>KEY-1674</t>
  </si>
  <si>
    <t>KEY-1675</t>
  </si>
  <si>
    <t>KEY-1677</t>
  </si>
  <si>
    <t>KEY-1678</t>
  </si>
  <si>
    <t>KEY-1676</t>
  </si>
  <si>
    <t>KEY-1681</t>
  </si>
  <si>
    <t>KEY-1680</t>
  </si>
  <si>
    <t>KEY-1679</t>
  </si>
  <si>
    <t>KEY-1682</t>
  </si>
  <si>
    <t>KEY-1683</t>
  </si>
  <si>
    <t>KEY-1703</t>
  </si>
  <si>
    <t>KEY-1692</t>
  </si>
  <si>
    <t>KEY-1684</t>
  </si>
  <si>
    <t>KEY-1687</t>
  </si>
  <si>
    <t>KEY-1696</t>
  </si>
  <si>
    <t>KEY-1685</t>
  </si>
  <si>
    <t>KEY-1686</t>
  </si>
  <si>
    <t>KEY-1688</t>
  </si>
  <si>
    <t>KEY-1689</t>
  </si>
  <si>
    <t>KEY-1690</t>
  </si>
  <si>
    <t>KEY-1691</t>
  </si>
  <si>
    <t>KEY-1693</t>
  </si>
  <si>
    <t>KEY-1694</t>
  </si>
  <si>
    <t>KEY-1695</t>
  </si>
  <si>
    <t>KEY-1697</t>
  </si>
  <si>
    <t>KEY-1698</t>
  </si>
  <si>
    <t>KEY-1701</t>
  </si>
  <si>
    <t>KEY-1699</t>
  </si>
  <si>
    <t>KEY-1704</t>
  </si>
  <si>
    <t>KEY-1700</t>
  </si>
  <si>
    <t>KEY-1702</t>
  </si>
  <si>
    <t>KEY-1710</t>
  </si>
  <si>
    <t>KEY-1711</t>
  </si>
  <si>
    <t>KEY-1709</t>
  </si>
  <si>
    <t>KEY-1708</t>
  </si>
  <si>
    <t>KEY-1706</t>
  </si>
  <si>
    <t>KEY-1705</t>
  </si>
  <si>
    <t>KEY-1707</t>
  </si>
  <si>
    <t>KEY-1712</t>
  </si>
  <si>
    <t>KEY-1716</t>
  </si>
  <si>
    <t>KEY-1713</t>
  </si>
  <si>
    <t>KEY-1714</t>
  </si>
  <si>
    <t>KEY-1715</t>
  </si>
  <si>
    <t>KEY-1719</t>
  </si>
  <si>
    <t>KEY-1720</t>
  </si>
  <si>
    <t>KEY-1721</t>
  </si>
  <si>
    <t>KEY-1718</t>
  </si>
  <si>
    <t>KEY-1717</t>
  </si>
  <si>
    <t>KEY-1750</t>
  </si>
  <si>
    <t>KEY-1749</t>
  </si>
  <si>
    <t>KEY-1738</t>
  </si>
  <si>
    <t>KEY-1748</t>
  </si>
  <si>
    <t>KEY-1753</t>
  </si>
  <si>
    <t>KEY-1755</t>
  </si>
  <si>
    <t>KEY-1752</t>
  </si>
  <si>
    <t>KEY-1757</t>
  </si>
  <si>
    <t>KEY-1736</t>
  </si>
  <si>
    <t>KEY-1731</t>
  </si>
  <si>
    <t>KEY-1734</t>
  </si>
  <si>
    <t>KEY-1735</t>
  </si>
  <si>
    <t>KEY-1751</t>
  </si>
  <si>
    <t>KEY-1737</t>
  </si>
  <si>
    <t>KEY-1733</t>
  </si>
  <si>
    <t>KEY-1739</t>
  </si>
  <si>
    <t>KEY-1756</t>
  </si>
  <si>
    <t>KEY-1732</t>
  </si>
  <si>
    <t>KEY-1747</t>
  </si>
  <si>
    <t>KEY-1766</t>
  </si>
  <si>
    <t>KEY-1765</t>
  </si>
  <si>
    <t>KEY-1759</t>
  </si>
  <si>
    <t>KEY-1758</t>
  </si>
  <si>
    <t>KEY-1767</t>
  </si>
  <si>
    <t>KEY-1763</t>
  </si>
  <si>
    <t>KEY-1764</t>
  </si>
  <si>
    <t>KEY-1761</t>
  </si>
  <si>
    <t>KEY-1760</t>
  </si>
  <si>
    <t>KEY-1762</t>
  </si>
  <si>
    <t>KEY-1768</t>
  </si>
  <si>
    <t>KEY-1769</t>
  </si>
  <si>
    <t>KEY-1771</t>
  </si>
  <si>
    <t>KEY-1770</t>
  </si>
  <si>
    <t>KEY-1776</t>
  </si>
  <si>
    <t>KEY-1775</t>
  </si>
  <si>
    <t>KEY-1774</t>
  </si>
  <si>
    <t>KEY-1773</t>
  </si>
  <si>
    <t>KEY-1777</t>
  </si>
  <si>
    <t>KEY-1772</t>
  </si>
  <si>
    <t>KEY-1780</t>
  </si>
  <si>
    <t>KEY-1779</t>
  </si>
  <si>
    <t>KEY-1782</t>
  </si>
  <si>
    <t>KEY-1785</t>
  </si>
  <si>
    <t>KEY-1788</t>
  </si>
  <si>
    <t>KEY-1787</t>
  </si>
  <si>
    <t>KEY-1784</t>
  </si>
  <si>
    <t>KEY-1783</t>
  </si>
  <si>
    <t>KEY-1781</t>
  </si>
  <si>
    <t>KEY-1791</t>
  </si>
  <si>
    <t>KEY-1790</t>
  </si>
  <si>
    <t>KEY-1789</t>
  </si>
  <si>
    <t>KEY-1798</t>
  </si>
  <si>
    <t>KEY-1799</t>
  </si>
  <si>
    <t>KEY-1793</t>
  </si>
  <si>
    <t>KEY-1795</t>
  </si>
  <si>
    <t>KEY-1794</t>
  </si>
  <si>
    <t>KEY-1792</t>
  </si>
  <si>
    <t>KEY-1804</t>
  </si>
  <si>
    <t>KEY-1800</t>
  </si>
  <si>
    <t>KEY-1801</t>
  </si>
  <si>
    <t>KEY-1803</t>
  </si>
  <si>
    <t>KEY-1802</t>
  </si>
  <si>
    <t>KEY-1796</t>
  </si>
  <si>
    <t>KEY-1797</t>
  </si>
  <si>
    <t>KEY-1811</t>
  </si>
  <si>
    <t>KEY-1813</t>
  </si>
  <si>
    <t>KEY-1810</t>
  </si>
  <si>
    <t>KEY-1809</t>
  </si>
  <si>
    <t>KEY-1812</t>
  </si>
  <si>
    <t>KEY-1814</t>
  </si>
  <si>
    <t>KEY-1815</t>
  </si>
  <si>
    <t>KEY-1808</t>
  </si>
  <si>
    <t>KEY-1806</t>
  </si>
  <si>
    <t>KEY-1816</t>
  </si>
  <si>
    <t>KEY-1805</t>
  </si>
  <si>
    <t>KEY-1807</t>
  </si>
  <si>
    <t>KEY-1820</t>
  </si>
  <si>
    <t>KEY-1818</t>
  </si>
  <si>
    <t>KEY-1821</t>
  </si>
  <si>
    <t>KEY-1817</t>
  </si>
  <si>
    <t>KEY-1819</t>
  </si>
  <si>
    <t>KEY-1822</t>
  </si>
  <si>
    <t>KEY-1824</t>
  </si>
  <si>
    <t>KEY-1823</t>
  </si>
  <si>
    <t>KEY-1829</t>
  </si>
  <si>
    <t>KEY-1825</t>
  </si>
  <si>
    <t>KEY-1828</t>
  </si>
  <si>
    <t>KEY-1827</t>
  </si>
  <si>
    <t>KEY-1826</t>
  </si>
  <si>
    <t>KEY-1830</t>
  </si>
  <si>
    <t>KEY-1833</t>
  </si>
  <si>
    <t>KEY-1834</t>
  </si>
  <si>
    <t>KEY-1831</t>
  </si>
  <si>
    <t>KEY-1832</t>
  </si>
  <si>
    <t>KEY-1836</t>
  </si>
  <si>
    <t>KEY-1840</t>
  </si>
  <si>
    <t>KEY-1841</t>
  </si>
  <si>
    <t>KEY-1838</t>
  </si>
  <si>
    <t>KEY-1837</t>
  </si>
  <si>
    <t>KEY-1839</t>
  </si>
  <si>
    <t>KEY-1843</t>
  </si>
  <si>
    <t>KEY-1844</t>
  </si>
  <si>
    <t>KEY-1842</t>
  </si>
  <si>
    <t>KEY-1845</t>
  </si>
  <si>
    <t>KEY-1847</t>
  </si>
  <si>
    <t>KEY-1848</t>
  </si>
  <si>
    <t>KEY-1846</t>
  </si>
  <si>
    <t>KEY-1867</t>
  </si>
  <si>
    <t>KEY-1868</t>
  </si>
  <si>
    <t>KEY-1866</t>
  </si>
  <si>
    <t>KEY-1869</t>
  </si>
  <si>
    <t>KEY-1858</t>
  </si>
  <si>
    <t>KEY-1865</t>
  </si>
  <si>
    <t>KEY-1854</t>
  </si>
  <si>
    <t>KEY-1864</t>
  </si>
  <si>
    <t>KEY-1851</t>
  </si>
  <si>
    <t>KEY-1860</t>
  </si>
  <si>
    <t>KEY-1856</t>
  </si>
  <si>
    <t>KEY-1862</t>
  </si>
  <si>
    <t>KEY-1875</t>
  </si>
  <si>
    <t>KEY-1876</t>
  </si>
  <si>
    <t>KEY-1855</t>
  </si>
  <si>
    <t>KEY-1852</t>
  </si>
  <si>
    <t>KEY-1853</t>
  </si>
  <si>
    <t>KEY-1857</t>
  </si>
  <si>
    <t>KEY-1877</t>
  </si>
  <si>
    <t>KEY-1861</t>
  </si>
  <si>
    <t>KEY-1859</t>
  </si>
  <si>
    <t>KEY-1873</t>
  </si>
  <si>
    <t>KEY-1878</t>
  </si>
  <si>
    <t>KEY-1879</t>
  </si>
  <si>
    <t>KEY-1880</t>
  </si>
  <si>
    <t>KEY-1882</t>
  </si>
  <si>
    <t>KEY-1885</t>
  </si>
  <si>
    <t>KEY-1883</t>
  </si>
  <si>
    <t>KEY-1884</t>
  </si>
  <si>
    <t>KEY-1881</t>
  </si>
  <si>
    <t>KEY-1886</t>
  </si>
  <si>
    <t>KEY-1890</t>
  </si>
  <si>
    <t>KEY-1889</t>
  </si>
  <si>
    <t>KEY-1888</t>
  </si>
  <si>
    <t>KEY-1887</t>
  </si>
  <si>
    <t>KEY-1907</t>
  </si>
  <si>
    <t>KEY-1902</t>
  </si>
  <si>
    <t>KEY-1903</t>
  </si>
  <si>
    <t>KEY-1896</t>
  </si>
  <si>
    <t>KEY-1891</t>
  </si>
  <si>
    <t>KEY-1895</t>
  </si>
  <si>
    <t>KEY-1908</t>
  </si>
  <si>
    <t>KEY-1904</t>
  </si>
  <si>
    <t>KEY-1892</t>
  </si>
  <si>
    <t>KEY-1898</t>
  </si>
  <si>
    <t>KEY-1897</t>
  </si>
  <si>
    <t>KEY-1900</t>
  </si>
  <si>
    <t>KEY-1901</t>
  </si>
  <si>
    <t>KEY-1893</t>
  </si>
  <si>
    <t>KEY-1894</t>
  </si>
  <si>
    <t>KEY-1899</t>
  </si>
  <si>
    <t>KEY-1905</t>
  </si>
  <si>
    <t>KEY-1906</t>
  </si>
  <si>
    <t>KEY-1909</t>
  </si>
  <si>
    <t>KEY-1911</t>
  </si>
  <si>
    <t>KEY-1910</t>
  </si>
  <si>
    <t>KEY-1916</t>
  </si>
  <si>
    <t>KEY-1912</t>
  </si>
  <si>
    <t>KEY-1914</t>
  </si>
  <si>
    <t>KEY-1915</t>
  </si>
  <si>
    <t>KEY-1913</t>
  </si>
  <si>
    <t>KEY-1924</t>
  </si>
  <si>
    <t>KEY-1919</t>
  </si>
  <si>
    <t>KEY-1920</t>
  </si>
  <si>
    <t>KEY-1923</t>
  </si>
  <si>
    <t>KEY-1921</t>
  </si>
  <si>
    <t>KEY-1917</t>
  </si>
  <si>
    <t>KEY-1918</t>
  </si>
  <si>
    <t>KEY-1922</t>
  </si>
  <si>
    <t>KEY-1927</t>
  </si>
  <si>
    <t>KEY-1925</t>
  </si>
  <si>
    <t>KEY-1926</t>
  </si>
  <si>
    <t>KEY-1929</t>
  </si>
  <si>
    <t>KEY-1928</t>
  </si>
  <si>
    <t>KEY-1938</t>
  </si>
  <si>
    <t>KEY-1932</t>
  </si>
  <si>
    <t>KEY-1941</t>
  </si>
  <si>
    <t>KEY-1943</t>
  </si>
  <si>
    <t>KEY-1934</t>
  </si>
  <si>
    <t>KEY-1936</t>
  </si>
  <si>
    <t>KEY-1944</t>
  </si>
  <si>
    <t>KEY-1931</t>
  </si>
  <si>
    <t>KEY-1933</t>
  </si>
  <si>
    <t>KEY-1939</t>
  </si>
  <si>
    <t>KEY-1940</t>
  </si>
  <si>
    <t>KEY-1935</t>
  </si>
  <si>
    <t>KEY-1930</t>
  </si>
  <si>
    <t>KEY-1942</t>
  </si>
  <si>
    <t>KEY-1952</t>
  </si>
  <si>
    <t>KEY-1945</t>
  </si>
  <si>
    <t>KEY-1951</t>
  </si>
  <si>
    <t>KEY-1954</t>
  </si>
  <si>
    <t>KEY-1955</t>
  </si>
  <si>
    <t>KEY-1946</t>
  </si>
  <si>
    <t>KEY-1953</t>
  </si>
  <si>
    <t>KEY-1948</t>
  </si>
  <si>
    <t>KEY-1949</t>
  </si>
  <si>
    <t>KEY-1947</t>
  </si>
  <si>
    <t>KEY-1950</t>
  </si>
  <si>
    <t>KEY-1965</t>
  </si>
  <si>
    <t>KEY-1967</t>
  </si>
  <si>
    <t>KEY-1957</t>
  </si>
  <si>
    <t>KEY-1966</t>
  </si>
  <si>
    <t>KEY-1956</t>
  </si>
  <si>
    <t>KEY-1963</t>
  </si>
  <si>
    <t>KEY-1958</t>
  </si>
  <si>
    <t>KEY-1960</t>
  </si>
  <si>
    <t>KEY-1968</t>
  </si>
  <si>
    <t>KEY-1959</t>
  </si>
  <si>
    <t>KEY-1961</t>
  </si>
  <si>
    <t>KEY-1964</t>
  </si>
  <si>
    <t>KEY-1962</t>
  </si>
  <si>
    <t>KEY-1979</t>
  </si>
  <si>
    <t>KEY-1980</t>
  </si>
  <si>
    <t>KEY-1977</t>
  </si>
  <si>
    <t>KEY-1970</t>
  </si>
  <si>
    <t>KEY-1971</t>
  </si>
  <si>
    <t>KEY-1973</t>
  </si>
  <si>
    <t>KEY-1974</t>
  </si>
  <si>
    <t>KEY-1975</t>
  </si>
  <si>
    <t>KEY-1976</t>
  </si>
  <si>
    <t>KEY-1978</t>
  </si>
  <si>
    <t>KEY-1972</t>
  </si>
  <si>
    <t>KEY-1969</t>
  </si>
  <si>
    <t>KEY-1983</t>
  </si>
  <si>
    <t>KEY-1982</t>
  </si>
  <si>
    <t>KEY-1981</t>
  </si>
  <si>
    <t>KEY-1984</t>
  </si>
  <si>
    <t>KEY-1986</t>
  </si>
  <si>
    <t>KEY-1985</t>
  </si>
  <si>
    <t>KEY-1990</t>
  </si>
  <si>
    <t>KEY-1988</t>
  </si>
  <si>
    <t>KEY-1987</t>
  </si>
  <si>
    <t>KEY-1991</t>
  </si>
  <si>
    <t>KEY-1992</t>
  </si>
  <si>
    <t>KEY-1989</t>
  </si>
  <si>
    <t>KEY-1999</t>
  </si>
  <si>
    <t>KEY-1994</t>
  </si>
  <si>
    <t>KEY-1997</t>
  </si>
  <si>
    <t>KEY-1995</t>
  </si>
  <si>
    <t>KEY-1998</t>
  </si>
  <si>
    <t>KEY-2000</t>
  </si>
  <si>
    <t>KEY-1996</t>
  </si>
  <si>
    <t>KEY-1993</t>
  </si>
  <si>
    <t>KEY-2004</t>
  </si>
  <si>
    <t>KEY-2008</t>
  </si>
  <si>
    <t>KEY-2002</t>
  </si>
  <si>
    <t>KEY-2020</t>
  </si>
  <si>
    <t>KEY-2016</t>
  </si>
  <si>
    <t>KEY-2019</t>
  </si>
  <si>
    <t>KEY-2021</t>
  </si>
  <si>
    <t>KEY-2014</t>
  </si>
  <si>
    <t>KEY-2003</t>
  </si>
  <si>
    <t>KEY-2007</t>
  </si>
  <si>
    <t>KEY-2010</t>
  </si>
  <si>
    <t>KEY-2011</t>
  </si>
  <si>
    <t>KEY-2012</t>
  </si>
  <si>
    <t>KEY-2013</t>
  </si>
  <si>
    <t>KEY-2023</t>
  </si>
  <si>
    <t>KEY-2017</t>
  </si>
  <si>
    <t>KEY-2022</t>
  </si>
  <si>
    <t>KEY-2015</t>
  </si>
  <si>
    <t>KEY-2018</t>
  </si>
  <si>
    <t>KEY-2005</t>
  </si>
  <si>
    <t>KEY-2006</t>
  </si>
  <si>
    <t>KEY-2009</t>
  </si>
  <si>
    <t>KEY-2001</t>
  </si>
  <si>
    <t>KEY-2025</t>
  </si>
  <si>
    <t>KEY-2028</t>
  </si>
  <si>
    <t>KEY-2026</t>
  </si>
  <si>
    <t>KEY-2027</t>
  </si>
  <si>
    <t>KEY-2024</t>
  </si>
  <si>
    <t>KEY-2035</t>
  </si>
  <si>
    <t>KEY-2030</t>
  </si>
  <si>
    <t>KEY-2032</t>
  </si>
  <si>
    <t>KEY-2036</t>
  </si>
  <si>
    <t>KEY-2029</t>
  </si>
  <si>
    <t>KEY-2031</t>
  </si>
  <si>
    <t>KEY-2033</t>
  </si>
  <si>
    <t>KEY-2034</t>
  </si>
  <si>
    <t>KEY-2037</t>
  </si>
  <si>
    <t>KEY-2038</t>
  </si>
  <si>
    <t>KEY-2039</t>
  </si>
  <si>
    <t>KEY-2040</t>
  </si>
  <si>
    <t>KEY-2046</t>
  </si>
  <si>
    <t>KEY-2047</t>
  </si>
  <si>
    <t>KEY-2043</t>
  </si>
  <si>
    <t>KEY-2053</t>
  </si>
  <si>
    <t>KEY-2041</t>
  </si>
  <si>
    <t>KEY-2042</t>
  </si>
  <si>
    <t>KEY-2044</t>
  </si>
  <si>
    <t>KEY-2049</t>
  </si>
  <si>
    <t>KEY-2050</t>
  </si>
  <si>
    <t>KEY-2052</t>
  </si>
  <si>
    <t>KEY-2051</t>
  </si>
  <si>
    <t>KEY-2048</t>
  </si>
  <si>
    <t>KEY-2045</t>
  </si>
  <si>
    <t>KEY-2055</t>
  </si>
  <si>
    <t>KEY-2058</t>
  </si>
  <si>
    <t>KEY-2056</t>
  </si>
  <si>
    <t>KEY-2062</t>
  </si>
  <si>
    <t>KEY-2057</t>
  </si>
  <si>
    <t>KEY-2060</t>
  </si>
  <si>
    <t>KEY-2059</t>
  </si>
  <si>
    <t>KEY-2061</t>
  </si>
  <si>
    <t>KEY-2054</t>
  </si>
  <si>
    <t>KEY-2066</t>
  </si>
  <si>
    <t>KEY-2064</t>
  </si>
  <si>
    <t>KEY-2065</t>
  </si>
  <si>
    <t>KEY-2069</t>
  </si>
  <si>
    <t>KEY-2070</t>
  </si>
  <si>
    <t>KEY-2063</t>
  </si>
  <si>
    <t>KEY-2068</t>
  </si>
  <si>
    <t>KEY-2067</t>
  </si>
  <si>
    <t>KEY-2073</t>
  </si>
  <si>
    <t>KEY-2074</t>
  </si>
  <si>
    <t>KEY-2071</t>
  </si>
  <si>
    <t>KEY-2072</t>
  </si>
  <si>
    <t>KEY-2078</t>
  </si>
  <si>
    <t>KEY-2076</t>
  </si>
  <si>
    <t>KEY-2079</t>
  </si>
  <si>
    <t>KEY-2077</t>
  </si>
  <si>
    <t>KEY-2075</t>
  </si>
  <si>
    <t>KEY-2083</t>
  </si>
  <si>
    <t>KEY-2081</t>
  </si>
  <si>
    <t>KEY-2080</t>
  </si>
  <si>
    <t>KEY-2082</t>
  </si>
  <si>
    <t>KEY-2093</t>
  </si>
  <si>
    <t>KEY-2090</t>
  </si>
  <si>
    <t>KEY-2091</t>
  </si>
  <si>
    <t>KEY-2092</t>
  </si>
  <si>
    <t>KEY-2085</t>
  </si>
  <si>
    <t>KEY-2086</t>
  </si>
  <si>
    <t>KEY-2088</t>
  </si>
  <si>
    <t>KEY-2089</t>
  </si>
  <si>
    <t>KEY-2087</t>
  </si>
  <si>
    <t>KEY-2084</t>
  </si>
  <si>
    <t>KEY-2095</t>
  </si>
  <si>
    <t>KEY-2096</t>
  </si>
  <si>
    <t>KEY-2097</t>
  </si>
  <si>
    <t>KEY-2098</t>
  </si>
  <si>
    <t>KEY-2099</t>
  </si>
  <si>
    <t>KEY-2094</t>
  </si>
  <si>
    <t>KEY-2100</t>
  </si>
  <si>
    <t>KEY-2101</t>
  </si>
  <si>
    <t>KEY-2105</t>
  </si>
  <si>
    <t>KEY-2102</t>
  </si>
  <si>
    <t>KEY-2103</t>
  </si>
  <si>
    <t>KEY-2104</t>
  </si>
  <si>
    <t>KEY-2107</t>
  </si>
  <si>
    <t>KEY-2106</t>
  </si>
  <si>
    <t>KEY-2108</t>
  </si>
  <si>
    <t>KEY-2109</t>
  </si>
  <si>
    <t>KEY-2110</t>
  </si>
  <si>
    <t>KEY-2111</t>
  </si>
  <si>
    <t>KEY-2112</t>
  </si>
  <si>
    <t>KEY-2122</t>
  </si>
  <si>
    <t>KEY-2115</t>
  </si>
  <si>
    <t>KEY-2123</t>
  </si>
  <si>
    <t>KEY-2124</t>
  </si>
  <si>
    <t>KEY-2114</t>
  </si>
  <si>
    <t>KEY-2113</t>
  </si>
  <si>
    <t>KEY-2121</t>
  </si>
  <si>
    <t>KEY-2126</t>
  </si>
  <si>
    <t>KEY-2125</t>
  </si>
  <si>
    <t>KEY-2142</t>
  </si>
  <si>
    <t>KEY-2130</t>
  </si>
  <si>
    <t>KEY-2136</t>
  </si>
  <si>
    <t>KEY-2137</t>
  </si>
  <si>
    <t>KEY-2135</t>
  </si>
  <si>
    <t>KEY-2129</t>
  </si>
  <si>
    <t>KEY-2127</t>
  </si>
  <si>
    <t>KEY-2134</t>
  </si>
  <si>
    <t>KEY-2143</t>
  </si>
  <si>
    <t>KEY-2133</t>
  </si>
  <si>
    <t>KEY-2131</t>
  </si>
  <si>
    <t>KEY-2132</t>
  </si>
  <si>
    <t>KEY-2140</t>
  </si>
  <si>
    <t>KEY-2141</t>
  </si>
  <si>
    <t>KEY-2128</t>
  </si>
  <si>
    <t>KEY-2138</t>
  </si>
  <si>
    <t>KEY-2157</t>
  </si>
  <si>
    <t>KEY-2156</t>
  </si>
  <si>
    <t>KEY-2155</t>
  </si>
  <si>
    <t>KEY-2154</t>
  </si>
  <si>
    <t>KEY-2151</t>
  </si>
  <si>
    <t>KEY-2169</t>
  </si>
  <si>
    <t>KEY-2167</t>
  </si>
  <si>
    <t>KEY-2164</t>
  </si>
  <si>
    <t>KEY-2144</t>
  </si>
  <si>
    <t>KEY-2163</t>
  </si>
  <si>
    <t>KEY-2152</t>
  </si>
  <si>
    <t>KEY-2158</t>
  </si>
  <si>
    <t>KEY-2159</t>
  </si>
  <si>
    <t>KEY-2166</t>
  </si>
  <si>
    <t>KEY-2168</t>
  </si>
  <si>
    <t>KEY-2160</t>
  </si>
  <si>
    <t>KEY-2161</t>
  </si>
  <si>
    <t>KEY-2162</t>
  </si>
  <si>
    <t>KEY-2153</t>
  </si>
  <si>
    <t>KEY-2165</t>
  </si>
  <si>
    <t>KEY-2147</t>
  </si>
  <si>
    <t>KEY-2146</t>
  </si>
  <si>
    <t>KEY-2148</t>
  </si>
  <si>
    <t>KEY-2149</t>
  </si>
  <si>
    <t>KEY-2145</t>
  </si>
  <si>
    <t>KEY-2179</t>
  </si>
  <si>
    <t>KEY-2184</t>
  </si>
  <si>
    <t>KEY-2172</t>
  </si>
  <si>
    <t>KEY-2171</t>
  </si>
  <si>
    <t>KEY-2175</t>
  </si>
  <si>
    <t>KEY-2188</t>
  </si>
  <si>
    <t>KEY-2180</t>
  </si>
  <si>
    <t>KEY-2181</t>
  </si>
  <si>
    <t>KEY-2170</t>
  </si>
  <si>
    <t>KEY-2177</t>
  </si>
  <si>
    <t>KEY-2189</t>
  </si>
  <si>
    <t>KEY-2185</t>
  </si>
  <si>
    <t>KEY-2186</t>
  </si>
  <si>
    <t>KEY-2187</t>
  </si>
  <si>
    <t>KEY-2174</t>
  </si>
  <si>
    <t>KEY-2183</t>
  </si>
  <si>
    <t>KEY-2178</t>
  </si>
  <si>
    <t>KEY-2182</t>
  </si>
  <si>
    <t>KEY-2173</t>
  </si>
  <si>
    <t>KEY-2176</t>
  </si>
  <si>
    <t>KEY-2193</t>
  </si>
  <si>
    <t>KEY-2199</t>
  </si>
  <si>
    <t>KEY-2195</t>
  </si>
  <si>
    <t>KEY-2196</t>
  </si>
  <si>
    <t>KEY-2190</t>
  </si>
  <si>
    <t>KEY-2191</t>
  </si>
  <si>
    <t>KEY-2197</t>
  </si>
  <si>
    <t>KEY-2192</t>
  </si>
  <si>
    <t>KEY-2194</t>
  </si>
  <si>
    <t>KEY-2198</t>
  </si>
  <si>
    <t>KEY-2206</t>
  </si>
  <si>
    <t>KEY-2200</t>
  </si>
  <si>
    <t>KEY-2205</t>
  </si>
  <si>
    <t>KEY-2204</t>
  </si>
  <si>
    <t>KEY-2203</t>
  </si>
  <si>
    <t>KEY-2202</t>
  </si>
  <si>
    <t>KEY-2214</t>
  </si>
  <si>
    <t>KEY-2207</t>
  </si>
  <si>
    <t>KEY-2215</t>
  </si>
  <si>
    <t>KEY-2210</t>
  </si>
  <si>
    <t>KEY-2216</t>
  </si>
  <si>
    <t>KEY-2217</t>
  </si>
  <si>
    <t>KEY-2218</t>
  </si>
  <si>
    <t>KEY-2219</t>
  </si>
  <si>
    <t>KEY-2213</t>
  </si>
  <si>
    <t>KEY-2211</t>
  </si>
  <si>
    <t>KEY-2208</t>
  </si>
  <si>
    <t>KEY-2212</t>
  </si>
  <si>
    <t>KEY-2209</t>
  </si>
  <si>
    <t>KEY-2229</t>
  </si>
  <si>
    <t>KEY-2221</t>
  </si>
  <si>
    <t>KEY-2222</t>
  </si>
  <si>
    <t>KEY-2225</t>
  </si>
  <si>
    <t>KEY-2227</t>
  </si>
  <si>
    <t>KEY-2223</t>
  </si>
  <si>
    <t>KEY-2228</t>
  </si>
  <si>
    <t>KEY-2226</t>
  </si>
  <si>
    <t>KEY-2224</t>
  </si>
  <si>
    <t>KEY-2230</t>
  </si>
  <si>
    <t>KEY-2245</t>
  </si>
  <si>
    <t>KEY-2242</t>
  </si>
  <si>
    <t>KEY-2233</t>
  </si>
  <si>
    <t>KEY-2236</t>
  </si>
  <si>
    <t>KEY-2244</t>
  </si>
  <si>
    <t>KEY-2231</t>
  </si>
  <si>
    <t>KEY-2232</t>
  </si>
  <si>
    <t>KEY-2234</t>
  </si>
  <si>
    <t>KEY-2235</t>
  </si>
  <si>
    <t>KEY-2237</t>
  </si>
  <si>
    <t>KEY-2238</t>
  </si>
  <si>
    <t>KEY-2243</t>
  </si>
  <si>
    <t>KEY-2240</t>
  </si>
  <si>
    <t>KEY-2239</t>
  </si>
  <si>
    <t>KEY-2241</t>
  </si>
  <si>
    <t>KEY-2248</t>
  </si>
  <si>
    <t>KEY-2246</t>
  </si>
  <si>
    <t>KEY-2247</t>
  </si>
  <si>
    <t>KEY-2251</t>
  </si>
  <si>
    <t>KEY-2252</t>
  </si>
  <si>
    <t>KEY-2250</t>
  </si>
  <si>
    <t>KEY-2249</t>
  </si>
  <si>
    <t>KEY-2261</t>
  </si>
  <si>
    <t>KEY-2254</t>
  </si>
  <si>
    <t>KEY-2256</t>
  </si>
  <si>
    <t>KEY-2257</t>
  </si>
  <si>
    <t>KEY-2258</t>
  </si>
  <si>
    <t>KEY-2259</t>
  </si>
  <si>
    <t>KEY-2255</t>
  </si>
  <si>
    <t>KEY-2263</t>
  </si>
  <si>
    <t>KEY-2253</t>
  </si>
  <si>
    <t>KEY-2260</t>
  </si>
  <si>
    <t>KEY-2264</t>
  </si>
  <si>
    <t>KEY-2262</t>
  </si>
  <si>
    <t>KEY-2265</t>
  </si>
  <si>
    <t>KEY-2267</t>
  </si>
  <si>
    <t>KEY-2269</t>
  </si>
  <si>
    <t>KEY-2266</t>
  </si>
  <si>
    <t>KEY-2268</t>
  </si>
  <si>
    <t>KEY-2271</t>
  </si>
  <si>
    <t>KEY-2270</t>
  </si>
  <si>
    <t>KEY-2273</t>
  </si>
  <si>
    <t>KEY-2272</t>
  </si>
  <si>
    <t>KEY-2276</t>
  </si>
  <si>
    <t>KEY-2280</t>
  </si>
  <si>
    <t>KEY-2277</t>
  </si>
  <si>
    <t>KEY-2279</t>
  </si>
  <si>
    <t>KEY-2278</t>
  </si>
  <si>
    <t>KEY-2275</t>
  </si>
  <si>
    <t>KEY-2274</t>
  </si>
  <si>
    <t>KEY-2284</t>
  </si>
  <si>
    <t>KEY-2283</t>
  </si>
  <si>
    <t>KEY-2286</t>
  </si>
  <si>
    <t>KEY-2282</t>
  </si>
  <si>
    <t>KEY-2289</t>
  </si>
  <si>
    <t>KEY-2287</t>
  </si>
  <si>
    <t>KEY-2288</t>
  </si>
  <si>
    <t>KEY-2281</t>
  </si>
  <si>
    <t>KEY-2285</t>
  </si>
  <si>
    <t>KEY-2294</t>
  </si>
  <si>
    <t>KEY-2293</t>
  </si>
  <si>
    <t>KEY-2290</t>
  </si>
  <si>
    <t>KEY-2291</t>
  </si>
  <si>
    <t>KEY-2292</t>
  </si>
  <si>
    <t>KEY-2295</t>
  </si>
  <si>
    <t>KEY-2296</t>
  </si>
  <si>
    <t>KEY-2297</t>
  </si>
  <si>
    <t>KEY-2306</t>
  </si>
  <si>
    <t>KEY-2302</t>
  </si>
  <si>
    <t>KEY-2307</t>
  </si>
  <si>
    <t>KEY-2305</t>
  </si>
  <si>
    <t>KEY-2299</t>
  </si>
  <si>
    <t>KEY-2303</t>
  </si>
  <si>
    <t>KEY-2304</t>
  </si>
  <si>
    <t>KEY-2301</t>
  </si>
  <si>
    <t>KEY-2298</t>
  </si>
  <si>
    <t>KEY-2300</t>
  </si>
  <si>
    <t>KEY-2313</t>
  </si>
  <si>
    <t>KEY-2311</t>
  </si>
  <si>
    <t>KEY-2312</t>
  </si>
  <si>
    <t>KEY-2308</t>
  </si>
  <si>
    <t>KEY-2310</t>
  </si>
  <si>
    <t>KEY-2309</t>
  </si>
  <si>
    <t>KEY-2317</t>
  </si>
  <si>
    <t>KEY-2319</t>
  </si>
  <si>
    <t>KEY-2318</t>
  </si>
  <si>
    <t>KEY-2316</t>
  </si>
  <si>
    <t>KEY-2321</t>
  </si>
  <si>
    <t>KEY-2315</t>
  </si>
  <si>
    <t>KEY-2314</t>
  </si>
  <si>
    <t>KEY-2320</t>
  </si>
  <si>
    <t>KEY-2324</t>
  </si>
  <si>
    <t>KEY-2322</t>
  </si>
  <si>
    <t>KEY-2325</t>
  </si>
  <si>
    <t>KEY-2323</t>
  </si>
  <si>
    <t>KEY-2326</t>
  </si>
  <si>
    <t>KEY-2335</t>
  </si>
  <si>
    <t>KEY-2329</t>
  </si>
  <si>
    <t>KEY-2333</t>
  </si>
  <si>
    <t>KEY-2334</t>
  </si>
  <si>
    <t>KEY-2327</t>
  </si>
  <si>
    <t>KEY-2332</t>
  </si>
  <si>
    <t>KEY-2330</t>
  </si>
  <si>
    <t>KEY-2328</t>
  </si>
  <si>
    <t>KEY-2331</t>
  </si>
  <si>
    <t>KEY-2341</t>
  </si>
  <si>
    <t>KEY-2343</t>
  </si>
  <si>
    <t>KEY-2340</t>
  </si>
  <si>
    <t>KEY-2337</t>
  </si>
  <si>
    <t>KEY-2339</t>
  </si>
  <si>
    <t>KEY-2336</t>
  </si>
  <si>
    <t>KEY-2338</t>
  </si>
  <si>
    <t>KEY-2342</t>
  </si>
  <si>
    <t>KEY-2347</t>
  </si>
  <si>
    <t>KEY-2345</t>
  </si>
  <si>
    <t>KEY-2344</t>
  </si>
  <si>
    <t>KEY-2349</t>
  </si>
  <si>
    <t>KEY-2346</t>
  </si>
  <si>
    <t>KEY-2348</t>
  </si>
  <si>
    <t>KEY-2350</t>
  </si>
  <si>
    <t>KEY-2351</t>
  </si>
  <si>
    <t>KEY-2352</t>
  </si>
  <si>
    <t>KEY-2355</t>
  </si>
  <si>
    <t>KEY-2353</t>
  </si>
  <si>
    <t>KEY-2354</t>
  </si>
  <si>
    <t>KEY-2358</t>
  </si>
  <si>
    <t>KEY-2357</t>
  </si>
  <si>
    <t>KEY-2356</t>
  </si>
  <si>
    <t>KEY-2362</t>
  </si>
  <si>
    <t>KEY-2360</t>
  </si>
  <si>
    <t>KEY-2359</t>
  </si>
  <si>
    <t>KEY-2363</t>
  </si>
  <si>
    <t>KEY-2361</t>
  </si>
  <si>
    <t>KEY-2364</t>
  </si>
  <si>
    <t>KEY-2369</t>
  </si>
  <si>
    <t>KEY-2366</t>
  </si>
  <si>
    <t>KEY-2365</t>
  </si>
  <si>
    <t>KEY-2367</t>
  </si>
  <si>
    <t>KEY-2368</t>
  </si>
  <si>
    <t>KEY-2370</t>
  </si>
  <si>
    <t>KEY-2372</t>
  </si>
  <si>
    <t>KEY-2374</t>
  </si>
  <si>
    <t>KEY-2375</t>
  </si>
  <si>
    <t>KEY-2376</t>
  </si>
  <si>
    <t>KEY-2373</t>
  </si>
  <si>
    <t>KEY-2371</t>
  </si>
  <si>
    <t>KEY-2377</t>
  </si>
  <si>
    <t>KEY-2378</t>
  </si>
  <si>
    <t>KEY-2379</t>
  </si>
  <si>
    <t>KEY-2380</t>
  </si>
  <si>
    <t>KEY-2381</t>
  </si>
  <si>
    <t>KEY-2382</t>
  </si>
  <si>
    <t>KEY-2383</t>
  </si>
  <si>
    <t>KEY-2384</t>
  </si>
  <si>
    <t>KEY-2386</t>
  </si>
  <si>
    <t>KEY-2385</t>
  </si>
  <si>
    <t>KEY-2391</t>
  </si>
  <si>
    <t>KEY-2387</t>
  </si>
  <si>
    <t>KEY-2389</t>
  </si>
  <si>
    <t>KEY-2390</t>
  </si>
  <si>
    <t>KEY-2388</t>
  </si>
  <si>
    <t>KEY-2392</t>
  </si>
  <si>
    <t>KEY-2394</t>
  </si>
  <si>
    <t>KEY-2393</t>
  </si>
  <si>
    <t>KEY-2395</t>
  </si>
  <si>
    <t>KEY-2396</t>
  </si>
  <si>
    <t>KEY-2399</t>
  </si>
  <si>
    <t>KEY-2401</t>
  </si>
  <si>
    <t>KEY-2400</t>
  </si>
  <si>
    <t>KEY-2402</t>
  </si>
  <si>
    <t>KEY-2398</t>
  </si>
  <si>
    <t>KEY-2397</t>
  </si>
  <si>
    <t>KEY-2404</t>
  </si>
  <si>
    <t>KEY-2409</t>
  </si>
  <si>
    <t>KEY-2408</t>
  </si>
  <si>
    <t>KEY-2403</t>
  </si>
  <si>
    <t>KEY-2407</t>
  </si>
  <si>
    <t>KEY-2406</t>
  </si>
  <si>
    <t>KEY-2405</t>
  </si>
  <si>
    <t>KEY-2416</t>
  </si>
  <si>
    <t>KEY-2419</t>
  </si>
  <si>
    <t>KEY-2414</t>
  </si>
  <si>
    <t>KEY-2410</t>
  </si>
  <si>
    <t>KEY-2418</t>
  </si>
  <si>
    <t>KEY-2421</t>
  </si>
  <si>
    <t>KEY-2412</t>
  </si>
  <si>
    <t>KEY-2420</t>
  </si>
  <si>
    <t>KEY-2411</t>
  </si>
  <si>
    <t>KEY-2415</t>
  </si>
  <si>
    <t>KEY-2425</t>
  </si>
  <si>
    <t>KEY-2426</t>
  </si>
  <si>
    <t>KEY-2428</t>
  </si>
  <si>
    <t>KEY-2431</t>
  </si>
  <si>
    <t>KEY-2424</t>
  </si>
  <si>
    <t>KEY-2422</t>
  </si>
  <si>
    <t>KEY-2423</t>
  </si>
  <si>
    <t>KEY-2430</t>
  </si>
  <si>
    <t>KEY-2427</t>
  </si>
  <si>
    <t>KEY-2429</t>
  </si>
  <si>
    <t>KEY-2432</t>
  </si>
  <si>
    <t>KEY-2433</t>
  </si>
  <si>
    <t>KEY-2445</t>
  </si>
  <si>
    <t>KEY-2455</t>
  </si>
  <si>
    <t>KEY-2435</t>
  </si>
  <si>
    <t>KEY-2441</t>
  </si>
  <si>
    <t>KEY-2453</t>
  </si>
  <si>
    <t>KEY-2446</t>
  </si>
  <si>
    <t>KEY-2451</t>
  </si>
  <si>
    <t>KEY-2454</t>
  </si>
  <si>
    <t>KEY-2436</t>
  </si>
  <si>
    <t>KEY-2456</t>
  </si>
  <si>
    <t>KEY-2444</t>
  </si>
  <si>
    <t>KEY-2437</t>
  </si>
  <si>
    <t>KEY-2443</t>
  </si>
  <si>
    <t>KEY-2440</t>
  </si>
  <si>
    <t>KEY-2438</t>
  </si>
  <si>
    <t>KEY-2450</t>
  </si>
  <si>
    <t>KEY-2457</t>
  </si>
  <si>
    <t>KEY-2459</t>
  </si>
  <si>
    <t>KEY-2458</t>
  </si>
  <si>
    <t>KEY-2460</t>
  </si>
  <si>
    <t>KEY-2462</t>
  </si>
  <si>
    <t>KEY-2463</t>
  </si>
  <si>
    <t>KEY-2461</t>
  </si>
  <si>
    <t>KEY-2470</t>
  </si>
  <si>
    <t>KEY-2472</t>
  </si>
  <si>
    <t>KEY-2467</t>
  </si>
  <si>
    <t>KEY-2477</t>
  </si>
  <si>
    <t>KEY-2469</t>
  </si>
  <si>
    <t>KEY-2473</t>
  </si>
  <si>
    <t>KEY-2474</t>
  </si>
  <si>
    <t>KEY-2466</t>
  </si>
  <si>
    <t>KEY-2475</t>
  </si>
  <si>
    <t>KEY-2476</t>
  </si>
  <si>
    <t>KEY-2479</t>
  </si>
  <si>
    <t>KEY-2478</t>
  </si>
  <si>
    <t>KEY-2468</t>
  </si>
  <si>
    <t>KEY-2471</t>
  </si>
  <si>
    <t>KEY-2484</t>
  </si>
  <si>
    <t>KEY-2487</t>
  </si>
  <si>
    <t>KEY-2489</t>
  </si>
  <si>
    <t>KEY-2486</t>
  </si>
  <si>
    <t>KEY-2488</t>
  </si>
  <si>
    <t>KEY-2482</t>
  </si>
  <si>
    <t>KEY-2483</t>
  </si>
  <si>
    <t>KEY-2485</t>
  </si>
  <si>
    <t>KEY-2481</t>
  </si>
  <si>
    <t>KEY-2496</t>
  </si>
  <si>
    <t>KEY-2480</t>
  </si>
  <si>
    <t>KEY-2494</t>
  </si>
  <si>
    <t>KEY-2492</t>
  </si>
  <si>
    <t>KEY-2493</t>
  </si>
  <si>
    <t>KEY-2491</t>
  </si>
  <si>
    <t>KEY-2495</t>
  </si>
  <si>
    <t>KEY-2490</t>
  </si>
  <si>
    <t>KEY-2500</t>
  </si>
  <si>
    <t>KEY-2504</t>
  </si>
  <si>
    <t>KEY-2505</t>
  </si>
  <si>
    <t>KEY-2506</t>
  </si>
  <si>
    <t>KEY-2507</t>
  </si>
  <si>
    <t>KEY-2508</t>
  </si>
  <si>
    <t>KEY-2515</t>
  </si>
  <si>
    <t>KEY-2510</t>
  </si>
  <si>
    <t>KEY-2511</t>
  </si>
  <si>
    <t>KEY-2509</t>
  </si>
  <si>
    <t>KEY-2514</t>
  </si>
  <si>
    <t>KEY-2513</t>
  </si>
  <si>
    <t>KEY-2512</t>
  </si>
  <si>
    <t>KEY-2521</t>
  </si>
  <si>
    <t>KEY-2522</t>
  </si>
  <si>
    <t>KEY-2516</t>
  </si>
  <si>
    <t>KEY-2518</t>
  </si>
  <si>
    <t>KEY-2517</t>
  </si>
  <si>
    <t>KEY-2519</t>
  </si>
  <si>
    <t>KEY-2520</t>
  </si>
  <si>
    <t>KEY-2533</t>
  </si>
  <si>
    <t>KEY-2527</t>
  </si>
  <si>
    <t>KEY-2534</t>
  </si>
  <si>
    <t>KEY-2523</t>
  </si>
  <si>
    <t>KEY-2526</t>
  </si>
  <si>
    <t>KEY-2528</t>
  </si>
  <si>
    <t>KEY-2524</t>
  </si>
  <si>
    <t>KEY-2525</t>
  </si>
  <si>
    <t>KEY-2530</t>
  </si>
  <si>
    <t>KEY-2531</t>
  </si>
  <si>
    <t>KEY-2532</t>
  </si>
  <si>
    <t>KEY-2529</t>
  </si>
  <si>
    <t>KEY-2537</t>
  </si>
  <si>
    <t>KEY-2535</t>
  </si>
  <si>
    <t>KEY-2539</t>
  </si>
  <si>
    <t>KEY-2536</t>
  </si>
  <si>
    <t>KEY-2538</t>
  </si>
  <si>
    <t>KEY-2542</t>
  </si>
  <si>
    <t>KEY-2544</t>
  </si>
  <si>
    <t>KEY-2540</t>
  </si>
  <si>
    <t>KEY-2543</t>
  </si>
  <si>
    <t>KEY-2541</t>
  </si>
  <si>
    <t>KEY-2546</t>
  </si>
  <si>
    <t>KEY-2549</t>
  </si>
  <si>
    <t>KEY-2550</t>
  </si>
  <si>
    <t>KEY-2551</t>
  </si>
  <si>
    <t>KEY-2548</t>
  </si>
  <si>
    <t>KEY-2553</t>
  </si>
  <si>
    <t>KEY-2545</t>
  </si>
  <si>
    <t>KEY-2552</t>
  </si>
  <si>
    <t>KEY-2547</t>
  </si>
  <si>
    <t>KEY-2559</t>
  </si>
  <si>
    <t>KEY-2562</t>
  </si>
  <si>
    <t>KEY-2563</t>
  </si>
  <si>
    <t>KEY-2561</t>
  </si>
  <si>
    <t>KEY-2554</t>
  </si>
  <si>
    <t>KEY-2557</t>
  </si>
  <si>
    <t>KEY-2564</t>
  </si>
  <si>
    <t>KEY-2555</t>
  </si>
  <si>
    <t>KEY-2558</t>
  </si>
  <si>
    <t>KEY-2556</t>
  </si>
  <si>
    <t>KEY-2568</t>
  </si>
  <si>
    <t>KEY-2565</t>
  </si>
  <si>
    <t>KEY-2574</t>
  </si>
  <si>
    <t>KEY-2567</t>
  </si>
  <si>
    <t>KEY-2573</t>
  </si>
  <si>
    <t>KEY-2566</t>
  </si>
  <si>
    <t>KEY-2572</t>
  </si>
  <si>
    <t>KEY-2569</t>
  </si>
  <si>
    <t>KEY-2570</t>
  </si>
  <si>
    <t>KEY-2571</t>
  </si>
  <si>
    <t>KEY-2575</t>
  </si>
  <si>
    <t>KEY-2578</t>
  </si>
  <si>
    <t>KEY-2579</t>
  </si>
  <si>
    <t>KEY-2577</t>
  </si>
  <si>
    <t>KEY-2576</t>
  </si>
  <si>
    <t>KEY-2582</t>
  </si>
  <si>
    <t>KEY-2583</t>
  </si>
  <si>
    <t>KEY-2584</t>
  </si>
  <si>
    <t>KEY-2581</t>
  </si>
  <si>
    <t>KEY-2586</t>
  </si>
  <si>
    <t>KEY-2580</t>
  </si>
  <si>
    <t>KEY-2585</t>
  </si>
  <si>
    <t>KEY-2590</t>
  </si>
  <si>
    <t>KEY-2587</t>
  </si>
  <si>
    <t>KEY-2593</t>
  </si>
  <si>
    <t>KEY-2594</t>
  </si>
  <si>
    <t>KEY-2591</t>
  </si>
  <si>
    <t>KEY-2592</t>
  </si>
  <si>
    <t>KEY-2589</t>
  </si>
  <si>
    <t>KEY-2588</t>
  </si>
  <si>
    <t>KEY-2598</t>
  </si>
  <si>
    <t>KEY-2597</t>
  </si>
  <si>
    <t>KEY-2595</t>
  </si>
  <si>
    <t>KEY-2596</t>
  </si>
  <si>
    <t>KEY-2605</t>
  </si>
  <si>
    <t>KEY-2603</t>
  </si>
  <si>
    <t>KEY-2599</t>
  </si>
  <si>
    <t>KEY-2600</t>
  </si>
  <si>
    <t>KEY-2601</t>
  </si>
  <si>
    <t>KEY-2602</t>
  </si>
  <si>
    <t>KEY-2606</t>
  </si>
  <si>
    <t>KEY-2611</t>
  </si>
  <si>
    <t>KEY-2608</t>
  </si>
  <si>
    <t>KEY-2607</t>
  </si>
  <si>
    <t>KEY-2610</t>
  </si>
  <si>
    <t>KEY-2609</t>
  </si>
  <si>
    <t>KEY-2614</t>
  </si>
  <si>
    <t>KEY-2613</t>
  </si>
  <si>
    <t>KEY-2612</t>
  </si>
  <si>
    <t>KEY-2615</t>
  </si>
  <si>
    <t>KEY-2627</t>
  </si>
  <si>
    <t>KEY-2616</t>
  </si>
  <si>
    <t>KEY-2620</t>
  </si>
  <si>
    <t>KEY-2618</t>
  </si>
  <si>
    <t>KEY-2619</t>
  </si>
  <si>
    <t>KEY-2617</t>
  </si>
  <si>
    <t>KEY-2628</t>
  </si>
  <si>
    <t>KEY-2621</t>
  </si>
  <si>
    <t>KEY-2624</t>
  </si>
  <si>
    <t>KEY-2623</t>
  </si>
  <si>
    <t>KEY-2625</t>
  </si>
  <si>
    <t>KEY-2622</t>
  </si>
  <si>
    <t>KEY-2626</t>
  </si>
  <si>
    <t>KEY-2631</t>
  </si>
  <si>
    <t>KEY-2630</t>
  </si>
  <si>
    <t>KEY-2629</t>
  </si>
  <si>
    <t>KEY-2632</t>
  </si>
  <si>
    <t>KEY-2633</t>
  </si>
  <si>
    <t>KEY-2635</t>
  </si>
  <si>
    <t>KEY-2636</t>
  </si>
  <si>
    <t>KEY-2642</t>
  </si>
  <si>
    <t>KEY-2641</t>
  </si>
  <si>
    <t>KEY-2637</t>
  </si>
  <si>
    <t>KEY-2634</t>
  </si>
  <si>
    <t>KEY-2639</t>
  </si>
  <si>
    <t>KEY-2643</t>
  </si>
  <si>
    <t>KEY-2644</t>
  </si>
  <si>
    <t>KEY-2640</t>
  </si>
  <si>
    <t>KEY-2638</t>
  </si>
  <si>
    <t>KEY-2647</t>
  </si>
  <si>
    <t>KEY-2645</t>
  </si>
  <si>
    <t>KEY-2655</t>
  </si>
  <si>
    <t>KEY-2653</t>
  </si>
  <si>
    <t>KEY-2649</t>
  </si>
  <si>
    <t>KEY-2656</t>
  </si>
  <si>
    <t>KEY-2650</t>
  </si>
  <si>
    <t>KEY-2654</t>
  </si>
  <si>
    <t>KEY-2651</t>
  </si>
  <si>
    <t>KEY-2648</t>
  </si>
  <si>
    <t>KEY-2652</t>
  </si>
  <si>
    <t>KEY-2646</t>
  </si>
  <si>
    <t>KEY-2670</t>
  </si>
  <si>
    <t>KEY-2681</t>
  </si>
  <si>
    <t>KEY-2678</t>
  </si>
  <si>
    <t>KEY-2659</t>
  </si>
  <si>
    <t>KEY-2667</t>
  </si>
  <si>
    <t>KEY-2657</t>
  </si>
  <si>
    <t>KEY-2683</t>
  </si>
  <si>
    <t>KEY-2666</t>
  </si>
  <si>
    <t>KEY-2669</t>
  </si>
  <si>
    <t>KEY-2675</t>
  </si>
  <si>
    <t>KEY-2671</t>
  </si>
  <si>
    <t>KEY-2668</t>
  </si>
  <si>
    <t>KEY-2682</t>
  </si>
  <si>
    <t>KEY-2672</t>
  </si>
  <si>
    <t>KEY-2677</t>
  </si>
  <si>
    <t>KEY-2665</t>
  </si>
  <si>
    <t>KEY-2658</t>
  </si>
  <si>
    <t>KEY-2660</t>
  </si>
  <si>
    <t>KEY-2680</t>
  </si>
  <si>
    <t>KEY-2673</t>
  </si>
  <si>
    <t>KEY-2661</t>
  </si>
  <si>
    <t>KEY-2662</t>
  </si>
  <si>
    <t>KEY-2663</t>
  </si>
  <si>
    <t>KEY-2679</t>
  </si>
  <si>
    <t>KEY-2676</t>
  </si>
  <si>
    <t>KEY-2674</t>
  </si>
  <si>
    <t>KEY-2664</t>
  </si>
  <si>
    <t>KEY-2685</t>
  </si>
  <si>
    <t>KEY-2697</t>
  </si>
  <si>
    <t>KEY-2696</t>
  </si>
  <si>
    <t>KEY-2690</t>
  </si>
  <si>
    <t>KEY-2694</t>
  </si>
  <si>
    <t>KEY-2692</t>
  </si>
  <si>
    <t>KEY-2693</t>
  </si>
  <si>
    <t>KEY-2691</t>
  </si>
  <si>
    <t>KEY-2686</t>
  </si>
  <si>
    <t>KEY-2688</t>
  </si>
  <si>
    <t>KEY-2684</t>
  </si>
  <si>
    <t>KEY-2687</t>
  </si>
  <si>
    <t>KEY-2689</t>
  </si>
  <si>
    <t>KEY-2695</t>
  </si>
  <si>
    <t>KEY-2700</t>
  </si>
  <si>
    <t>KEY-2698</t>
  </si>
  <si>
    <t>KEY-2699</t>
  </si>
  <si>
    <t>KEY-2705</t>
  </si>
  <si>
    <t>KEY-2702</t>
  </si>
  <si>
    <t>KEY-2709</t>
  </si>
  <si>
    <t>KEY-2703</t>
  </si>
  <si>
    <t>KEY-2701</t>
  </si>
  <si>
    <t>KEY-2706</t>
  </si>
  <si>
    <t>KEY-2708</t>
  </si>
  <si>
    <t>KEY-2704</t>
  </si>
  <si>
    <t>KEY-2707</t>
  </si>
  <si>
    <t>KEY-2718</t>
  </si>
  <si>
    <t>KEY-2711</t>
  </si>
  <si>
    <t>KEY-2710</t>
  </si>
  <si>
    <t>KEY-2715</t>
  </si>
  <si>
    <t>KEY-2714</t>
  </si>
  <si>
    <t>KEY-2712</t>
  </si>
  <si>
    <t>KEY-2716</t>
  </si>
  <si>
    <t>KEY-2717</t>
  </si>
  <si>
    <t>KEY-2722</t>
  </si>
  <si>
    <t>KEY-2720</t>
  </si>
  <si>
    <t>KEY-2721</t>
  </si>
  <si>
    <t>KEY-2723</t>
  </si>
  <si>
    <t>KEY-2719</t>
  </si>
  <si>
    <t>KEY-2724</t>
  </si>
  <si>
    <t>KEY-2725</t>
  </si>
  <si>
    <t>KEY-2732</t>
  </si>
  <si>
    <t>KEY-2731</t>
  </si>
  <si>
    <t>KEY-2727</t>
  </si>
  <si>
    <t>KEY-2729</t>
  </si>
  <si>
    <t>KEY-2728</t>
  </si>
  <si>
    <t>KEY-2730</t>
  </si>
  <si>
    <t>KEY-2726</t>
  </si>
  <si>
    <t>KEY-2733</t>
  </si>
  <si>
    <t>KEY-2734</t>
  </si>
  <si>
    <t>KEY-2744</t>
  </si>
  <si>
    <t>KEY-2736</t>
  </si>
  <si>
    <t>KEY-2738</t>
  </si>
  <si>
    <t>KEY-2739</t>
  </si>
  <si>
    <t>KEY-2741</t>
  </si>
  <si>
    <t>KEY-2743</t>
  </si>
  <si>
    <t>KEY-2737</t>
  </si>
  <si>
    <t>KEY-2745</t>
  </si>
  <si>
    <t>KEY-2735</t>
  </si>
  <si>
    <t>KEY-2740</t>
  </si>
  <si>
    <t>KEY-2746</t>
  </si>
  <si>
    <t>KEY-2742</t>
  </si>
  <si>
    <t>KEY-2749</t>
  </si>
  <si>
    <t>KEY-2752</t>
  </si>
  <si>
    <t>KEY-2753</t>
  </si>
  <si>
    <t>KEY-2747</t>
  </si>
  <si>
    <t>KEY-2748</t>
  </si>
  <si>
    <t>KEY-2756</t>
  </si>
  <si>
    <t>KEY-2750</t>
  </si>
  <si>
    <t>KEY-2754</t>
  </si>
  <si>
    <t>KEY-2755</t>
  </si>
  <si>
    <t>KEY-2751</t>
  </si>
  <si>
    <t>KEY-2770</t>
  </si>
  <si>
    <t>KEY-2774</t>
  </si>
  <si>
    <t>KEY-2773</t>
  </si>
  <si>
    <t>KEY-2769</t>
  </si>
  <si>
    <t>KEY-2757</t>
  </si>
  <si>
    <t>KEY-2758</t>
  </si>
  <si>
    <t>KEY-2763</t>
  </si>
  <si>
    <t>KEY-2764</t>
  </si>
  <si>
    <t>KEY-2766</t>
  </si>
  <si>
    <t>KEY-2775</t>
  </si>
  <si>
    <t>KEY-2762</t>
  </si>
  <si>
    <t>KEY-2765</t>
  </si>
  <si>
    <t>KEY-2761</t>
  </si>
  <si>
    <t>KEY-2771</t>
  </si>
  <si>
    <t>KEY-2767</t>
  </si>
  <si>
    <t>KEY-2768</t>
  </si>
  <si>
    <t>KEY-2772</t>
  </si>
  <si>
    <t>KEY-2759</t>
  </si>
  <si>
    <t>KEY-2760</t>
  </si>
  <si>
    <t>KEY-2776</t>
  </si>
  <si>
    <t>KEY-2777</t>
  </si>
  <si>
    <t>KEY-2781</t>
  </si>
  <si>
    <t>KEY-2782</t>
  </si>
  <si>
    <t>KEY-2783</t>
  </si>
  <si>
    <t>KEY-2779</t>
  </si>
  <si>
    <t>KEY-2778</t>
  </si>
  <si>
    <t>KEY-2780</t>
  </si>
  <si>
    <t>KEY-2785</t>
  </si>
  <si>
    <t>KEY-2784</t>
  </si>
  <si>
    <t>KEY-2786</t>
  </si>
  <si>
    <t>KEY-2789</t>
  </si>
  <si>
    <t>KEY-2788</t>
  </si>
  <si>
    <t>KEY-2792</t>
  </si>
  <si>
    <t>KEY-2790</t>
  </si>
  <si>
    <t>KEY-2791</t>
  </si>
  <si>
    <t>KEY-2787</t>
  </si>
  <si>
    <t>KEY-2794</t>
  </si>
  <si>
    <t>KEY-2796</t>
  </si>
  <si>
    <t>KEY-2793</t>
  </si>
  <si>
    <t>KEY-2797</t>
  </si>
  <si>
    <t>KEY-2795</t>
  </si>
  <si>
    <t>KEY-2801</t>
  </si>
  <si>
    <t>KEY-2803</t>
  </si>
  <si>
    <t>KEY-2802</t>
  </si>
  <si>
    <t>KEY-2798</t>
  </si>
  <si>
    <t>KEY-2799</t>
  </si>
  <si>
    <t>KEY-2800</t>
  </si>
  <si>
    <t>KEY-2805</t>
  </si>
  <si>
    <t>KEY-2806</t>
  </si>
  <si>
    <t>KEY-2804</t>
  </si>
  <si>
    <t>KEY-2808</t>
  </si>
  <si>
    <t>KEY-2810</t>
  </si>
  <si>
    <t>KEY-2807</t>
  </si>
  <si>
    <t>KEY-2809</t>
  </si>
  <si>
    <t>KEY-2812</t>
  </si>
  <si>
    <t>KEY-2819</t>
  </si>
  <si>
    <t>KEY-2811</t>
  </si>
  <si>
    <t>KEY-2815</t>
  </si>
  <si>
    <t>KEY-2818</t>
  </si>
  <si>
    <t>KEY-2816</t>
  </si>
  <si>
    <t>KEY-2814</t>
  </si>
  <si>
    <t>KEY-2817</t>
  </si>
  <si>
    <t>KEY-2813</t>
  </si>
  <si>
    <t>KEY-2820</t>
  </si>
  <si>
    <t>KEY-2822</t>
  </si>
  <si>
    <t>KEY-2828</t>
  </si>
  <si>
    <t>KEY-2825</t>
  </si>
  <si>
    <t>KEY-2821</t>
  </si>
  <si>
    <t>KEY-2826</t>
  </si>
  <si>
    <t>KEY-2823</t>
  </si>
  <si>
    <t>KEY-2824</t>
  </si>
  <si>
    <t>KEY-2827</t>
  </si>
  <si>
    <t>KEY-2829</t>
  </si>
  <si>
    <t>KEY-2834</t>
  </si>
  <si>
    <t>KEY-2836</t>
  </si>
  <si>
    <t>KEY-2837</t>
  </si>
  <si>
    <t>KEY-2830</t>
  </si>
  <si>
    <t>KEY-2831</t>
  </si>
  <si>
    <t>KEY-2833</t>
  </si>
  <si>
    <t>KEY-2832</t>
  </si>
  <si>
    <t>KEY-2835</t>
  </si>
  <si>
    <t>KEY-2840</t>
  </si>
  <si>
    <t>KEY-2842</t>
  </si>
  <si>
    <t>KEY-2839</t>
  </si>
  <si>
    <t>KEY-2841</t>
  </si>
  <si>
    <t>KEY-2838</t>
  </si>
  <si>
    <t>KEY-2843</t>
  </si>
  <si>
    <t>KEY-2850</t>
  </si>
  <si>
    <t>KEY-2844</t>
  </si>
  <si>
    <t>KEY-2845</t>
  </si>
  <si>
    <t>KEY-2846</t>
  </si>
  <si>
    <t>KEY-2849</t>
  </si>
  <si>
    <t>KEY-2848</t>
  </si>
  <si>
    <t>KEY-2847</t>
  </si>
  <si>
    <t>KEY-2853</t>
  </si>
  <si>
    <t>KEY-2852</t>
  </si>
  <si>
    <t>KEY-2851</t>
  </si>
  <si>
    <t>KEY-2854</t>
  </si>
  <si>
    <t>KEY-2858</t>
  </si>
  <si>
    <t>KEY-2857</t>
  </si>
  <si>
    <t>KEY-2855</t>
  </si>
  <si>
    <t>KEY-2856</t>
  </si>
  <si>
    <t>KEY-2859</t>
  </si>
  <si>
    <t>KEY-2860</t>
  </si>
  <si>
    <t>KEY-2861</t>
  </si>
  <si>
    <t>KEY-2864</t>
  </si>
  <si>
    <t>KEY-2865</t>
  </si>
  <si>
    <t>SQUAD D</t>
  </si>
  <si>
    <t>KEY-2866</t>
  </si>
  <si>
    <t>KEY-2863</t>
  </si>
  <si>
    <t>KEY-2862</t>
  </si>
  <si>
    <t>KEY-2868</t>
  </si>
  <si>
    <t>KEY-2870</t>
  </si>
  <si>
    <t>KEY-2871</t>
  </si>
  <si>
    <t>KEY-2873</t>
  </si>
  <si>
    <t>KEY-2869</t>
  </si>
  <si>
    <t>KEY-2872</t>
  </si>
  <si>
    <t>KEY-2874</t>
  </si>
  <si>
    <t>KEY-2875</t>
  </si>
  <si>
    <t>KEY-2867</t>
  </si>
  <si>
    <t>KEY-2889</t>
  </si>
  <si>
    <t>KEY-2878</t>
  </si>
  <si>
    <t>KEY-2879</t>
  </si>
  <si>
    <t>KEY-2880</t>
  </si>
  <si>
    <t>KEY-2881</t>
  </si>
  <si>
    <t>KEY-2882</t>
  </si>
  <si>
    <t>KEY-2885</t>
  </si>
  <si>
    <t>KEY-2876</t>
  </si>
  <si>
    <t>KEY-2887</t>
  </si>
  <si>
    <t>KEY-2883</t>
  </si>
  <si>
    <t>KEY-2884</t>
  </si>
  <si>
    <t>KEY-2886</t>
  </si>
  <si>
    <t>KEY-2888</t>
  </si>
  <si>
    <t>KEY-2877</t>
  </si>
  <si>
    <t>KEY-2893</t>
  </si>
  <si>
    <t>KEY-2891</t>
  </si>
  <si>
    <t>KEY-2895</t>
  </si>
  <si>
    <t>KEY-2896</t>
  </si>
  <si>
    <t>KEY-2899</t>
  </si>
  <si>
    <t>KEY-2894</t>
  </si>
  <si>
    <t>KEY-2897</t>
  </si>
  <si>
    <t>KEY-2900</t>
  </si>
  <si>
    <t>KEY-2901</t>
  </si>
  <si>
    <t>KEY-2890</t>
  </si>
  <si>
    <t>KEY-2898</t>
  </si>
  <si>
    <t>KEY-2903</t>
  </si>
  <si>
    <t>KEY-2892</t>
  </si>
  <si>
    <t>KEY-2902</t>
  </si>
  <si>
    <t>KEY-2905</t>
  </si>
  <si>
    <t>KEY-2904</t>
  </si>
  <si>
    <t>KEY-2906</t>
  </si>
  <si>
    <t>KEY-2907</t>
  </si>
  <si>
    <t>KEY-2908</t>
  </si>
  <si>
    <t>KEY-2909</t>
  </si>
  <si>
    <t>KEY-2913</t>
  </si>
  <si>
    <t>KEY-2910</t>
  </si>
  <si>
    <t>KEY-2911</t>
  </si>
  <si>
    <t>KEY-2914</t>
  </si>
  <si>
    <t>KEY-2912</t>
  </si>
  <si>
    <t>KEY-2915</t>
  </si>
  <si>
    <t>KEY-2919</t>
  </si>
  <si>
    <t>KEY-2920</t>
  </si>
  <si>
    <t>KEY-2916</t>
  </si>
  <si>
    <t>KEY-2921</t>
  </si>
  <si>
    <t>KEY-2923</t>
  </si>
  <si>
    <t>KEY-2922</t>
  </si>
  <si>
    <t>KEY-2924</t>
  </si>
  <si>
    <t>KEY-2918</t>
  </si>
  <si>
    <t>KEY-2917</t>
  </si>
  <si>
    <t>KEY-2927</t>
  </si>
  <si>
    <t>KEY-2928</t>
  </si>
  <si>
    <t>KEY-2925</t>
  </si>
  <si>
    <t>KEY-2926</t>
  </si>
  <si>
    <t>KEY-2929</t>
  </si>
  <si>
    <t>KEY-2933</t>
  </si>
  <si>
    <t>KEY-2931</t>
  </si>
  <si>
    <t>KEY-2936</t>
  </si>
  <si>
    <t>KEY-2934</t>
  </si>
  <si>
    <t>KEY-2932</t>
  </si>
  <si>
    <t>KEY-2935</t>
  </si>
  <si>
    <t>KEY-2930</t>
  </si>
  <si>
    <t>KEY-2939</t>
  </si>
  <si>
    <t>KEY-2940</t>
  </si>
  <si>
    <t>KEY-2941</t>
  </si>
  <si>
    <t>KEY-2942</t>
  </si>
  <si>
    <t>KEY-2938</t>
  </si>
  <si>
    <t>KEY-2937</t>
  </si>
  <si>
    <t>KEY-2944</t>
  </si>
  <si>
    <t>KEY-2953</t>
  </si>
  <si>
    <t>KEY-2954</t>
  </si>
  <si>
    <t>KEY-2952</t>
  </si>
  <si>
    <t>KEY-2943</t>
  </si>
  <si>
    <t>KEY-2946</t>
  </si>
  <si>
    <t>KEY-2945</t>
  </si>
  <si>
    <t>KEY-2951</t>
  </si>
  <si>
    <t>KEY-2947</t>
  </si>
  <si>
    <t>KEY-2948</t>
  </si>
  <si>
    <t>KEY-2949</t>
  </si>
  <si>
    <t>KEY-2950</t>
  </si>
  <si>
    <t>KEY-2959</t>
  </si>
  <si>
    <t>KEY-2963</t>
  </si>
  <si>
    <t>KEY-2960</t>
  </si>
  <si>
    <t>KEY-2964</t>
  </si>
  <si>
    <t>KEY-2961</t>
  </si>
  <si>
    <t>KEY-2955</t>
  </si>
  <si>
    <t>KEY-2956</t>
  </si>
  <si>
    <t>KEY-2957</t>
  </si>
  <si>
    <t>KEY-2965</t>
  </si>
  <si>
    <t>KEY-2958</t>
  </si>
  <si>
    <t>KEY-2962</t>
  </si>
  <si>
    <t>KEY-2968</t>
  </si>
  <si>
    <t>KEY-2966</t>
  </si>
  <si>
    <t>KEY-2969</t>
  </si>
  <si>
    <t>KEY-2967</t>
  </si>
  <si>
    <t>KEY-2972</t>
  </si>
  <si>
    <t>KEY-2971</t>
  </si>
  <si>
    <t>KEY-2975</t>
  </si>
  <si>
    <t>KEY-2973</t>
  </si>
  <si>
    <t>KEY-2970</t>
  </si>
  <si>
    <t>KEY-2974</t>
  </si>
  <si>
    <t>KEY-2980</t>
  </si>
  <si>
    <t>KEY-2978</t>
  </si>
  <si>
    <t>KEY-2977</t>
  </si>
  <si>
    <t>KEY-2976</t>
  </si>
  <si>
    <t>KEY-2979</t>
  </si>
  <si>
    <t>KEY-3000</t>
  </si>
  <si>
    <t>KEY-2990</t>
  </si>
  <si>
    <t>KEY-3001</t>
  </si>
  <si>
    <t>KEY-3002</t>
  </si>
  <si>
    <t>KEY-2996</t>
  </si>
  <si>
    <t>KEY-2989</t>
  </si>
  <si>
    <t>KEY-2999</t>
  </si>
  <si>
    <t>KEY-2998</t>
  </si>
  <si>
    <t>KEY-2983</t>
  </si>
  <si>
    <t>KEY-3003</t>
  </si>
  <si>
    <t>KEY-2984</t>
  </si>
  <si>
    <t>KEY-2985</t>
  </si>
  <si>
    <t>KEY-2988</t>
  </si>
  <si>
    <t>KEY-2982</t>
  </si>
  <si>
    <t>KEY-2987</t>
  </si>
  <si>
    <t>KEY-2993</t>
  </si>
  <si>
    <t>KEY-2994</t>
  </si>
  <si>
    <t>KEY-2995</t>
  </si>
  <si>
    <t>KEY-3014</t>
  </si>
  <si>
    <t>KEY-3008</t>
  </si>
  <si>
    <t>KEY-3007</t>
  </si>
  <si>
    <t>KEY-3011</t>
  </si>
  <si>
    <t>KEY-3009</t>
  </si>
  <si>
    <t>KEY-3013</t>
  </si>
  <si>
    <t>KEY-3006</t>
  </si>
  <si>
    <t>KEY-3017</t>
  </si>
  <si>
    <t>KEY-3015</t>
  </si>
  <si>
    <t>KEY-3010</t>
  </si>
  <si>
    <t>KEY-3004</t>
  </si>
  <si>
    <t>KEY-3019</t>
  </si>
  <si>
    <t>KEY-3020</t>
  </si>
  <si>
    <t>KEY-3018</t>
  </si>
  <si>
    <t>KEY-3012</t>
  </si>
  <si>
    <t>KEY-3005</t>
  </si>
  <si>
    <t>KEY-3016</t>
  </si>
  <si>
    <t>KEY-3023</t>
  </si>
  <si>
    <t>KEY-3024</t>
  </si>
  <si>
    <t>KEY-3025</t>
  </si>
  <si>
    <t>KEY-3021</t>
  </si>
  <si>
    <t>KEY-3022</t>
  </si>
  <si>
    <t>KEY-3027</t>
  </si>
  <si>
    <t>KEY-3026</t>
  </si>
  <si>
    <t>KEY-3030</t>
  </si>
  <si>
    <t>KEY-3031</t>
  </si>
  <si>
    <t>KEY-3032</t>
  </si>
  <si>
    <t>KEY-3028</t>
  </si>
  <si>
    <t>KEY-3029</t>
  </si>
  <si>
    <t>KEY-3034</t>
  </si>
  <si>
    <t>KEY-3033</t>
  </si>
  <si>
    <t>KEY-3035</t>
  </si>
  <si>
    <t>KEY-3036</t>
  </si>
  <si>
    <t>KEY-3038</t>
  </si>
  <si>
    <t>KEY-3037</t>
  </si>
  <si>
    <t>KEY-3039</t>
  </si>
  <si>
    <t>KEY-3040</t>
  </si>
  <si>
    <t>KEY-3043</t>
  </si>
  <si>
    <t>KEY-3041</t>
  </si>
  <si>
    <t>KEY-3042</t>
  </si>
  <si>
    <t>KEY-3051</t>
  </si>
  <si>
    <t>KEY-3045</t>
  </si>
  <si>
    <t>KEY-3050</t>
  </si>
  <si>
    <t>KEY-3047</t>
  </si>
  <si>
    <t>KEY-3048</t>
  </si>
  <si>
    <t>KEY-3049</t>
  </si>
  <si>
    <t>KEY-3044</t>
  </si>
  <si>
    <t>KEY-3046</t>
  </si>
  <si>
    <t>KEY-3058</t>
  </si>
  <si>
    <t>KEY-3052</t>
  </si>
  <si>
    <t>KEY-3056</t>
  </si>
  <si>
    <t>KEY-3055</t>
  </si>
  <si>
    <t>KEY-3057</t>
  </si>
  <si>
    <t>KEY-3059</t>
  </si>
  <si>
    <t>KEY-3053</t>
  </si>
  <si>
    <t>KEY-3054</t>
  </si>
  <si>
    <t>KEY-3066</t>
  </si>
  <si>
    <t>KEY-3061</t>
  </si>
  <si>
    <t>KEY-3063</t>
  </si>
  <si>
    <t>KEY-3067</t>
  </si>
  <si>
    <t>KEY-3069</t>
  </si>
  <si>
    <t>KEY-3062</t>
  </si>
  <si>
    <t>KEY-3060</t>
  </si>
  <si>
    <t>KEY-3064</t>
  </si>
  <si>
    <t>KEY-3065</t>
  </si>
  <si>
    <t>KEY-3068</t>
  </si>
  <si>
    <t>KEY-3073</t>
  </si>
  <si>
    <t>KEY-3070</t>
  </si>
  <si>
    <t>KEY-3071</t>
  </si>
  <si>
    <t>KEY-3074</t>
  </si>
  <si>
    <t>KEY-3072</t>
  </si>
  <si>
    <t>KEY-3085</t>
  </si>
  <si>
    <t>KEY-3075</t>
  </si>
  <si>
    <t>KEY-3078</t>
  </si>
  <si>
    <t>KEY-3083</t>
  </si>
  <si>
    <t>KEY-3080</t>
  </si>
  <si>
    <t>KEY-3084</t>
  </si>
  <si>
    <t>KEY-3082</t>
  </si>
  <si>
    <t>KEY-3077</t>
  </si>
  <si>
    <t>KEY-3079</t>
  </si>
  <si>
    <t>KEY-3076</t>
  </si>
  <si>
    <t>KEY-3088</t>
  </si>
  <si>
    <t>KEY-3086</t>
  </si>
  <si>
    <t>KEY-3087</t>
  </si>
  <si>
    <t>KEY-3095</t>
  </si>
  <si>
    <t>KEY-3093</t>
  </si>
  <si>
    <t>KEY-3098</t>
  </si>
  <si>
    <t>KEY-3091</t>
  </si>
  <si>
    <t>KEY-3094</t>
  </si>
  <si>
    <t>KEY-3099</t>
  </si>
  <si>
    <t>KEY-3092</t>
  </si>
  <si>
    <t>KEY-3089</t>
  </si>
  <si>
    <t>KEY-3096</t>
  </si>
  <si>
    <t>KEY-3097</t>
  </si>
  <si>
    <t>KEY-3090</t>
  </si>
  <si>
    <t>KEY-3101</t>
  </si>
  <si>
    <t>KEY-3102</t>
  </si>
  <si>
    <t>KEY-3100</t>
  </si>
  <si>
    <t>KEY-3104</t>
  </si>
  <si>
    <t>KEY-3103</t>
  </si>
  <si>
    <t>KEY-3105</t>
  </si>
  <si>
    <t>KEY-3110</t>
  </si>
  <si>
    <t>KEY-3107</t>
  </si>
  <si>
    <t>KEY-3108</t>
  </si>
  <si>
    <t>KEY-3109</t>
  </si>
  <si>
    <t>KEY-3106</t>
  </si>
  <si>
    <t>KEY-3113</t>
  </si>
  <si>
    <t>KEY-3111</t>
  </si>
  <si>
    <t>KEY-3114</t>
  </si>
  <si>
    <t>KEY-3116</t>
  </si>
  <si>
    <t>KEY-3115</t>
  </si>
  <si>
    <t>KEY-3117</t>
  </si>
  <si>
    <t>KEY-3118</t>
  </si>
  <si>
    <t>KEY-3119</t>
  </si>
  <si>
    <t>KEY-3121</t>
  </si>
  <si>
    <t>KEY-3120</t>
  </si>
  <si>
    <t>KEY-3122</t>
  </si>
  <si>
    <t>KEY-3123</t>
  </si>
  <si>
    <t>KEY-3128</t>
  </si>
  <si>
    <t>KEY-3126</t>
  </si>
  <si>
    <t>KEY-3125</t>
  </si>
  <si>
    <t>KEY-3124</t>
  </si>
  <si>
    <t>KEY-3127</t>
  </si>
  <si>
    <t>KEY-3129</t>
  </si>
  <si>
    <t>KEY-3132</t>
  </si>
  <si>
    <t>KEY-3133</t>
  </si>
  <si>
    <t>KEY-3130</t>
  </si>
  <si>
    <t>KEY-3131</t>
  </si>
  <si>
    <t>KEY-3134</t>
  </si>
  <si>
    <t>KEY-3137</t>
  </si>
  <si>
    <t>KEY-3135</t>
  </si>
  <si>
    <t>KEY-3138</t>
  </si>
  <si>
    <t>KEY-3136</t>
  </si>
  <si>
    <t>KEY-3142</t>
  </si>
  <si>
    <t>KEY-3141</t>
  </si>
  <si>
    <t>KEY-3143</t>
  </si>
  <si>
    <t>KEY-3144</t>
  </si>
  <si>
    <t>KEY-3145</t>
  </si>
  <si>
    <t>KEY-3140</t>
  </si>
  <si>
    <t>KEY-3139</t>
  </si>
  <si>
    <t>KEY-3146</t>
  </si>
  <si>
    <t>KEY-3148</t>
  </si>
  <si>
    <t>KEY-3147</t>
  </si>
  <si>
    <t>KEY-3152</t>
  </si>
  <si>
    <t>KEY-3150</t>
  </si>
  <si>
    <t>KEY-3151</t>
  </si>
  <si>
    <t>KEY-3149</t>
  </si>
  <si>
    <t>KEY-3153</t>
  </si>
  <si>
    <t>KEY-3163</t>
  </si>
  <si>
    <t>KEY-3165</t>
  </si>
  <si>
    <t>KEY-3180</t>
  </si>
  <si>
    <t>KEY-3159</t>
  </si>
  <si>
    <t>KEY-3160</t>
  </si>
  <si>
    <t>KEY-3164</t>
  </si>
  <si>
    <t>KEY-3166</t>
  </si>
  <si>
    <t>KEY-3170</t>
  </si>
  <si>
    <t>KEY-3171</t>
  </si>
  <si>
    <t>KEY-3172</t>
  </si>
  <si>
    <t>KEY-3173</t>
  </si>
  <si>
    <t>KEY-3157</t>
  </si>
  <si>
    <t>KEY-3161</t>
  </si>
  <si>
    <t>KEY-3162</t>
  </si>
  <si>
    <t>KEY-3179</t>
  </si>
  <si>
    <t>KEY-3178</t>
  </si>
  <si>
    <t>KEY-3183</t>
  </si>
  <si>
    <t>KEY-3156</t>
  </si>
  <si>
    <t>KEY-3167</t>
  </si>
  <si>
    <t>KEY-3168</t>
  </si>
  <si>
    <t>KEY-3169</t>
  </si>
  <si>
    <t>KEY-3174</t>
  </si>
  <si>
    <t>KEY-3175</t>
  </si>
  <si>
    <t>KEY-3182</t>
  </si>
  <si>
    <t>KEY-3158</t>
  </si>
  <si>
    <t>KEY-3155</t>
  </si>
  <si>
    <t>KEY-3177</t>
  </si>
  <si>
    <t>KEY-3181</t>
  </si>
  <si>
    <t>KEY-3154</t>
  </si>
  <si>
    <t>KEY-3176</t>
  </si>
  <si>
    <t>KEY-3184</t>
  </si>
  <si>
    <t>KEY-3192</t>
  </si>
  <si>
    <t>KEY-3191</t>
  </si>
  <si>
    <t>KEY-3185</t>
  </si>
  <si>
    <t>KEY-3187</t>
  </si>
  <si>
    <t>KEY-3196</t>
  </si>
  <si>
    <t>KEY-3186</t>
  </si>
  <si>
    <t>KEY-3190</t>
  </si>
  <si>
    <t>KEY-3188</t>
  </si>
  <si>
    <t>KEY-3189</t>
  </si>
  <si>
    <t>KEY-3193</t>
  </si>
  <si>
    <t>KEY-3194</t>
  </si>
  <si>
    <t>KEY-3195</t>
  </si>
  <si>
    <t>KEY-3199</t>
  </si>
  <si>
    <t>KEY-3200</t>
  </si>
  <si>
    <t>KEY-3201</t>
  </si>
  <si>
    <t>KEY-3198</t>
  </si>
  <si>
    <t>KEY-3197</t>
  </si>
  <si>
    <t>KEY-3202</t>
  </si>
  <si>
    <t>KEY-3206</t>
  </si>
  <si>
    <t>KEY-3203</t>
  </si>
  <si>
    <t>KEY-3204</t>
  </si>
  <si>
    <t>KEY-3205</t>
  </si>
  <si>
    <t>KEY-3207</t>
  </si>
  <si>
    <t>KEY-3209</t>
  </si>
  <si>
    <t>KEY-3210</t>
  </si>
  <si>
    <t>KEY-3212</t>
  </si>
  <si>
    <t>KEY-3211</t>
  </si>
  <si>
    <t>KEY-3214</t>
  </si>
  <si>
    <t>KEY-3215</t>
  </si>
  <si>
    <t>KEY-3216</t>
  </si>
  <si>
    <t>KEY-3213</t>
  </si>
  <si>
    <t>KEY-3217</t>
  </si>
  <si>
    <t>KEY-3219</t>
  </si>
  <si>
    <t>KEY-3218</t>
  </si>
  <si>
    <t>KEY-3221</t>
  </si>
  <si>
    <t>KEY-3220</t>
  </si>
  <si>
    <t>KEY-3222</t>
  </si>
  <si>
    <t>KEY-3223</t>
  </si>
  <si>
    <t>KEY-3224</t>
  </si>
  <si>
    <t>KEY-3225</t>
  </si>
  <si>
    <t>KEY-3228</t>
  </si>
  <si>
    <t>KEY-3227</t>
  </si>
  <si>
    <t>KEY-3229</t>
  </si>
  <si>
    <t>KEY-3226</t>
  </si>
  <si>
    <t>KEY-3230</t>
  </si>
  <si>
    <t>KEY-3232</t>
  </si>
  <si>
    <t>KEY-3233</t>
  </si>
  <si>
    <t>KEY-3231</t>
  </si>
  <si>
    <t>KEY-3234</t>
  </si>
  <si>
    <t>KEY-3235</t>
  </si>
  <si>
    <t>KEY-3236</t>
  </si>
  <si>
    <t>KEY-3237</t>
  </si>
  <si>
    <t>KEY-3241</t>
  </si>
  <si>
    <t>KEY-3242</t>
  </si>
  <si>
    <t>KEY-3238</t>
  </si>
  <si>
    <t>KEY-3239</t>
  </si>
  <si>
    <t>KEY-3240</t>
  </si>
  <si>
    <t>KEY-3245</t>
  </si>
  <si>
    <t>KEY-3243</t>
  </si>
  <si>
    <t>KEY-3244</t>
  </si>
  <si>
    <t>KEY-3246</t>
  </si>
  <si>
    <t>KEY-3248</t>
  </si>
  <si>
    <t>KEY-3250</t>
  </si>
  <si>
    <t>KEY-3249</t>
  </si>
  <si>
    <t>KEY-3251</t>
  </si>
  <si>
    <t>KEY-3247</t>
  </si>
  <si>
    <t>KEY-3252</t>
  </si>
  <si>
    <t>KEY-3259</t>
  </si>
  <si>
    <t>KEY-3258</t>
  </si>
  <si>
    <t>KEY-3254</t>
  </si>
  <si>
    <t>KEY-3255</t>
  </si>
  <si>
    <t>KEY-3256</t>
  </si>
  <si>
    <t>KEY-3253</t>
  </si>
  <si>
    <t>KEY-3257</t>
  </si>
  <si>
    <t>KEY-3263</t>
  </si>
  <si>
    <t>KEY-3262</t>
  </si>
  <si>
    <t>KEY-3261</t>
  </si>
  <si>
    <t>KEY-3264</t>
  </si>
  <si>
    <t>KEY-3260</t>
  </si>
  <si>
    <t>KEY-3265</t>
  </si>
  <si>
    <t>KEY-3268</t>
  </si>
  <si>
    <t>KEY-3267</t>
  </si>
  <si>
    <t>KEY-3266</t>
  </si>
  <si>
    <t>KEY-3274</t>
  </si>
  <si>
    <t>KEY-3271</t>
  </si>
  <si>
    <t>KEY-3270</t>
  </si>
  <si>
    <t>KEY-3269</t>
  </si>
  <si>
    <t>KEY-3275</t>
  </si>
  <si>
    <t>KEY-3273</t>
  </si>
  <si>
    <t>KEY-3272</t>
  </si>
  <si>
    <t>KEY-3276</t>
  </si>
  <si>
    <t>KEY-3277</t>
  </si>
  <si>
    <t>KEY-3278</t>
  </si>
  <si>
    <t>KEY-3279</t>
  </si>
  <si>
    <t>KEY-3280</t>
  </si>
  <si>
    <t>KEY-3283</t>
  </si>
  <si>
    <t>KEY-3282</t>
  </si>
  <si>
    <t>KEY-3281</t>
  </si>
  <si>
    <t>KEY-3284</t>
  </si>
  <si>
    <t>KEY-3287</t>
  </si>
  <si>
    <t>KEY-3286</t>
  </si>
  <si>
    <t>KEY-3288</t>
  </si>
  <si>
    <t>KEY-3285</t>
  </si>
  <si>
    <t>KEY-3289</t>
  </si>
  <si>
    <t>KEY-3290</t>
  </si>
  <si>
    <t>KEY-3293</t>
  </si>
  <si>
    <t>KEY-3292</t>
  </si>
  <si>
    <t>KEY-3294</t>
  </si>
  <si>
    <t>KEY-3291</t>
  </si>
  <si>
    <t>KEY-3295</t>
  </si>
  <si>
    <t>KEY-3298</t>
  </si>
  <si>
    <t>KEY-3297</t>
  </si>
  <si>
    <t>KEY-3305</t>
  </si>
  <si>
    <t>KEY-3304</t>
  </si>
  <si>
    <t>KEY-3300</t>
  </si>
  <si>
    <t>KEY-3301</t>
  </si>
  <si>
    <t>KEY-3303</t>
  </si>
  <si>
    <t>KEY-3302</t>
  </si>
  <si>
    <t>KEY-3299</t>
  </si>
  <si>
    <t>KEY-3308</t>
  </si>
  <si>
    <t>KEY-3306</t>
  </si>
  <si>
    <t>KEY-3310</t>
  </si>
  <si>
    <t>KEY-3311</t>
  </si>
  <si>
    <t>KEY-3307</t>
  </si>
  <si>
    <t>KEY-3309</t>
  </si>
  <si>
    <t>KEY-3312</t>
  </si>
  <si>
    <t>KEY-3314</t>
  </si>
  <si>
    <t>KEY-3313</t>
  </si>
  <si>
    <t>KEY-3315</t>
  </si>
  <si>
    <t>KEY-3316</t>
  </si>
  <si>
    <t>KEY-3317</t>
  </si>
  <si>
    <t>KEY-3319</t>
  </si>
  <si>
    <t>KEY-3318</t>
  </si>
  <si>
    <t>KEY-3323</t>
  </si>
  <si>
    <t>KEY-3328</t>
  </si>
  <si>
    <t>KEY-3322</t>
  </si>
  <si>
    <t>KEY-3329</t>
  </si>
  <si>
    <t>KEY-3320</t>
  </si>
  <si>
    <t>KEY-3321</t>
  </si>
  <si>
    <t>KEY-3327</t>
  </si>
  <si>
    <t>KEY-3326</t>
  </si>
  <si>
    <t>KEY-3324</t>
  </si>
  <si>
    <t>KEY-3325</t>
  </si>
  <si>
    <t>KEY-3331</t>
  </si>
  <si>
    <t>KEY-3332</t>
  </si>
  <si>
    <t>KEY-3338</t>
  </si>
  <si>
    <t>KEY-3336</t>
  </si>
  <si>
    <t>KEY-3330</t>
  </si>
  <si>
    <t>KEY-3337</t>
  </si>
  <si>
    <t>KEY-3335</t>
  </si>
  <si>
    <t>KEY-3334</t>
  </si>
  <si>
    <t>KEY-3333</t>
  </si>
  <si>
    <t>KEY-3343</t>
  </si>
  <si>
    <t>KEY-3341</t>
  </si>
  <si>
    <t>KEY-3340</t>
  </si>
  <si>
    <t>KEY-3346</t>
  </si>
  <si>
    <t>KEY-3339</t>
  </si>
  <si>
    <t>KEY-3344</t>
  </si>
  <si>
    <t>KEY-3345</t>
  </si>
  <si>
    <t>KEY-3342</t>
  </si>
  <si>
    <t>KEY-3348</t>
  </si>
  <si>
    <t>KEY-3349</t>
  </si>
  <si>
    <t>KEY-3347</t>
  </si>
  <si>
    <t>KEY-3352</t>
  </si>
  <si>
    <t>KEY-3351</t>
  </si>
  <si>
    <t>KEY-3354</t>
  </si>
  <si>
    <t>KEY-3350</t>
  </si>
  <si>
    <t>KEY-3353</t>
  </si>
  <si>
    <t>KEY-3358</t>
  </si>
  <si>
    <t>KEY-3357</t>
  </si>
  <si>
    <t>KEY-3356</t>
  </si>
  <si>
    <t>KEY-3355</t>
  </si>
  <si>
    <t>KEY-3360</t>
  </si>
  <si>
    <t>KEY-3362</t>
  </si>
  <si>
    <t>KEY-3359</t>
  </si>
  <si>
    <t>KEY-3361</t>
  </si>
  <si>
    <t>KEY-3363</t>
  </si>
  <si>
    <t>KEY-3368</t>
  </si>
  <si>
    <t>KEY-3371</t>
  </si>
  <si>
    <t>KEY-3369</t>
  </si>
  <si>
    <t>KEY-3365</t>
  </si>
  <si>
    <t>KEY-3366</t>
  </si>
  <si>
    <t>KEY-3367</t>
  </si>
  <si>
    <t>KEY-3370</t>
  </si>
  <si>
    <t>KEY-3364</t>
  </si>
  <si>
    <t>KEY-3375</t>
  </si>
  <si>
    <t>KEY-3376</t>
  </si>
  <si>
    <t>KEY-3378</t>
  </si>
  <si>
    <t>KEY-3372</t>
  </si>
  <si>
    <t>KEY-3377</t>
  </si>
  <si>
    <t>KEY-3379</t>
  </si>
  <si>
    <t>KEY-3373</t>
  </si>
  <si>
    <t>KEY-3374</t>
  </si>
  <si>
    <t>KEY-3384</t>
  </si>
  <si>
    <t>KEY-3380</t>
  </si>
  <si>
    <t>KEY-3381</t>
  </si>
  <si>
    <t>KEY-3382</t>
  </si>
  <si>
    <t>KEY-3383</t>
  </si>
  <si>
    <t>KEY-3385</t>
  </si>
  <si>
    <t>KEY-3389</t>
  </si>
  <si>
    <t>KEY-3388</t>
  </si>
  <si>
    <t>KEY-3394</t>
  </si>
  <si>
    <t>KEY-3396</t>
  </si>
  <si>
    <t>KEY-3397</t>
  </si>
  <si>
    <t>KEY-3398</t>
  </si>
  <si>
    <t>KEY-3390</t>
  </si>
  <si>
    <t>KEY-3391</t>
  </si>
  <si>
    <t>KEY-3392</t>
  </si>
  <si>
    <t>KEY-3395</t>
  </si>
  <si>
    <t>KEY-3393</t>
  </si>
  <si>
    <t>KEY-3412</t>
  </si>
  <si>
    <t>KEY-3413</t>
  </si>
  <si>
    <t>KEY-3407</t>
  </si>
  <si>
    <t>KEY-3408</t>
  </si>
  <si>
    <t>KEY-3415</t>
  </si>
  <si>
    <t>KEY-3402</t>
  </si>
  <si>
    <t>KEY-3416</t>
  </si>
  <si>
    <t>KEY-3417</t>
  </si>
  <si>
    <t>KEY-3399</t>
  </si>
  <si>
    <t>KEY-3401</t>
  </si>
  <si>
    <t>KEY-3414</t>
  </si>
  <si>
    <t>KEY-3400</t>
  </si>
  <si>
    <t>KEY-3403</t>
  </si>
  <si>
    <t>KEY-3405</t>
  </si>
  <si>
    <t>KEY-3411</t>
  </si>
  <si>
    <t>KEY-3419</t>
  </si>
  <si>
    <t>KEY-3418</t>
  </si>
  <si>
    <t>KEY-3404</t>
  </si>
  <si>
    <t>KEY-3409</t>
  </si>
  <si>
    <t>KEY-3406</t>
  </si>
  <si>
    <t>KEY-3410</t>
  </si>
  <si>
    <t>KEY-3423</t>
  </si>
  <si>
    <t>KEY-3420</t>
  </si>
  <si>
    <t>KEY-3421</t>
  </si>
  <si>
    <t>KEY-3425</t>
  </si>
  <si>
    <t>KEY-3422</t>
  </si>
  <si>
    <t>KEY-3424</t>
  </si>
  <si>
    <t>KEY-3426</t>
  </si>
  <si>
    <t>KEY-3427</t>
  </si>
  <si>
    <t>KEY-3434</t>
  </si>
  <si>
    <t>KEY-3429</t>
  </si>
  <si>
    <t>KEY-3432</t>
  </si>
  <si>
    <t>KEY-3428</t>
  </si>
  <si>
    <t>KEY-3430</t>
  </si>
  <si>
    <t>KEY-3431</t>
  </si>
  <si>
    <t>KEY-3433</t>
  </si>
  <si>
    <t>KEY-3444</t>
  </si>
  <si>
    <t>KEY-3446</t>
  </si>
  <si>
    <t>KEY-3438</t>
  </si>
  <si>
    <t>KEY-3439</t>
  </si>
  <si>
    <t>KEY-3441</t>
  </si>
  <si>
    <t>KEY-3442</t>
  </si>
  <si>
    <t>KEY-3440</t>
  </si>
  <si>
    <t>KEY-3448</t>
  </si>
  <si>
    <t>KEY-3437</t>
  </si>
  <si>
    <t>KEY-3449</t>
  </si>
  <si>
    <t>KEY-3436</t>
  </si>
  <si>
    <t>KEY-3443</t>
  </si>
  <si>
    <t>KEY-3447</t>
  </si>
  <si>
    <t>KEY-3450</t>
  </si>
  <si>
    <t>KEY-3451</t>
  </si>
  <si>
    <t>KEY-3445</t>
  </si>
  <si>
    <t>KEY-3435</t>
  </si>
  <si>
    <t>KEY-3453</t>
  </si>
  <si>
    <t>KEY-3463</t>
  </si>
  <si>
    <t>KEY-3466</t>
  </si>
  <si>
    <t>KEY-3459</t>
  </si>
  <si>
    <t>KEY-3457</t>
  </si>
  <si>
    <t>KEY-3467</t>
  </si>
  <si>
    <t>KEY-3455</t>
  </si>
  <si>
    <t>KEY-3464</t>
  </si>
  <si>
    <t>KEY-3452</t>
  </si>
  <si>
    <t>KEY-3454</t>
  </si>
  <si>
    <t>KEY-3456</t>
  </si>
  <si>
    <t>KEY-3458</t>
  </si>
  <si>
    <t>KEY-3468</t>
  </si>
  <si>
    <t>KEY-3461</t>
  </si>
  <si>
    <t>KEY-3460</t>
  </si>
  <si>
    <t>KEY-3462</t>
  </si>
  <si>
    <t>KEY-3465</t>
  </si>
  <si>
    <t>KEY-3473</t>
  </si>
  <si>
    <t>KEY-3471</t>
  </si>
  <si>
    <t>KEY-3469</t>
  </si>
  <si>
    <t>KEY-3470</t>
  </si>
  <si>
    <t>KEY-3472</t>
  </si>
  <si>
    <t>KEY-3474</t>
  </si>
  <si>
    <t>KEY-3477</t>
  </si>
  <si>
    <t>KEY-3487</t>
  </si>
  <si>
    <t>KEY-3482</t>
  </si>
  <si>
    <t>KEY-3486</t>
  </si>
  <si>
    <t>KEY-3484</t>
  </si>
  <si>
    <t>KEY-3483</t>
  </si>
  <si>
    <t>KEY-3485</t>
  </si>
  <si>
    <t>KEY-3475</t>
  </si>
  <si>
    <t>KEY-3476</t>
  </si>
  <si>
    <t>KEY-3478</t>
  </si>
  <si>
    <t>KEY-3479</t>
  </si>
  <si>
    <t>KEY-3480</t>
  </si>
  <si>
    <t>KEY-3481</t>
  </si>
  <si>
    <t>KEY-3488</t>
  </si>
  <si>
    <t>KEY-3489</t>
  </si>
  <si>
    <t>KEY-3490</t>
  </si>
  <si>
    <t>KEY-3491</t>
  </si>
  <si>
    <t>KEY-3493</t>
  </si>
  <si>
    <t>KEY-3496</t>
  </si>
  <si>
    <t>KEY-3492</t>
  </si>
  <si>
    <t>KEY-3495</t>
  </si>
  <si>
    <t>KEY-3494</t>
  </si>
  <si>
    <t>KEY-3497</t>
  </si>
  <si>
    <t>KEY-3502</t>
  </si>
  <si>
    <t>KEY-3503</t>
  </si>
  <si>
    <t>KEY-3501</t>
  </si>
  <si>
    <t>KEY-3505</t>
  </si>
  <si>
    <t>KEY-3499</t>
  </si>
  <si>
    <t>KEY-3500</t>
  </si>
  <si>
    <t>KEY-3504</t>
  </si>
  <si>
    <t>KEY-3513</t>
  </si>
  <si>
    <t>KEY-3515</t>
  </si>
  <si>
    <t>KEY-3511</t>
  </si>
  <si>
    <t>KEY-3506</t>
  </si>
  <si>
    <t>KEY-3516</t>
  </si>
  <si>
    <t>KEY-3507</t>
  </si>
  <si>
    <t>KEY-3508</t>
  </si>
  <si>
    <t>KEY-3509</t>
  </si>
  <si>
    <t>KEY-3510</t>
  </si>
  <si>
    <t>KEY-3512</t>
  </si>
  <si>
    <t>KEY-3514</t>
  </si>
  <si>
    <t>KEY-3520</t>
  </si>
  <si>
    <t>KEY-3517</t>
  </si>
  <si>
    <t>KEY-3518</t>
  </si>
  <si>
    <t>KEY-3519</t>
  </si>
  <si>
    <t>KEY-3525</t>
  </si>
  <si>
    <t>KEY-3522</t>
  </si>
  <si>
    <t>KEY-3523</t>
  </si>
  <si>
    <t>KEY-3526</t>
  </si>
  <si>
    <t>KEY-3521</t>
  </si>
  <si>
    <t>KEY-3524</t>
  </si>
  <si>
    <t>KEY-3532</t>
  </si>
  <si>
    <t>KEY-3533</t>
  </si>
  <si>
    <t>KEY-3531</t>
  </si>
  <si>
    <t>KEY-3529</t>
  </si>
  <si>
    <t>KEY-3527</t>
  </si>
  <si>
    <t>KEY-3534</t>
  </si>
  <si>
    <t>KEY-3535</t>
  </si>
  <si>
    <t>KEY-3528</t>
  </si>
  <si>
    <t>KEY-3530</t>
  </si>
  <si>
    <t>KEY-3539</t>
  </si>
  <si>
    <t>KEY-3542</t>
  </si>
  <si>
    <t>KEY-3541</t>
  </si>
  <si>
    <t>KEY-3536</t>
  </si>
  <si>
    <t>KEY-3537</t>
  </si>
  <si>
    <t>KEY-3538</t>
  </si>
  <si>
    <t>KEY-3540</t>
  </si>
  <si>
    <t>KEY-3543</t>
  </si>
  <si>
    <t>KEY-3548</t>
  </si>
  <si>
    <t>KEY-3549</t>
  </si>
  <si>
    <t>KEY-3550</t>
  </si>
  <si>
    <t>KEY-3547</t>
  </si>
  <si>
    <t>KEY-3546</t>
  </si>
  <si>
    <t>KEY-3551</t>
  </si>
  <si>
    <t>KEY-3545</t>
  </si>
  <si>
    <t>KEY-3544</t>
  </si>
  <si>
    <t>KEY-3554</t>
  </si>
  <si>
    <t>KEY-3553</t>
  </si>
  <si>
    <t>KEY-3552</t>
  </si>
  <si>
    <t>KEY-3555</t>
  </si>
  <si>
    <t>KEY-3558</t>
  </si>
  <si>
    <t>KEY-3557</t>
  </si>
  <si>
    <t>KEY-3556</t>
  </si>
  <si>
    <t>KEY-3559</t>
  </si>
  <si>
    <t>KEY-3560</t>
  </si>
  <si>
    <t>KEY-3565</t>
  </si>
  <si>
    <t>KEY-3561</t>
  </si>
  <si>
    <t>KEY-3566</t>
  </si>
  <si>
    <t>KEY-3567</t>
  </si>
  <si>
    <t>KEY-3562</t>
  </si>
  <si>
    <t>KEY-3564</t>
  </si>
  <si>
    <t>KEY-3568</t>
  </si>
  <si>
    <t>KEY-3563</t>
  </si>
  <si>
    <t>KEY-3575</t>
  </si>
  <si>
    <t>KEY-3574</t>
  </si>
  <si>
    <t>KEY-3573</t>
  </si>
  <si>
    <t>KEY-3569</t>
  </si>
  <si>
    <t>KEY-3571</t>
  </si>
  <si>
    <t>KEY-3572</t>
  </si>
  <si>
    <t>KEY-3570</t>
  </si>
  <si>
    <t>KEY-3577</t>
  </si>
  <si>
    <t>KEY-3579</t>
  </si>
  <si>
    <t>KEY-3576</t>
  </si>
  <si>
    <t>KEY-3578</t>
  </si>
  <si>
    <t>KEY-3584</t>
  </si>
  <si>
    <t>KEY-3587</t>
  </si>
  <si>
    <t>KEY-3581</t>
  </si>
  <si>
    <t>KEY-3585</t>
  </si>
  <si>
    <t>KEY-3580</t>
  </si>
  <si>
    <t>KEY-3582</t>
  </si>
  <si>
    <t>KEY-3586</t>
  </si>
  <si>
    <t>KEY-3583</t>
  </si>
  <si>
    <t>KEY-3588</t>
  </si>
  <si>
    <t>KEY-3589</t>
  </si>
  <si>
    <t>KEY-3590</t>
  </si>
  <si>
    <t>KEY-3593</t>
  </si>
  <si>
    <t>KEY-3594</t>
  </si>
  <si>
    <t>KEY-3595</t>
  </si>
  <si>
    <t>KEY-3592</t>
  </si>
  <si>
    <t>KEY-3616</t>
  </si>
  <si>
    <t>KEY-3591</t>
  </si>
  <si>
    <t>KEY-3597</t>
  </si>
  <si>
    <t>KEY-3596</t>
  </si>
  <si>
    <t>KEY-3598</t>
  </si>
  <si>
    <t>KEY-3599</t>
  </si>
  <si>
    <t>KEY-3600</t>
  </si>
  <si>
    <t>KEY-3601</t>
  </si>
  <si>
    <t>KEY-3602</t>
  </si>
  <si>
    <t>KEY-3603</t>
  </si>
  <si>
    <t>KEY-3604</t>
  </si>
  <si>
    <t>KEY-3605</t>
  </si>
  <si>
    <t>KEY-3606</t>
  </si>
  <si>
    <t>KEY-3607</t>
  </si>
  <si>
    <t>KEY-3608</t>
  </si>
  <si>
    <t>KEY-3609</t>
  </si>
  <si>
    <t>KEY-3610</t>
  </si>
  <si>
    <t>KEY-3611</t>
  </si>
  <si>
    <t>KEY-3612</t>
  </si>
  <si>
    <t>KEY-3613</t>
  </si>
  <si>
    <t>KEY-3614</t>
  </si>
  <si>
    <t>KEY-3615</t>
  </si>
  <si>
    <t>KEY-3617</t>
  </si>
  <si>
    <t>KEY-3618</t>
  </si>
  <si>
    <t>KEY-3619</t>
  </si>
  <si>
    <t>KEY-3621</t>
  </si>
  <si>
    <t>KEY-3620</t>
  </si>
  <si>
    <t>KEY-3622</t>
  </si>
  <si>
    <t>KEY-3632</t>
  </si>
  <si>
    <t>KEY-3630</t>
  </si>
  <si>
    <t>KEY-3631</t>
  </si>
  <si>
    <t>KEY-3628</t>
  </si>
  <si>
    <t>KEY-3624</t>
  </si>
  <si>
    <t>KEY-3625</t>
  </si>
  <si>
    <t>KEY-3626</t>
  </si>
  <si>
    <t>KEY-3627</t>
  </si>
  <si>
    <t>KEY-3633</t>
  </si>
  <si>
    <t>KEY-3623</t>
  </si>
  <si>
    <t>KEY-3634</t>
  </si>
  <si>
    <t>KEY-3629</t>
  </si>
  <si>
    <t>KEY-3638</t>
  </si>
  <si>
    <t>KEY-3639</t>
  </si>
  <si>
    <t>KEY-3637</t>
  </si>
  <si>
    <t>KEY-3636</t>
  </si>
  <si>
    <t>KEY-3635</t>
  </si>
  <si>
    <t>KEY-3640</t>
  </si>
  <si>
    <t>KEY-3642</t>
  </si>
  <si>
    <t>KEY-3644</t>
  </si>
  <si>
    <t>KEY-3645</t>
  </si>
  <si>
    <t>KEY-3646</t>
  </si>
  <si>
    <t>KEY-3643</t>
  </si>
  <si>
    <t>KEY-3641</t>
  </si>
  <si>
    <t>KEY-3655</t>
  </si>
  <si>
    <t>KEY-3654</t>
  </si>
  <si>
    <t>KEY-3653</t>
  </si>
  <si>
    <t>KEY-3649</t>
  </si>
  <si>
    <t>KEY-3648</t>
  </si>
  <si>
    <t>KEY-3651</t>
  </si>
  <si>
    <t>KEY-3652</t>
  </si>
  <si>
    <t>KEY-3647</t>
  </si>
  <si>
    <t>KEY-3656</t>
  </si>
  <si>
    <t>KEY-3650</t>
  </si>
  <si>
    <t>KEY-3658</t>
  </si>
  <si>
    <t>KEY-3659</t>
  </si>
  <si>
    <t>KEY-3657</t>
  </si>
  <si>
    <t>KEY-3662</t>
  </si>
  <si>
    <t>KEY-3663</t>
  </si>
  <si>
    <t>KEY-3660</t>
  </si>
  <si>
    <t>KEY-3661</t>
  </si>
  <si>
    <t>KEY-3664</t>
  </si>
  <si>
    <t>KEY-3668</t>
  </si>
  <si>
    <t>KEY-3665</t>
  </si>
  <si>
    <t>KEY-3669</t>
  </si>
  <si>
    <t>KEY-3667</t>
  </si>
  <si>
    <t>KEY-3666</t>
  </si>
  <si>
    <t>KEY-3678</t>
  </si>
  <si>
    <t>KEY-3673</t>
  </si>
  <si>
    <t>KEY-3675</t>
  </si>
  <si>
    <t>KEY-3671</t>
  </si>
  <si>
    <t>KEY-3677</t>
  </si>
  <si>
    <t>KEY-3679</t>
  </si>
  <si>
    <t>KEY-3674</t>
  </si>
  <si>
    <t>KEY-3672</t>
  </si>
  <si>
    <t>KEY-3676</t>
  </si>
  <si>
    <t>KEY-3670</t>
  </si>
  <si>
    <t>KEY-3686</t>
  </si>
  <si>
    <t>KEY-3684</t>
  </si>
  <si>
    <t>KEY-3685</t>
  </si>
  <si>
    <t>KEY-3683</t>
  </si>
  <si>
    <t>KEY-3680</t>
  </si>
  <si>
    <t>KEY-3681</t>
  </si>
  <si>
    <t>KEY-3682</t>
  </si>
  <si>
    <t>KEY-3689</t>
  </si>
  <si>
    <t>KEY-3688</t>
  </si>
  <si>
    <t>KEY-3687</t>
  </si>
  <si>
    <t>KEY-3691</t>
  </si>
  <si>
    <t>KEY-3692</t>
  </si>
  <si>
    <t>KEY-3693</t>
  </si>
  <si>
    <t>KEY-3695</t>
  </si>
  <si>
    <t>KEY-3694</t>
  </si>
  <si>
    <t>KEY-3690</t>
  </si>
  <si>
    <t>KEY-3698</t>
  </si>
  <si>
    <t>KEY-3699</t>
  </si>
  <si>
    <t>KEY-3700</t>
  </si>
  <si>
    <t>KEY-3696</t>
  </si>
  <si>
    <t>KEY-3697</t>
  </si>
  <si>
    <t>KEY-3706</t>
  </si>
  <si>
    <t>KEY-3707</t>
  </si>
  <si>
    <t>KEY-3708</t>
  </si>
  <si>
    <t>KEY-3705</t>
  </si>
  <si>
    <t>KEY-3701</t>
  </si>
  <si>
    <t>KEY-3709</t>
  </si>
  <si>
    <t>KEY-3702</t>
  </si>
  <si>
    <t>KEY-3704</t>
  </si>
  <si>
    <t>KEY-3703</t>
  </si>
  <si>
    <t>KEY-3711</t>
  </si>
  <si>
    <t>KEY-3717</t>
  </si>
  <si>
    <t>KEY-3714</t>
  </si>
  <si>
    <t>KEY-3710</t>
  </si>
  <si>
    <t>KEY-3715</t>
  </si>
  <si>
    <t>KEY-3716</t>
  </si>
  <si>
    <t>KEY-3712</t>
  </si>
  <si>
    <t>KEY-3713</t>
  </si>
  <si>
    <t>KEY-3718</t>
  </si>
  <si>
    <t>KEY-3719</t>
  </si>
  <si>
    <t>KEY-3721</t>
  </si>
  <si>
    <t>KEY-3720</t>
  </si>
  <si>
    <t>KEY-3725</t>
  </si>
  <si>
    <t>KEY-3722</t>
  </si>
  <si>
    <t>KEY-3723</t>
  </si>
  <si>
    <t>KEY-3724</t>
  </si>
  <si>
    <t>KEY-3731</t>
  </si>
  <si>
    <t>KEY-3727</t>
  </si>
  <si>
    <t>KEY-3732</t>
  </si>
  <si>
    <t>KEY-3728</t>
  </si>
  <si>
    <t>KEY-3730</t>
  </si>
  <si>
    <t>KEY-3726</t>
  </si>
  <si>
    <t>KEY-3729</t>
  </si>
  <si>
    <t>KEY-3734</t>
  </si>
  <si>
    <t>KEY-3737</t>
  </si>
  <si>
    <t>KEY-3738</t>
  </si>
  <si>
    <t>KEY-3735</t>
  </si>
  <si>
    <t>KEY-3739</t>
  </si>
  <si>
    <t>KEY-3736</t>
  </si>
  <si>
    <t>KEY-3733</t>
  </si>
  <si>
    <t>KEY-3742</t>
  </si>
  <si>
    <t>KEY-3740</t>
  </si>
  <si>
    <t>KEY-3741</t>
  </si>
  <si>
    <t>KEY-3747</t>
  </si>
  <si>
    <t>KEY-3749</t>
  </si>
  <si>
    <t>KEY-3752</t>
  </si>
  <si>
    <t>KEY-3750</t>
  </si>
  <si>
    <t>KEY-3743</t>
  </si>
  <si>
    <t>KEY-3753</t>
  </si>
  <si>
    <t>KEY-3755</t>
  </si>
  <si>
    <t>KEY-3745</t>
  </si>
  <si>
    <t>KEY-3751</t>
  </si>
  <si>
    <t>KEY-3746</t>
  </si>
  <si>
    <t>KEY-3748</t>
  </si>
  <si>
    <t>KEY-3754</t>
  </si>
  <si>
    <t>KEY-3756</t>
  </si>
  <si>
    <t>KEY-3744</t>
  </si>
  <si>
    <t>KEY-3759</t>
  </si>
  <si>
    <t>KEY-3757</t>
  </si>
  <si>
    <t>KEY-3758</t>
  </si>
  <si>
    <t>KEY-3763</t>
  </si>
  <si>
    <t>KEY-3761</t>
  </si>
  <si>
    <t>KEY-3764</t>
  </si>
  <si>
    <t>KEY-3760</t>
  </si>
  <si>
    <t>KEY-3762</t>
  </si>
  <si>
    <t>KEY-3767</t>
  </si>
  <si>
    <t>KEY-3765</t>
  </si>
  <si>
    <t>KEY-3774</t>
  </si>
  <si>
    <t>KEY-3771</t>
  </si>
  <si>
    <t>KEY-3773</t>
  </si>
  <si>
    <t>KEY-3775</t>
  </si>
  <si>
    <t>KEY-3768</t>
  </si>
  <si>
    <t>KEY-3776</t>
  </si>
  <si>
    <t>KEY-3769</t>
  </si>
  <si>
    <t>KEY-3770</t>
  </si>
  <si>
    <t>KEY-3772</t>
  </si>
  <si>
    <t>KEY-3784</t>
  </si>
  <si>
    <t>KEY-3786</t>
  </si>
  <si>
    <t>KEY-3787</t>
  </si>
  <si>
    <t>KEY-3788</t>
  </si>
  <si>
    <t>KEY-3779</t>
  </si>
  <si>
    <t>KEY-3798</t>
  </si>
  <si>
    <t>KEY-3794</t>
  </si>
  <si>
    <t>KEY-3783</t>
  </si>
  <si>
    <t>KEY-3796</t>
  </si>
  <si>
    <t>KEY-3797</t>
  </si>
  <si>
    <t>KEY-3793</t>
  </si>
  <si>
    <t>KEY-3789</t>
  </si>
  <si>
    <t>KEY-3792</t>
  </si>
  <si>
    <t>KEY-3791</t>
  </si>
  <si>
    <t>KEY-3795</t>
  </si>
  <si>
    <t>KEY-3781</t>
  </si>
  <si>
    <t>KEY-3782</t>
  </si>
  <si>
    <t>KEY-3777</t>
  </si>
  <si>
    <t>KEY-3790</t>
  </si>
  <si>
    <t>KEY-3785</t>
  </si>
  <si>
    <t>KEY-3780</t>
  </si>
  <si>
    <t>KEY-3799</t>
  </si>
  <si>
    <t>KEY-3778</t>
  </si>
  <si>
    <t>KEY-3803</t>
  </si>
  <si>
    <t>KEY-3804</t>
  </si>
  <si>
    <t>KEY-3806</t>
  </si>
  <si>
    <t>KEY-3807</t>
  </si>
  <si>
    <t>KEY-3808</t>
  </si>
  <si>
    <t>KEY-3809</t>
  </si>
  <si>
    <t>KEY-3810</t>
  </si>
  <si>
    <t>KEY-3811</t>
  </si>
  <si>
    <t>KEY-3812</t>
  </si>
  <si>
    <t>KEY-3813</t>
  </si>
  <si>
    <t>KEY-3814</t>
  </si>
  <si>
    <t>KEY-3815</t>
  </si>
  <si>
    <t>KEY-3816</t>
  </si>
  <si>
    <t>KEY-3800</t>
  </si>
  <si>
    <t>KEY-3801</t>
  </si>
  <si>
    <t>KEY-3802</t>
  </si>
  <si>
    <t>KEY-3817</t>
  </si>
  <si>
    <t>KEY-3805</t>
  </si>
  <si>
    <t>KEY-3821</t>
  </si>
  <si>
    <t>KEY-3825</t>
  </si>
  <si>
    <t>KEY-3822</t>
  </si>
  <si>
    <t>KEY-3818</t>
  </si>
  <si>
    <t>KEY-3828</t>
  </si>
  <si>
    <t>KEY-3823</t>
  </si>
  <si>
    <t>KEY-3820</t>
  </si>
  <si>
    <t>KEY-3826</t>
  </si>
  <si>
    <t>KEY-3827</t>
  </si>
  <si>
    <t>KEY-3819</t>
  </si>
  <si>
    <t>KEY-3824</t>
  </si>
  <si>
    <t>KEY-3836</t>
  </si>
  <si>
    <t>KEY-3830</t>
  </si>
  <si>
    <t>KEY-3837</t>
  </si>
  <si>
    <t>KEY-3835</t>
  </si>
  <si>
    <t>KEY-3834</t>
  </si>
  <si>
    <t>KEY-3833</t>
  </si>
  <si>
    <t>KEY-3832</t>
  </si>
  <si>
    <t>KEY-3831</t>
  </si>
  <si>
    <t>KEY-3829</t>
  </si>
  <si>
    <t>KEY-3843</t>
  </si>
  <si>
    <t>KEY-3840</t>
  </si>
  <si>
    <t>KEY-3842</t>
  </si>
  <si>
    <t>KEY-3844</t>
  </si>
  <si>
    <t>KEY-3845</t>
  </si>
  <si>
    <t>KEY-3847</t>
  </si>
  <si>
    <t>KEY-3841</t>
  </si>
  <si>
    <t>KEY-3839</t>
  </si>
  <si>
    <t>KEY-3846</t>
  </si>
  <si>
    <t>KEY-3838</t>
  </si>
  <si>
    <t>KEY-3849</t>
  </si>
  <si>
    <t>KEY-3848</t>
  </si>
  <si>
    <t>KEY-3852</t>
  </si>
  <si>
    <t>KEY-3853</t>
  </si>
  <si>
    <t>KEY-3850</t>
  </si>
  <si>
    <t>KEY-3851</t>
  </si>
  <si>
    <t>KEY-3857</t>
  </si>
  <si>
    <t>KEY-3856</t>
  </si>
  <si>
    <t>KEY-3855</t>
  </si>
  <si>
    <t>KEY-3854</t>
  </si>
  <si>
    <t>KEY-3859</t>
  </si>
  <si>
    <t>KEY-3861</t>
  </si>
  <si>
    <t>KEY-3860</t>
  </si>
  <si>
    <t>KEY-3862</t>
  </si>
  <si>
    <t>KEY-3863</t>
  </si>
  <si>
    <t>KEY-3858</t>
  </si>
  <si>
    <t>KEY-3864</t>
  </si>
  <si>
    <t>KEY-3870</t>
  </si>
  <si>
    <t>KEY-3868</t>
  </si>
  <si>
    <t>KEY-3865</t>
  </si>
  <si>
    <t>KEY-3866</t>
  </si>
  <si>
    <t>KEY-3869</t>
  </si>
  <si>
    <t>KEY-3867</t>
  </si>
  <si>
    <t>KEY-3872</t>
  </si>
  <si>
    <t>KEY-3871</t>
  </si>
  <si>
    <t>KEY-3873</t>
  </si>
  <si>
    <t>KEY-3879</t>
  </si>
  <si>
    <t>KEY-3878</t>
  </si>
  <si>
    <t>KEY-3875</t>
  </si>
  <si>
    <t>KEY-3877</t>
  </si>
  <si>
    <t>KEY-3880</t>
  </si>
  <si>
    <t>KEY-3876</t>
  </si>
  <si>
    <t>KEY-3874</t>
  </si>
  <si>
    <t>KEY-3883</t>
  </si>
  <si>
    <t>KEY-3881</t>
  </si>
  <si>
    <t>KEY-3885</t>
  </si>
  <si>
    <t>KEY-3886</t>
  </si>
  <si>
    <t>KEY-3884</t>
  </si>
  <si>
    <t>KEY-3882</t>
  </si>
  <si>
    <t>KEY-3888</t>
  </si>
  <si>
    <t>KEY-3890</t>
  </si>
  <si>
    <t>KEY-3889</t>
  </si>
  <si>
    <t>KEY-3887</t>
  </si>
  <si>
    <t>KEY-3892</t>
  </si>
  <si>
    <t>KEY-3896</t>
  </si>
  <si>
    <t>KEY-3893</t>
  </si>
  <si>
    <t>KEY-3895</t>
  </si>
  <si>
    <t>KEY-3891</t>
  </si>
  <si>
    <t>KEY-3899</t>
  </si>
  <si>
    <t>KEY-3897</t>
  </si>
  <si>
    <t>KEY-3894</t>
  </si>
  <si>
    <t>KEY-3898</t>
  </si>
  <si>
    <t>KEY-3900</t>
  </si>
  <si>
    <t>KEY-3903</t>
  </si>
  <si>
    <t>KEY-3906</t>
  </si>
  <si>
    <t>KEY-3908</t>
  </si>
  <si>
    <t>KEY-3907</t>
  </si>
  <si>
    <t>KEY-3910</t>
  </si>
  <si>
    <t>KEY-3909</t>
  </si>
  <si>
    <t>KEY-3902</t>
  </si>
  <si>
    <t>KEY-3911</t>
  </si>
  <si>
    <t>KEY-3904</t>
  </si>
  <si>
    <t>KEY-3905</t>
  </si>
  <si>
    <t>KEY-3901</t>
  </si>
  <si>
    <t>KEY-3912</t>
  </si>
  <si>
    <t>KEY-3920</t>
  </si>
  <si>
    <t>KEY-3917</t>
  </si>
  <si>
    <t>KEY-3916</t>
  </si>
  <si>
    <t>KEY-3915</t>
  </si>
  <si>
    <t>KEY-3918</t>
  </si>
  <si>
    <t>KEY-3921</t>
  </si>
  <si>
    <t>KEY-3919</t>
  </si>
  <si>
    <t>KEY-3922</t>
  </si>
  <si>
    <t>KEY-3913</t>
  </si>
  <si>
    <t>KEY-3914</t>
  </si>
  <si>
    <t>KEY-3923</t>
  </si>
  <si>
    <t>KEY-3929</t>
  </si>
  <si>
    <t>KEY-3930</t>
  </si>
  <si>
    <t>KEY-3931</t>
  </si>
  <si>
    <t>KEY-3932</t>
  </si>
  <si>
    <t>KEY-3933</t>
  </si>
  <si>
    <t>KEY-3937</t>
  </si>
  <si>
    <t>KEY-3938</t>
  </si>
  <si>
    <t>KEY-3935</t>
  </si>
  <si>
    <t>KEY-3928</t>
  </si>
  <si>
    <t>KEY-3934</t>
  </si>
  <si>
    <t>KEY-3926</t>
  </si>
  <si>
    <t>KEY-3927</t>
  </si>
  <si>
    <t>KEY-3941</t>
  </si>
  <si>
    <t>KEY-3939</t>
  </si>
  <si>
    <t>KEY-3925</t>
  </si>
  <si>
    <t>KEY-3936</t>
  </si>
  <si>
    <t>KEY-3924</t>
  </si>
  <si>
    <t>KEY-3940</t>
  </si>
  <si>
    <t>KEY-3945</t>
  </si>
  <si>
    <t>KEY-3943</t>
  </si>
  <si>
    <t>KEY-3946</t>
  </si>
  <si>
    <t>KEY-3947</t>
  </si>
  <si>
    <t>KEY-3944</t>
  </si>
  <si>
    <t>KEY-3948</t>
  </si>
  <si>
    <t>KEY-3942</t>
  </si>
  <si>
    <t>KEY-3949</t>
  </si>
  <si>
    <t>KEY-3952</t>
  </si>
  <si>
    <t>KEY-3951</t>
  </si>
  <si>
    <t>KEY-3953</t>
  </si>
  <si>
    <t>KEY-3954</t>
  </si>
  <si>
    <t>KEY-3958</t>
  </si>
  <si>
    <t>KEY-3960</t>
  </si>
  <si>
    <t>KEY-3955</t>
  </si>
  <si>
    <t>KEY-3957</t>
  </si>
  <si>
    <t>KEY-3959</t>
  </si>
  <si>
    <t>KEY-3956</t>
  </si>
  <si>
    <t>KEY-3950</t>
  </si>
  <si>
    <t>KEY-3963</t>
  </si>
  <si>
    <t>KEY-3964</t>
  </si>
  <si>
    <t>KEY-3965</t>
  </si>
  <si>
    <t>KEY-3966</t>
  </si>
  <si>
    <t>KEY-3967</t>
  </si>
  <si>
    <t>KEY-3968</t>
  </si>
  <si>
    <t>KEY-3978</t>
  </si>
  <si>
    <t>KEY-3983</t>
  </si>
  <si>
    <t>KEY-3980</t>
  </si>
  <si>
    <t>KEY-3975</t>
  </si>
  <si>
    <t>KEY-3976</t>
  </si>
  <si>
    <t>KEY-3972</t>
  </si>
  <si>
    <t>KEY-3979</t>
  </si>
  <si>
    <t>KEY-3973</t>
  </si>
  <si>
    <t>KEY-3974</t>
  </si>
  <si>
    <t>KEY-3971</t>
  </si>
  <si>
    <t>KEY-3981</t>
  </si>
  <si>
    <t>KEY-3984</t>
  </si>
  <si>
    <t>KEY-3985</t>
  </si>
  <si>
    <t>KEY-3969</t>
  </si>
  <si>
    <t>KEY-3962</t>
  </si>
  <si>
    <t>KEY-3982</t>
  </si>
  <si>
    <t>KEY-3970</t>
  </si>
  <si>
    <t>KEY-3961</t>
  </si>
  <si>
    <t>KEY-3977</t>
  </si>
  <si>
    <t>KEY-3991</t>
  </si>
  <si>
    <t>KEY-3993</t>
  </si>
  <si>
    <t>KEY-3999</t>
  </si>
  <si>
    <t>KEY-3992</t>
  </si>
  <si>
    <t>KEY-3988</t>
  </si>
  <si>
    <t>KEY-3989</t>
  </si>
  <si>
    <t>KEY-3994</t>
  </si>
  <si>
    <t>KEY-3987</t>
  </si>
  <si>
    <t>KEY-3986</t>
  </si>
  <si>
    <t>KEY-3995</t>
  </si>
  <si>
    <t>KEY-3996</t>
  </si>
  <si>
    <t>KEY-3990</t>
  </si>
  <si>
    <t>KEY-3998</t>
  </si>
  <si>
    <t>KEY-3997</t>
  </si>
  <si>
    <t>KEY-4002</t>
  </si>
  <si>
    <t>KEY-4004</t>
  </si>
  <si>
    <t>KEY-4000</t>
  </si>
  <si>
    <t>KEY-4001</t>
  </si>
  <si>
    <t>KEY-4003</t>
  </si>
  <si>
    <t>KEY-4006</t>
  </si>
  <si>
    <t>KEY-4008</t>
  </si>
  <si>
    <t>KEY-4009</t>
  </si>
  <si>
    <t>KEY-4007</t>
  </si>
  <si>
    <t>KEY-4005</t>
  </si>
  <si>
    <t>KEY-4010</t>
  </si>
  <si>
    <t>KEY-4015</t>
  </si>
  <si>
    <t>KEY-4016</t>
  </si>
  <si>
    <t>KEY-4018</t>
  </si>
  <si>
    <t>KEY-4014</t>
  </si>
  <si>
    <t>KEY-4012</t>
  </si>
  <si>
    <t>KEY-4019</t>
  </si>
  <si>
    <t>KEY-4013</t>
  </si>
  <si>
    <t>KEY-4017</t>
  </si>
  <si>
    <t>KEY-4011</t>
  </si>
  <si>
    <t>KEY-4022</t>
  </si>
  <si>
    <t>KEY-4023</t>
  </si>
  <si>
    <t>KEY-4025</t>
  </si>
  <si>
    <t>KEY-4021</t>
  </si>
  <si>
    <t>KEY-4026</t>
  </si>
  <si>
    <t>KEY-4027</t>
  </si>
  <si>
    <t>KEY-4024</t>
  </si>
  <si>
    <t>KEY-4020</t>
  </si>
  <si>
    <t>KEY-4029</t>
  </si>
  <si>
    <t>KEY-4030</t>
  </si>
  <si>
    <t>KEY-4028</t>
  </si>
  <si>
    <t>KEY-4036</t>
  </si>
  <si>
    <t>KEY-4038</t>
  </si>
  <si>
    <t>KEY-4031</t>
  </si>
  <si>
    <t>KEY-4032</t>
  </si>
  <si>
    <t>KEY-4035</t>
  </si>
  <si>
    <t>KEY-4037</t>
  </si>
  <si>
    <t>KEY-4034</t>
  </si>
  <si>
    <t>KEY-4033</t>
  </si>
  <si>
    <t>KEY-4039</t>
  </si>
  <si>
    <t>KEY-4041</t>
  </si>
  <si>
    <t>KEY-4040</t>
  </si>
  <si>
    <t>KEY-4046</t>
  </si>
  <si>
    <t>KEY-4044</t>
  </si>
  <si>
    <t>KEY-4049</t>
  </si>
  <si>
    <t>KEY-4050</t>
  </si>
  <si>
    <t>KEY-4047</t>
  </si>
  <si>
    <t>KEY-4043</t>
  </si>
  <si>
    <t>KEY-4045</t>
  </si>
  <si>
    <t>KEY-4048</t>
  </si>
  <si>
    <t>KEY-4042</t>
  </si>
  <si>
    <t>KEY-4052</t>
  </si>
  <si>
    <t>KEY-4054</t>
  </si>
  <si>
    <t>KEY-4056</t>
  </si>
  <si>
    <t>KEY-4055</t>
  </si>
  <si>
    <t>KEY-4051</t>
  </si>
  <si>
    <t>KEY-4053</t>
  </si>
  <si>
    <t>KEY-4059</t>
  </si>
  <si>
    <t>KEY-4062</t>
  </si>
  <si>
    <t>KEY-4064</t>
  </si>
  <si>
    <t>KEY-4065</t>
  </si>
  <si>
    <t>KEY-4060</t>
  </si>
  <si>
    <t>KEY-4061</t>
  </si>
  <si>
    <t>KEY-4057</t>
  </si>
  <si>
    <t>KEY-4058</t>
  </si>
  <si>
    <t>KEY-4063</t>
  </si>
  <si>
    <t>KEY-4069</t>
  </si>
  <si>
    <t>KEY-4070</t>
  </si>
  <si>
    <t>KEY-4068</t>
  </si>
  <si>
    <t>KEY-4071</t>
  </si>
  <si>
    <t>KEY-4067</t>
  </si>
  <si>
    <t>KEY-4066</t>
  </si>
  <si>
    <t>KEY-4074</t>
  </si>
  <si>
    <t>KEY-4072</t>
  </si>
  <si>
    <t>KEY-4073</t>
  </si>
  <si>
    <t>KEY-4078</t>
  </si>
  <si>
    <t>KEY-4079</t>
  </si>
  <si>
    <t>KEY-4075</t>
  </si>
  <si>
    <t>KEY-4077</t>
  </si>
  <si>
    <t>KEY-4076</t>
  </si>
  <si>
    <t>KEY-4080</t>
  </si>
  <si>
    <t>KEY-4087</t>
  </si>
  <si>
    <t>KEY-4088</t>
  </si>
  <si>
    <t>KEY-4083</t>
  </si>
  <si>
    <t>KEY-4082</t>
  </si>
  <si>
    <t>KEY-4089</t>
  </si>
  <si>
    <t>KEY-4084</t>
  </si>
  <si>
    <t>KEY-4085</t>
  </si>
  <si>
    <t>KEY-4086</t>
  </si>
  <si>
    <t>KEY-4081</t>
  </si>
  <si>
    <t>KEY-4090</t>
  </si>
  <si>
    <t>KEY-4091</t>
  </si>
  <si>
    <t>KEY-4092</t>
  </si>
  <si>
    <t>KEY-4093</t>
  </si>
  <si>
    <t>KEY-4099</t>
  </si>
  <si>
    <t>KEY-4101</t>
  </si>
  <si>
    <t>KEY-4100</t>
  </si>
  <si>
    <t>KEY-4098</t>
  </si>
  <si>
    <t>KEY-4095</t>
  </si>
  <si>
    <t>KEY-4096</t>
  </si>
  <si>
    <t>KEY-4097</t>
  </si>
  <si>
    <t>KEY-4094</t>
  </si>
  <si>
    <t>KEY-4106</t>
  </si>
  <si>
    <t>KEY-4105</t>
  </si>
  <si>
    <t>KEY-4103</t>
  </si>
  <si>
    <t>KEY-4104</t>
  </si>
  <si>
    <t>KEY-4102</t>
  </si>
  <si>
    <t>KEY-4110</t>
  </si>
  <si>
    <t>KEY-4112</t>
  </si>
  <si>
    <t>KEY-4108</t>
  </si>
  <si>
    <t>KEY-4111</t>
  </si>
  <si>
    <t>KEY-4113</t>
  </si>
  <si>
    <t>KEY-4107</t>
  </si>
  <si>
    <t>KEY-4109</t>
  </si>
  <si>
    <t>KEY-4119</t>
  </si>
  <si>
    <t>KEY-4123</t>
  </si>
  <si>
    <t>KEY-4124</t>
  </si>
  <si>
    <t>KEY-4118</t>
  </si>
  <si>
    <t>KEY-4116</t>
  </si>
  <si>
    <t>KEY-4117</t>
  </si>
  <si>
    <t>KEY-4120</t>
  </si>
  <si>
    <t>KEY-4122</t>
  </si>
  <si>
    <t>KEY-4114</t>
  </si>
  <si>
    <t>KEY-4121</t>
  </si>
  <si>
    <t>KEY-4115</t>
  </si>
  <si>
    <t>KEY-4126</t>
  </si>
  <si>
    <t>KEY-4137</t>
  </si>
  <si>
    <t>KEY-4125</t>
  </si>
  <si>
    <t>KEY-4132</t>
  </si>
  <si>
    <t>KEY-4129</t>
  </si>
  <si>
    <t>KEY-4130</t>
  </si>
  <si>
    <t>KEY-4135</t>
  </si>
  <si>
    <t>KEY-4128</t>
  </si>
  <si>
    <t>KEY-4136</t>
  </si>
  <si>
    <t>KEY-4133</t>
  </si>
  <si>
    <t>KEY-4134</t>
  </si>
  <si>
    <t>KEY-4127</t>
  </si>
  <si>
    <t>KEY-4131</t>
  </si>
  <si>
    <t>KEY-4142</t>
  </si>
  <si>
    <t>KEY-4138</t>
  </si>
  <si>
    <t>KEY-4140</t>
  </si>
  <si>
    <t>KEY-4139</t>
  </si>
  <si>
    <t>KEY-4141</t>
  </si>
  <si>
    <t>KEY-4151</t>
  </si>
  <si>
    <t>KEY-4144</t>
  </si>
  <si>
    <t>KEY-4149</t>
  </si>
  <si>
    <t>KEY-4145</t>
  </si>
  <si>
    <t>KEY-4152</t>
  </si>
  <si>
    <t>KEY-4150</t>
  </si>
  <si>
    <t>KEY-4148</t>
  </si>
  <si>
    <t>KEY-4153</t>
  </si>
  <si>
    <t>KEY-4154</t>
  </si>
  <si>
    <t>KEY-4156</t>
  </si>
  <si>
    <t>KEY-4155</t>
  </si>
  <si>
    <t>KEY-4157</t>
  </si>
  <si>
    <t>KEY-4160</t>
  </si>
  <si>
    <t>KEY-4161</t>
  </si>
  <si>
    <t>KEY-4169</t>
  </si>
  <si>
    <t>KEY-4171</t>
  </si>
  <si>
    <t>KEY-4168</t>
  </si>
  <si>
    <t>KEY-4170</t>
  </si>
  <si>
    <t>KEY-4158</t>
  </si>
  <si>
    <t>KEY-4164</t>
  </si>
  <si>
    <t>KEY-4159</t>
  </si>
  <si>
    <t>KEY-4163</t>
  </si>
  <si>
    <t>KEY-4176</t>
  </si>
  <si>
    <t>KEY-4175</t>
  </si>
  <si>
    <t>KEY-4177</t>
  </si>
  <si>
    <t>KEY-4178</t>
  </si>
  <si>
    <t>KEY-4174</t>
  </si>
  <si>
    <t>KEY-4172</t>
  </si>
  <si>
    <t>KEY-4173</t>
  </si>
  <si>
    <t>KEY-4180</t>
  </si>
  <si>
    <t>KEY-4181</t>
  </si>
  <si>
    <t>KEY-4182</t>
  </si>
  <si>
    <t>KEY-4179</t>
  </si>
  <si>
    <t>KEY-4185</t>
  </si>
  <si>
    <t>KEY-4186</t>
  </si>
  <si>
    <t>KEY-4187</t>
  </si>
  <si>
    <t>KEY-4184</t>
  </si>
  <si>
    <t>KEY-4189</t>
  </si>
  <si>
    <t>KEY-4183</t>
  </si>
  <si>
    <t>KEY-4188</t>
  </si>
  <si>
    <t>KEY-4194</t>
  </si>
  <si>
    <t>KEY-4193</t>
  </si>
  <si>
    <t>KEY-4191</t>
  </si>
  <si>
    <t>KEY-4192</t>
  </si>
  <si>
    <t>KEY-4190</t>
  </si>
  <si>
    <t>KEY-4196</t>
  </si>
  <si>
    <t>KEY-4198</t>
  </si>
  <si>
    <t>KEY-4199</t>
  </si>
  <si>
    <t>KEY-4195</t>
  </si>
  <si>
    <t>KEY-4197</t>
  </si>
  <si>
    <t>KEY-4203</t>
  </si>
  <si>
    <t>KEY-4200</t>
  </si>
  <si>
    <t>KEY-4201</t>
  </si>
  <si>
    <t>KEY-4205</t>
  </si>
  <si>
    <t>KEY-4202</t>
  </si>
  <si>
    <t>KEY-4204</t>
  </si>
  <si>
    <t>KEY-4206</t>
  </si>
  <si>
    <t>KEY-4207</t>
  </si>
  <si>
    <t>KEY-4212</t>
  </si>
  <si>
    <t>KEY-4215</t>
  </si>
  <si>
    <t>KEY-4209</t>
  </si>
  <si>
    <t>KEY-4214</t>
  </si>
  <si>
    <t>KEY-4210</t>
  </si>
  <si>
    <t>KEY-4211</t>
  </si>
  <si>
    <t>KEY-4208</t>
  </si>
  <si>
    <t>KEY-4213</t>
  </si>
  <si>
    <t>KEY-4218</t>
  </si>
  <si>
    <t>KEY-4219</t>
  </si>
  <si>
    <t>KEY-4216</t>
  </si>
  <si>
    <t>KEY-4220</t>
  </si>
  <si>
    <t>KEY-4217</t>
  </si>
  <si>
    <t>KEY-4227</t>
  </si>
  <si>
    <t>KEY-4222</t>
  </si>
  <si>
    <t>KEY-4225</t>
  </si>
  <si>
    <t>KEY-4226</t>
  </si>
  <si>
    <t>KEY-4221</t>
  </si>
  <si>
    <t>KEY-4223</t>
  </si>
  <si>
    <t>KEY-4224</t>
  </si>
  <si>
    <t>KEY-4233</t>
  </si>
  <si>
    <t>KEY-4241</t>
  </si>
  <si>
    <t>KEY-4237</t>
  </si>
  <si>
    <t>KEY-4238</t>
  </si>
  <si>
    <t>KEY-4240</t>
  </si>
  <si>
    <t>KEY-4243</t>
  </si>
  <si>
    <t>KEY-4242</t>
  </si>
  <si>
    <t>KEY-4244</t>
  </si>
  <si>
    <t>KEY-4235</t>
  </si>
  <si>
    <t>KEY-4239</t>
  </si>
  <si>
    <t>KEY-4230</t>
  </si>
  <si>
    <t>KEY-4236</t>
  </si>
  <si>
    <t>KEY-4232</t>
  </si>
  <si>
    <t>KEY-4231</t>
  </si>
  <si>
    <t>KEY-4234</t>
  </si>
  <si>
    <t>KEY-4229</t>
  </si>
  <si>
    <t>KEY-4228</t>
  </si>
  <si>
    <t>KEY-4249</t>
  </si>
  <si>
    <t>KEY-4250</t>
  </si>
  <si>
    <t>KEY-4252</t>
  </si>
  <si>
    <t>KEY-4251</t>
  </si>
  <si>
    <t>KEY-4254</t>
  </si>
  <si>
    <t>KEY-4246</t>
  </si>
  <si>
    <t>KEY-4248</t>
  </si>
  <si>
    <t>KEY-4253</t>
  </si>
  <si>
    <t>KEY-4245</t>
  </si>
  <si>
    <t>KEY-4247</t>
  </si>
  <si>
    <t>KEY-4255</t>
  </si>
  <si>
    <t>KEY-4256</t>
  </si>
  <si>
    <t>KEY-4261</t>
  </si>
  <si>
    <t>KEY-4263</t>
  </si>
  <si>
    <t>KEY-4268</t>
  </si>
  <si>
    <t>KEY-4258</t>
  </si>
  <si>
    <t>KEY-4262</t>
  </si>
  <si>
    <t>KEY-4257</t>
  </si>
  <si>
    <t>KEY-4279</t>
  </si>
  <si>
    <t>KEY-4280</t>
  </si>
  <si>
    <t>KEY-4272</t>
  </si>
  <si>
    <t>KEY-4273</t>
  </si>
  <si>
    <t>KEY-4274</t>
  </si>
  <si>
    <t>KEY-4269</t>
  </si>
  <si>
    <t>KEY-4275</t>
  </si>
  <si>
    <t>KEY-4276</t>
  </si>
  <si>
    <t>KEY-4277</t>
  </si>
  <si>
    <t>KEY-4278</t>
  </si>
  <si>
    <t>KEY-4271</t>
  </si>
  <si>
    <t>KEY-4282</t>
  </si>
  <si>
    <t>KEY-4283</t>
  </si>
  <si>
    <t>KEY-4287</t>
  </si>
  <si>
    <t>KEY-4284</t>
  </si>
  <si>
    <t>KEY-4288</t>
  </si>
  <si>
    <t>KEY-4285</t>
  </si>
  <si>
    <t>KEY-4286</t>
  </si>
  <si>
    <t>KEY-4289</t>
  </si>
  <si>
    <t>KEY-4281</t>
  </si>
  <si>
    <t>KEY-4295</t>
  </si>
  <si>
    <t>KEY-4290</t>
  </si>
  <si>
    <t>KEY-4294</t>
  </si>
  <si>
    <t>KEY-4292</t>
  </si>
  <si>
    <t>KEY-4291</t>
  </si>
  <si>
    <t>KEY-4293</t>
  </si>
  <si>
    <t>KEY-4296</t>
  </si>
  <si>
    <t>KEY-4297</t>
  </si>
  <si>
    <t>KEY-4298</t>
  </si>
  <si>
    <t>KEY-4302</t>
  </si>
  <si>
    <t>KEY-4308</t>
  </si>
  <si>
    <t>KEY-4299</t>
  </si>
  <si>
    <t>KEY-4303</t>
  </si>
  <si>
    <t>KEY-4304</t>
  </si>
  <si>
    <t>KEY-4305</t>
  </si>
  <si>
    <t>KEY-4306</t>
  </si>
  <si>
    <t>KEY-4307</t>
  </si>
  <si>
    <t>KEY-4312</t>
  </si>
  <si>
    <t>KEY-4310</t>
  </si>
  <si>
    <t>KEY-4309</t>
  </si>
  <si>
    <t>KEY-4311</t>
  </si>
  <si>
    <t>KEY-4319</t>
  </si>
  <si>
    <t>KEY-4320</t>
  </si>
  <si>
    <t>KEY-4318</t>
  </si>
  <si>
    <t>KEY-4316</t>
  </si>
  <si>
    <t>KEY-4315</t>
  </si>
  <si>
    <t>KEY-4317</t>
  </si>
  <si>
    <t>KEY-4321</t>
  </si>
  <si>
    <t>KEY-4313</t>
  </si>
  <si>
    <t>KEY-4314</t>
  </si>
  <si>
    <t>KEY-4327</t>
  </si>
  <si>
    <t>KEY-4324</t>
  </si>
  <si>
    <t>KEY-4326</t>
  </si>
  <si>
    <t>KEY-4325</t>
  </si>
  <si>
    <t>KEY-4322</t>
  </si>
  <si>
    <t>KEY-4323</t>
  </si>
  <si>
    <t>KEY-4334</t>
  </si>
  <si>
    <t>KEY-4335</t>
  </si>
  <si>
    <t>KEY-4338</t>
  </si>
  <si>
    <t>KEY-4331</t>
  </si>
  <si>
    <t>KEY-4336</t>
  </si>
  <si>
    <t>KEY-4330</t>
  </si>
  <si>
    <t>KEY-4333</t>
  </si>
  <si>
    <t>KEY-4328</t>
  </si>
  <si>
    <t>KEY-4329</t>
  </si>
  <si>
    <t>KEY-4332</t>
  </si>
  <si>
    <t>KEY-4337</t>
  </si>
  <si>
    <t>KEY-4347</t>
  </si>
  <si>
    <t>KEY-4342</t>
  </si>
  <si>
    <t>KEY-4345</t>
  </si>
  <si>
    <t>KEY-4349</t>
  </si>
  <si>
    <t>KEY-4348</t>
  </si>
  <si>
    <t>KEY-4350</t>
  </si>
  <si>
    <t>KEY-4340</t>
  </si>
  <si>
    <t>KEY-4344</t>
  </si>
  <si>
    <t>KEY-4343</t>
  </si>
  <si>
    <t>KEY-4346</t>
  </si>
  <si>
    <t>KEY-4341</t>
  </si>
  <si>
    <t>KEY-4339</t>
  </si>
  <si>
    <t>KEY-4354</t>
  </si>
  <si>
    <t>KEY-4355</t>
  </si>
  <si>
    <t>KEY-4356</t>
  </si>
  <si>
    <t>KEY-4358</t>
  </si>
  <si>
    <t>KEY-4351</t>
  </si>
  <si>
    <t>KEY-4357</t>
  </si>
  <si>
    <t>KEY-4352</t>
  </si>
  <si>
    <t>KEY-4353</t>
  </si>
  <si>
    <t>KEY-4360</t>
  </si>
  <si>
    <t>KEY-4359</t>
  </si>
  <si>
    <t>KEY-4363</t>
  </si>
  <si>
    <t>KEY-4362</t>
  </si>
  <si>
    <t>KEY-4361</t>
  </si>
  <si>
    <t>KEY-4376</t>
  </si>
  <si>
    <t>KEY-4367</t>
  </si>
  <si>
    <t>KEY-4366</t>
  </si>
  <si>
    <t>KEY-4371</t>
  </si>
  <si>
    <t>KEY-4370</t>
  </si>
  <si>
    <t>KEY-4374</t>
  </si>
  <si>
    <t>KEY-4369</t>
  </si>
  <si>
    <t>KEY-4372</t>
  </si>
  <si>
    <t>KEY-4377</t>
  </si>
  <si>
    <t>KEY-4378</t>
  </si>
  <si>
    <t>KEY-4375</t>
  </si>
  <si>
    <t>KEY-4373</t>
  </si>
  <si>
    <t>KEY-4368</t>
  </si>
  <si>
    <t>KEY-4364</t>
  </si>
  <si>
    <t>KEY-4365</t>
  </si>
  <si>
    <t>KEY-4387</t>
  </si>
  <si>
    <t>KEY-4384</t>
  </si>
  <si>
    <t>KEY-4388</t>
  </si>
  <si>
    <t>KEY-4386</t>
  </si>
  <si>
    <t>KEY-4383</t>
  </si>
  <si>
    <t>KEY-4380</t>
  </si>
  <si>
    <t>KEY-4385</t>
  </si>
  <si>
    <t>KEY-4379</t>
  </si>
  <si>
    <t>KEY-4381</t>
  </si>
  <si>
    <t>KEY-4382</t>
  </si>
  <si>
    <t>KEY-4389</t>
  </si>
  <si>
    <t>KEY-4391</t>
  </si>
  <si>
    <t>KEY-4397</t>
  </si>
  <si>
    <t>KEY-4395</t>
  </si>
  <si>
    <t>KEY-4394</t>
  </si>
  <si>
    <t>KEY-4399</t>
  </si>
  <si>
    <t>KEY-4398</t>
  </si>
  <si>
    <t>KEY-4396</t>
  </si>
  <si>
    <t>KEY-4392</t>
  </si>
  <si>
    <t>KEY-4390</t>
  </si>
  <si>
    <t>KEY-4393</t>
  </si>
  <si>
    <t>KEY-4404</t>
  </si>
  <si>
    <t>KEY-4402</t>
  </si>
  <si>
    <t>KEY-4403</t>
  </si>
  <si>
    <t>KEY-4401</t>
  </si>
  <si>
    <t>KEY-4406</t>
  </si>
  <si>
    <t>KEY-4400</t>
  </si>
  <si>
    <t>KEY-4405</t>
  </si>
  <si>
    <t>KEY-4407</t>
  </si>
  <si>
    <t>KEY-4424</t>
  </si>
  <si>
    <t>KEY-4413</t>
  </si>
  <si>
    <t>KEY-4414</t>
  </si>
  <si>
    <t>KEY-4416</t>
  </si>
  <si>
    <t>KEY-4418</t>
  </si>
  <si>
    <t>KEY-4420</t>
  </si>
  <si>
    <t>KEY-4412</t>
  </si>
  <si>
    <t>KEY-4415</t>
  </si>
  <si>
    <t>KEY-4425</t>
  </si>
  <si>
    <t>KEY-4426</t>
  </si>
  <si>
    <t>KEY-4419</t>
  </si>
  <si>
    <t>KEY-4422</t>
  </si>
  <si>
    <t>KEY-4423</t>
  </si>
  <si>
    <t>KEY-4408</t>
  </si>
  <si>
    <t>KEY-4417</t>
  </si>
  <si>
    <t>KEY-4428</t>
  </si>
  <si>
    <t>KEY-4430</t>
  </si>
  <si>
    <t>KEY-4421</t>
  </si>
  <si>
    <t>KEY-4427</t>
  </si>
  <si>
    <t>KEY-4429</t>
  </si>
  <si>
    <t>KEY-4409</t>
  </si>
  <si>
    <t>KEY-4410</t>
  </si>
  <si>
    <t>KEY-4411</t>
  </si>
  <si>
    <t>KEY-4438</t>
  </si>
  <si>
    <t>KEY-4435</t>
  </si>
  <si>
    <t>KEY-4434</t>
  </si>
  <si>
    <t>KEY-4437</t>
  </si>
  <si>
    <t>KEY-4433</t>
  </si>
  <si>
    <t>KEY-4431</t>
  </si>
  <si>
    <t>KEY-4432</t>
  </si>
  <si>
    <t>KEY-4436</t>
  </si>
  <si>
    <t>KEY-4440</t>
  </si>
  <si>
    <t>KEY-4443</t>
  </si>
  <si>
    <t>KEY-4444</t>
  </si>
  <si>
    <t>KEY-4441</t>
  </si>
  <si>
    <t>KEY-4439</t>
  </si>
  <si>
    <t>KEY-4442</t>
  </si>
  <si>
    <t>KEY-4446</t>
  </si>
  <si>
    <t>KEY-4447</t>
  </si>
  <si>
    <t>KEY-4449</t>
  </si>
  <si>
    <t>KEY-4448</t>
  </si>
  <si>
    <t>KEY-4450</t>
  </si>
  <si>
    <t>KEY-4445</t>
  </si>
  <si>
    <t>KEY-4456</t>
  </si>
  <si>
    <t>KEY-4457</t>
  </si>
  <si>
    <t>KEY-4458</t>
  </si>
  <si>
    <t>KEY-4454</t>
  </si>
  <si>
    <t>KEY-4453</t>
  </si>
  <si>
    <t>KEY-4451</t>
  </si>
  <si>
    <t>KEY-4452</t>
  </si>
  <si>
    <t>KEY-4455</t>
  </si>
  <si>
    <t>KEY-4464</t>
  </si>
  <si>
    <t>KEY-4461</t>
  </si>
  <si>
    <t>KEY-4459</t>
  </si>
  <si>
    <t>KEY-4460</t>
  </si>
  <si>
    <t>KEY-4462</t>
  </si>
  <si>
    <t>KEY-4466</t>
  </si>
  <si>
    <t>KEY-4463</t>
  </si>
  <si>
    <t>KEY-4465</t>
  </si>
  <si>
    <t>KEY-4469</t>
  </si>
  <si>
    <t>KEY-4470</t>
  </si>
  <si>
    <t>KEY-4472</t>
  </si>
  <si>
    <t>KEY-4467</t>
  </si>
  <si>
    <t>KEY-4468</t>
  </si>
  <si>
    <t>KEY-4473</t>
  </si>
  <si>
    <t>KEY-4471</t>
  </si>
  <si>
    <t>KEY-4474</t>
  </si>
  <si>
    <t>KEY-4475</t>
  </si>
  <si>
    <t>KEY-4478</t>
  </si>
  <si>
    <t>KEY-4482</t>
  </si>
  <si>
    <t>KEY-4481</t>
  </si>
  <si>
    <t>KEY-4484</t>
  </si>
  <si>
    <t>KEY-4476</t>
  </si>
  <si>
    <t>KEY-4483</t>
  </si>
  <si>
    <t>KEY-4477</t>
  </si>
  <si>
    <t>KEY-4479</t>
  </si>
  <si>
    <t>KEY-4480</t>
  </si>
  <si>
    <t>KEY-4485</t>
  </si>
  <si>
    <t>KEY-4494</t>
  </si>
  <si>
    <t>KEY-4495</t>
  </si>
  <si>
    <t>KEY-4496</t>
  </si>
  <si>
    <t>KEY-4497</t>
  </si>
  <si>
    <t>KEY-4487</t>
  </si>
  <si>
    <t>KEY-4488</t>
  </si>
  <si>
    <t>KEY-4490</t>
  </si>
  <si>
    <t>KEY-4489</t>
  </si>
  <si>
    <t>KEY-4493</t>
  </si>
  <si>
    <t>KEY-4491</t>
  </si>
  <si>
    <t>KEY-4486</t>
  </si>
  <si>
    <t>KEY-4492</t>
  </si>
  <si>
    <t>KEY-4503</t>
  </si>
  <si>
    <t>KEY-4501</t>
  </si>
  <si>
    <t>KEY-4502</t>
  </si>
  <si>
    <t>KEY-4504</t>
  </si>
  <si>
    <t>KEY-4505</t>
  </si>
  <si>
    <t>KEY-4500</t>
  </si>
  <si>
    <t>KEY-4499</t>
  </si>
  <si>
    <t>KEY-4506</t>
  </si>
  <si>
    <t>KEY-4507</t>
  </si>
  <si>
    <t>KEY-4515</t>
  </si>
  <si>
    <t>KEY-4516</t>
  </si>
  <si>
    <t>KEY-4517</t>
  </si>
  <si>
    <t>KEY-4514</t>
  </si>
  <si>
    <t>KEY-4510</t>
  </si>
  <si>
    <t>KEY-4513</t>
  </si>
  <si>
    <t>KEY-4509</t>
  </si>
  <si>
    <t>KEY-4508</t>
  </si>
  <si>
    <t>KEY-4512</t>
  </si>
  <si>
    <t>KEY-4511</t>
  </si>
  <si>
    <t>KEY-4523</t>
  </si>
  <si>
    <t>KEY-4521</t>
  </si>
  <si>
    <t>KEY-4520</t>
  </si>
  <si>
    <t>KEY-4519</t>
  </si>
  <si>
    <t>KEY-4518</t>
  </si>
  <si>
    <t>KEY-4522</t>
  </si>
  <si>
    <t>KEY-4532</t>
  </si>
  <si>
    <t>KEY-4524</t>
  </si>
  <si>
    <t>KEY-4529</t>
  </si>
  <si>
    <t>KEY-4528</t>
  </si>
  <si>
    <t>KEY-4530</t>
  </si>
  <si>
    <t>KEY-4527</t>
  </si>
  <si>
    <t>KEY-4525</t>
  </si>
  <si>
    <t>KEY-4531</t>
  </si>
  <si>
    <t>KEY-4526</t>
  </si>
  <si>
    <t>KEY-4535</t>
  </si>
  <si>
    <t>KEY-4533</t>
  </si>
  <si>
    <t>KEY-4536</t>
  </si>
  <si>
    <t>KEY-4537</t>
  </si>
  <si>
    <t>KEY-4534</t>
  </si>
  <si>
    <t>KEY-4538</t>
  </si>
  <si>
    <t>KEY-4539</t>
  </si>
  <si>
    <t>KEY-4546</t>
  </si>
  <si>
    <t>KEY-4541</t>
  </si>
  <si>
    <t>KEY-4542</t>
  </si>
  <si>
    <t>KEY-4544</t>
  </si>
  <si>
    <t>KEY-4540</t>
  </si>
  <si>
    <t>KEY-4545</t>
  </si>
  <si>
    <t>KEY-4543</t>
  </si>
  <si>
    <t>KEY-4554</t>
  </si>
  <si>
    <t>KEY-4549</t>
  </si>
  <si>
    <t>KEY-4550</t>
  </si>
  <si>
    <t>KEY-4553</t>
  </si>
  <si>
    <t>KEY-4548</t>
  </si>
  <si>
    <t>KEY-4555</t>
  </si>
  <si>
    <t>KEY-4551</t>
  </si>
  <si>
    <t>KEY-4552</t>
  </si>
  <si>
    <t>KEY-4547</t>
  </si>
  <si>
    <t>KEY-4559</t>
  </si>
  <si>
    <t>KEY-4560</t>
  </si>
  <si>
    <t>KEY-4557</t>
  </si>
  <si>
    <t>KEY-4558</t>
  </si>
  <si>
    <t>Service Desk Queue</t>
  </si>
  <si>
    <t>KEY-4556</t>
  </si>
  <si>
    <t>KEY-4564</t>
  </si>
  <si>
    <t>KEY-4563</t>
  </si>
  <si>
    <t>KEY-4565</t>
  </si>
  <si>
    <t>KEY-4561</t>
  </si>
  <si>
    <t>KEY-4566</t>
  </si>
  <si>
    <t>KEY-4562</t>
  </si>
  <si>
    <t>KEY-4568</t>
  </si>
  <si>
    <t>KEY-4569</t>
  </si>
  <si>
    <t>KEY-4567</t>
  </si>
  <si>
    <t>KEY-4571</t>
  </si>
  <si>
    <t>KEY-4570</t>
  </si>
  <si>
    <t>KEY-4578</t>
  </si>
  <si>
    <t>KEY-4577</t>
  </si>
  <si>
    <t>KEY-4582</t>
  </si>
  <si>
    <t>KEY-4576</t>
  </si>
  <si>
    <t>KEY-4575</t>
  </si>
  <si>
    <t>KEY-4579</t>
  </si>
  <si>
    <t>KEY-4580</t>
  </si>
  <si>
    <t>KEY-4581</t>
  </si>
  <si>
    <t>KEY-4572</t>
  </si>
  <si>
    <t>KEY-4573</t>
  </si>
  <si>
    <t>KEY-4574</t>
  </si>
  <si>
    <t>KEY-4587</t>
  </si>
  <si>
    <t>KEY-4585</t>
  </si>
  <si>
    <t>KEY-4584</t>
  </si>
  <si>
    <t>KEY-4583</t>
  </si>
  <si>
    <t>KEY-4588</t>
  </si>
  <si>
    <t>KEY-4586</t>
  </si>
  <si>
    <t>KEY-4592</t>
  </si>
  <si>
    <t>KEY-4594</t>
  </si>
  <si>
    <t>KEY-4590</t>
  </si>
  <si>
    <t>KEY-4593</t>
  </si>
  <si>
    <t>KEY-4597</t>
  </si>
  <si>
    <t>KEY-4595</t>
  </si>
  <si>
    <t>KEY-4591</t>
  </si>
  <si>
    <t>KEY-4596</t>
  </si>
  <si>
    <t>KEY-4589</t>
  </si>
  <si>
    <t>KEY-4603</t>
  </si>
  <si>
    <t>KEY-4604</t>
  </si>
  <si>
    <t>KEY-4598</t>
  </si>
  <si>
    <t>KEY-4599</t>
  </si>
  <si>
    <t>KEY-4600</t>
  </si>
  <si>
    <t>KEY-4602</t>
  </si>
  <si>
    <t>KEY-4605</t>
  </si>
  <si>
    <t>KEY-4601</t>
  </si>
  <si>
    <t>KEY-4609</t>
  </si>
  <si>
    <t>KEY-4608</t>
  </si>
  <si>
    <t>KEY-4611</t>
  </si>
  <si>
    <t>KEY-4610</t>
  </si>
  <si>
    <t>KEY-4606</t>
  </si>
  <si>
    <t>KEY-4607</t>
  </si>
  <si>
    <t>KEY-4612</t>
  </si>
  <si>
    <t>KEY-4613</t>
  </si>
  <si>
    <t>KEY-4614</t>
  </si>
  <si>
    <t>KEY-4620</t>
  </si>
  <si>
    <t>KEY-4615</t>
  </si>
  <si>
    <t>KEY-4619</t>
  </si>
  <si>
    <t>KEY-4621</t>
  </si>
  <si>
    <t>KEY-4623</t>
  </si>
  <si>
    <t>KEY-4617</t>
  </si>
  <si>
    <t>KEY-4622</t>
  </si>
  <si>
    <t>KEY-4618</t>
  </si>
  <si>
    <t>KEY-4616</t>
  </si>
  <si>
    <t>KEY-4633</t>
  </si>
  <si>
    <t>KEY-4632</t>
  </si>
  <si>
    <t>KEY-4624</t>
  </si>
  <si>
    <t>KEY-4635</t>
  </si>
  <si>
    <t>KEY-4631</t>
  </si>
  <si>
    <t>KEY-4626</t>
  </si>
  <si>
    <t>KEY-4629</t>
  </si>
  <si>
    <t>KEY-4627</t>
  </si>
  <si>
    <t>KEY-4628</t>
  </si>
  <si>
    <t>KEY-4625</t>
  </si>
  <si>
    <t>KEY-4630</t>
  </si>
  <si>
    <t>KEY-4634</t>
  </si>
  <si>
    <t>KEY-4636</t>
  </si>
  <si>
    <t>KEY-4640</t>
  </si>
  <si>
    <t>KEY-4639</t>
  </si>
  <si>
    <t>KEY-4638</t>
  </si>
  <si>
    <t>KEY-4637</t>
  </si>
  <si>
    <t>KEY-4641</t>
  </si>
  <si>
    <t>KEY-4642</t>
  </si>
  <si>
    <t>KEY-4643</t>
  </si>
  <si>
    <t>KEY-4646</t>
  </si>
  <si>
    <t>KEY-4644</t>
  </si>
  <si>
    <t>KEY-4645</t>
  </si>
  <si>
    <t>KEY-4647</t>
  </si>
  <si>
    <t>KEY-4648</t>
  </si>
  <si>
    <t>KEY-4650</t>
  </si>
  <si>
    <t>KEY-4653</t>
  </si>
  <si>
    <t>KEY-4655</t>
  </si>
  <si>
    <t>KEY-4652</t>
  </si>
  <si>
    <t>KEY-4654</t>
  </si>
  <si>
    <t>KEY-4657</t>
  </si>
  <si>
    <t>KEY-4656</t>
  </si>
  <si>
    <t>KEY-4649</t>
  </si>
  <si>
    <t>KEY-4651</t>
  </si>
  <si>
    <t>KEY-4662</t>
  </si>
  <si>
    <t>KEY-4659</t>
  </si>
  <si>
    <t>KEY-4660</t>
  </si>
  <si>
    <t>KEY-4664</t>
  </si>
  <si>
    <t>KEY-4661</t>
  </si>
  <si>
    <t>KEY-4665</t>
  </si>
  <si>
    <t>KEY-4663</t>
  </si>
  <si>
    <t>KEY-4668</t>
  </si>
  <si>
    <t>KEY-4671</t>
  </si>
  <si>
    <t>KEY-4667</t>
  </si>
  <si>
    <t>KEY-4669</t>
  </si>
  <si>
    <t>KEY-4670</t>
  </si>
  <si>
    <t>KEY-4666</t>
  </si>
  <si>
    <t>KEY-4676</t>
  </si>
  <si>
    <t>KEY-4677</t>
  </si>
  <si>
    <t>KEY-4678</t>
  </si>
  <si>
    <t>KEY-4683</t>
  </si>
  <si>
    <t>KEY-4674</t>
  </si>
  <si>
    <t>KEY-4675</t>
  </si>
  <si>
    <t>KEY-4679</t>
  </si>
  <si>
    <t>KEY-4680</t>
  </si>
  <si>
    <t>KEY-4682</t>
  </si>
  <si>
    <t>KEY-4672</t>
  </si>
  <si>
    <t>KEY-4673</t>
  </si>
  <si>
    <t>KEY-4681</t>
  </si>
  <si>
    <t>KEY-4687</t>
  </si>
  <si>
    <t>KEY-4688</t>
  </si>
  <si>
    <t>KEY-4686</t>
  </si>
  <si>
    <t>KEY-4684</t>
  </si>
  <si>
    <t>KEY-4685</t>
  </si>
  <si>
    <t>KEY-4695</t>
  </si>
  <si>
    <t>KEY-4697</t>
  </si>
  <si>
    <t>KEY-4692</t>
  </si>
  <si>
    <t>KEY-4690</t>
  </si>
  <si>
    <t>KEY-4689</t>
  </si>
  <si>
    <t>KEY-4691</t>
  </si>
  <si>
    <t>KEY-4694</t>
  </si>
  <si>
    <t>KEY-4696</t>
  </si>
  <si>
    <t>KEY-4693</t>
  </si>
  <si>
    <t>KEY-4698</t>
  </si>
  <si>
    <t>KEY-4699</t>
  </si>
  <si>
    <t>KEY-4700</t>
  </si>
  <si>
    <t>KEY-4702</t>
  </si>
  <si>
    <t>KEY-4704</t>
  </si>
  <si>
    <t>KEY-4703</t>
  </si>
  <si>
    <t>KEY-4701</t>
  </si>
  <si>
    <t>KEY-4711</t>
  </si>
  <si>
    <t>KEY-4706</t>
  </si>
  <si>
    <t>KEY-4707</t>
  </si>
  <si>
    <t>KEY-4708</t>
  </si>
  <si>
    <t>KEY-4710</t>
  </si>
  <si>
    <t>KEY-4709</t>
  </si>
  <si>
    <t>KEY-4705</t>
  </si>
  <si>
    <t>KEY-4717</t>
  </si>
  <si>
    <t>KEY-4716</t>
  </si>
  <si>
    <t>KEY-4713</t>
  </si>
  <si>
    <t>KEY-4714</t>
  </si>
  <si>
    <t>KEY-4712</t>
  </si>
  <si>
    <t>KEY-4715</t>
  </si>
  <si>
    <t>KEY-4718</t>
  </si>
  <si>
    <t>KEY-4726</t>
  </si>
  <si>
    <t>KEY-4725</t>
  </si>
  <si>
    <t>KEY-4720</t>
  </si>
  <si>
    <t>KEY-4727</t>
  </si>
  <si>
    <t>KEY-4723</t>
  </si>
  <si>
    <t>KEY-4719</t>
  </si>
  <si>
    <t>KEY-4721</t>
  </si>
  <si>
    <t>KEY-4724</t>
  </si>
  <si>
    <t>KEY-4722</t>
  </si>
  <si>
    <t>KEY-4728</t>
  </si>
  <si>
    <t>KEY-4729</t>
  </si>
  <si>
    <t>KEY-4733</t>
  </si>
  <si>
    <t>KEY-4738</t>
  </si>
  <si>
    <t>KEY-4749</t>
  </si>
  <si>
    <t>KEY-4739</t>
  </si>
  <si>
    <t>KEY-4740</t>
  </si>
  <si>
    <t>KEY-4737</t>
  </si>
  <si>
    <t>KEY-4741</t>
  </si>
  <si>
    <t>KEY-4730</t>
  </si>
  <si>
    <t>KEY-4747</t>
  </si>
  <si>
    <t>KEY-4743</t>
  </si>
  <si>
    <t>KEY-4742</t>
  </si>
  <si>
    <t>KEY-4732</t>
  </si>
  <si>
    <t>KEY-4734</t>
  </si>
  <si>
    <t>KEY-4735</t>
  </si>
  <si>
    <t>KEY-4736</t>
  </si>
  <si>
    <t>KEY-4731</t>
  </si>
  <si>
    <t>KEY-4744</t>
  </si>
  <si>
    <t>KEY-4745</t>
  </si>
  <si>
    <t>KEY-4746</t>
  </si>
  <si>
    <t>KEY-4748</t>
  </si>
  <si>
    <t>KEY-4751</t>
  </si>
  <si>
    <t>KEY-4756</t>
  </si>
  <si>
    <t>KEY-4757</t>
  </si>
  <si>
    <t>KEY-4759</t>
  </si>
  <si>
    <t>KEY-4760</t>
  </si>
  <si>
    <t>KEY-4752</t>
  </si>
  <si>
    <t>KEY-4755</t>
  </si>
  <si>
    <t>KEY-4758</t>
  </si>
  <si>
    <t>KEY-4761</t>
  </si>
  <si>
    <t>KEY-4753</t>
  </si>
  <si>
    <t>KEY-4763</t>
  </si>
  <si>
    <t>KEY-4764</t>
  </si>
  <si>
    <t>KEY-4762</t>
  </si>
  <si>
    <t>KEY-4750</t>
  </si>
  <si>
    <t>KEY-4754</t>
  </si>
  <si>
    <t>KEY-4775</t>
  </si>
  <si>
    <t>KEY-4776</t>
  </si>
  <si>
    <t>KEY-4777</t>
  </si>
  <si>
    <t>KEY-4778</t>
  </si>
  <si>
    <t>KEY-4779</t>
  </si>
  <si>
    <t>KEY-4780</t>
  </si>
  <si>
    <t>KEY-4781</t>
  </si>
  <si>
    <t>KEY-4782</t>
  </si>
  <si>
    <t>KEY-4783</t>
  </si>
  <si>
    <t>KEY-4767</t>
  </si>
  <si>
    <t>KEY-4765</t>
  </si>
  <si>
    <t>KEY-4769</t>
  </si>
  <si>
    <t>KEY-4770</t>
  </si>
  <si>
    <t>KEY-4772</t>
  </si>
  <si>
    <t>KEY-4785</t>
  </si>
  <si>
    <t>KEY-4768</t>
  </si>
  <si>
    <t>KEY-4773</t>
  </si>
  <si>
    <t>KEY-4774</t>
  </si>
  <si>
    <t>KEY-4766</t>
  </si>
  <si>
    <t>KEY-4771</t>
  </si>
  <si>
    <t>KEY-4784</t>
  </si>
  <si>
    <t>KEY-4789</t>
  </si>
  <si>
    <t>KEY-4788</t>
  </si>
  <si>
    <t>KEY-4786</t>
  </si>
  <si>
    <t>KEY-4787</t>
  </si>
  <si>
    <t>KEY-4790</t>
  </si>
  <si>
    <t>KEY-4791</t>
  </si>
  <si>
    <t>KEY-4792</t>
  </si>
  <si>
    <t>KEY-4805</t>
  </si>
  <si>
    <t>KEY-4801</t>
  </si>
  <si>
    <t>KEY-4802</t>
  </si>
  <si>
    <t>KEY-4806</t>
  </si>
  <si>
    <t>KEY-4794</t>
  </si>
  <si>
    <t>KEY-4795</t>
  </si>
  <si>
    <t>KEY-4796</t>
  </si>
  <si>
    <t>KEY-4798</t>
  </si>
  <si>
    <t>KEY-4799</t>
  </si>
  <si>
    <t>KEY-4800</t>
  </si>
  <si>
    <t>KEY-4803</t>
  </si>
  <si>
    <t>KEY-4793</t>
  </si>
  <si>
    <t>KEY-4807</t>
  </si>
  <si>
    <t>KEY-4797</t>
  </si>
  <si>
    <t>KEY-4808</t>
  </si>
  <si>
    <t>KEY-4809</t>
  </si>
  <si>
    <t>KEY-4804</t>
  </si>
  <si>
    <t>KEY-4810</t>
  </si>
  <si>
    <t>KEY-4811</t>
  </si>
  <si>
    <t>KEY-4812</t>
  </si>
  <si>
    <t>KEY-4813</t>
  </si>
  <si>
    <t>KEY-4814</t>
  </si>
  <si>
    <t>Ticket SLA</t>
  </si>
  <si>
    <t>Count of Ticket SLA</t>
  </si>
  <si>
    <t>(blank)</t>
  </si>
  <si>
    <t>Row Labels</t>
  </si>
  <si>
    <t>Grand Total</t>
  </si>
  <si>
    <t>Breached</t>
  </si>
  <si>
    <t>FALSE</t>
  </si>
  <si>
    <t>TRUE</t>
  </si>
  <si>
    <t>Count of Breached</t>
  </si>
  <si>
    <t>Breached SLA</t>
  </si>
  <si>
    <t>Not Breached</t>
  </si>
  <si>
    <t>Breached SLA - 77%</t>
  </si>
  <si>
    <t>Not Breached - 23%</t>
  </si>
  <si>
    <t>Not Breached - 96%</t>
  </si>
  <si>
    <t>Breached SLA - 4%</t>
  </si>
  <si>
    <t>SQUADS</t>
  </si>
  <si>
    <t>SQUAD E - 78%</t>
  </si>
  <si>
    <t>SQUAD D - 75%</t>
  </si>
  <si>
    <t>SQUAD C - 74%</t>
  </si>
  <si>
    <t>SQUAD A - 73%</t>
  </si>
  <si>
    <t>Count of Key</t>
  </si>
  <si>
    <r>
      <t xml:space="preserve">Squad </t>
    </r>
    <r>
      <rPr>
        <sz val="10"/>
        <color theme="1"/>
        <rFont val="Arial"/>
        <family val="2"/>
        <scheme val="minor"/>
      </rPr>
      <t>B</t>
    </r>
  </si>
  <si>
    <t>N/A</t>
  </si>
  <si>
    <t>SQUAD B - 85%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</si>
</sst>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6" fillId="0" borderId="2" xfId="0" applyFont="1" applyBorder="1"/>
    <xf numFmtId="0" fontId="7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 indent="2"/>
    </xf>
    <xf numFmtId="0" fontId="6" fillId="0" borderId="0" xfId="0" applyFont="1" applyAlignment="1">
      <alignment horizontal="left" indent="1"/>
    </xf>
    <xf numFmtId="0" fontId="0" fillId="0" borderId="0" xfId="0" applyNumberFormat="1"/>
    <xf numFmtId="0" fontId="9" fillId="0" borderId="2" xfId="0" applyFont="1" applyBorder="1" applyAlignment="1">
      <alignment horizontal="left"/>
    </xf>
    <xf numFmtId="0" fontId="9" fillId="0" borderId="2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indent="3"/>
    </xf>
    <xf numFmtId="0" fontId="9" fillId="0" borderId="0" xfId="0" applyNumberFormat="1" applyFont="1"/>
    <xf numFmtId="0" fontId="9" fillId="0" borderId="2" xfId="0" applyFont="1" applyBorder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6" fillId="0" borderId="0" xfId="0" applyFont="1" applyAlignment="1"/>
    <xf numFmtId="0" fontId="9" fillId="0" borderId="0" xfId="0" applyNumberFormat="1" applyFont="1" applyBorder="1"/>
    <xf numFmtId="0" fontId="7" fillId="0" borderId="0" xfId="0" applyNumberFormat="1" applyFont="1"/>
    <xf numFmtId="0" fontId="6" fillId="0" borderId="2" xfId="0" applyFont="1" applyBorder="1" applyAlignment="1"/>
    <xf numFmtId="9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Desk - 585 Keys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Sheet2!$AE$26</c:f>
              <c:strCache>
                <c:ptCount val="1"/>
                <c:pt idx="0">
                  <c:v>Service Desk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E8-42A2-8B8E-8604DF568A4C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E8-42A2-8B8E-8604DF568A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Sheet2!$AD$27:$AD$28</c:f>
              <c:strCache>
                <c:ptCount val="2"/>
                <c:pt idx="0">
                  <c:v>Breached SLA - 4%</c:v>
                </c:pt>
                <c:pt idx="1">
                  <c:v>Not Breached - 96%</c:v>
                </c:pt>
              </c:strCache>
            </c:strRef>
          </c:cat>
          <c:val>
            <c:numRef>
              <c:f>Sheet2!$AE$27:$AE$28</c:f>
              <c:numCache>
                <c:formatCode>General</c:formatCode>
                <c:ptCount val="2"/>
                <c:pt idx="0">
                  <c:v>24</c:v>
                </c:pt>
                <c:pt idx="1">
                  <c:v>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3-487E-AD33-6F9198F6B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Squads - 1851 Keys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Sheet2!$AE$31</c:f>
              <c:strCache>
                <c:ptCount val="1"/>
                <c:pt idx="0">
                  <c:v>Squad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77-40BE-9CC9-936F6B0818E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77-40BE-9CC9-936F6B081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Sheet2!$AD$32:$AD$33</c:f>
              <c:strCache>
                <c:ptCount val="2"/>
                <c:pt idx="0">
                  <c:v>Breached SLA - 77%</c:v>
                </c:pt>
                <c:pt idx="1">
                  <c:v>Not Breached - 23%</c:v>
                </c:pt>
              </c:strCache>
            </c:strRef>
          </c:cat>
          <c:val>
            <c:numRef>
              <c:f>Sheet2!$AE$32:$AE$33</c:f>
              <c:numCache>
                <c:formatCode>General</c:formatCode>
                <c:ptCount val="2"/>
                <c:pt idx="0">
                  <c:v>1419</c:v>
                </c:pt>
                <c:pt idx="1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4-4BC3-A3A4-085A05C5B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SQUADS</a:t>
            </a:r>
            <a:r>
              <a:rPr lang="pt-BR" baseline="0"/>
              <a:t> ANALYSIS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Sheet2!$AA$38</c:f>
              <c:strCache>
                <c:ptCount val="1"/>
                <c:pt idx="0">
                  <c:v>Breached SLA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Sheet2!$Z$39:$Z$43</c:f>
              <c:strCache>
                <c:ptCount val="5"/>
                <c:pt idx="0">
                  <c:v>SQUAD A - 73%</c:v>
                </c:pt>
                <c:pt idx="1">
                  <c:v>SQUAD B - 85%</c:v>
                </c:pt>
                <c:pt idx="2">
                  <c:v>SQUAD C - 74%</c:v>
                </c:pt>
                <c:pt idx="3">
                  <c:v>SQUAD D - 75%</c:v>
                </c:pt>
                <c:pt idx="4">
                  <c:v>SQUAD E - 78%</c:v>
                </c:pt>
              </c:strCache>
            </c:strRef>
          </c:cat>
          <c:val>
            <c:numRef>
              <c:f>Sheet2!$AA$39:$AA$43</c:f>
              <c:numCache>
                <c:formatCode>General</c:formatCode>
                <c:ptCount val="5"/>
                <c:pt idx="0">
                  <c:v>505</c:v>
                </c:pt>
                <c:pt idx="1">
                  <c:v>202</c:v>
                </c:pt>
                <c:pt idx="2">
                  <c:v>59</c:v>
                </c:pt>
                <c:pt idx="3">
                  <c:v>154</c:v>
                </c:pt>
                <c:pt idx="4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C-4F41-A395-2444C130D693}"/>
            </c:ext>
          </c:extLst>
        </c:ser>
        <c:ser>
          <c:idx val="1"/>
          <c:order val="1"/>
          <c:tx>
            <c:strRef>
              <c:f>Sheet2!$AB$38</c:f>
              <c:strCache>
                <c:ptCount val="1"/>
                <c:pt idx="0">
                  <c:v>Not Breached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Sheet2!$Z$39:$Z$43</c:f>
              <c:strCache>
                <c:ptCount val="5"/>
                <c:pt idx="0">
                  <c:v>SQUAD A - 73%</c:v>
                </c:pt>
                <c:pt idx="1">
                  <c:v>SQUAD B - 85%</c:v>
                </c:pt>
                <c:pt idx="2">
                  <c:v>SQUAD C - 74%</c:v>
                </c:pt>
                <c:pt idx="3">
                  <c:v>SQUAD D - 75%</c:v>
                </c:pt>
                <c:pt idx="4">
                  <c:v>SQUAD E - 78%</c:v>
                </c:pt>
              </c:strCache>
            </c:strRef>
          </c:cat>
          <c:val>
            <c:numRef>
              <c:f>Sheet2!$AB$39:$AB$43</c:f>
              <c:numCache>
                <c:formatCode>General</c:formatCode>
                <c:ptCount val="5"/>
                <c:pt idx="0">
                  <c:v>183</c:v>
                </c:pt>
                <c:pt idx="1">
                  <c:v>34</c:v>
                </c:pt>
                <c:pt idx="2">
                  <c:v>21</c:v>
                </c:pt>
                <c:pt idx="3">
                  <c:v>50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C-4F41-A395-2444C130D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376536"/>
        <c:axId val="952374736"/>
      </c:barChart>
      <c:catAx>
        <c:axId val="95237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2374736"/>
        <c:crosses val="autoZero"/>
        <c:auto val="1"/>
        <c:lblAlgn val="ctr"/>
        <c:lblOffset val="100"/>
        <c:noMultiLvlLbl val="0"/>
      </c:catAx>
      <c:valAx>
        <c:axId val="9523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237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C31-4C12-85B2-91F82BD9E4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C31-4C12-85B2-91F82BD9E4D5}"/>
              </c:ext>
            </c:extLst>
          </c:dPt>
          <c:cat>
            <c:strRef>
              <c:f>Sheet2!$X$36:$X$37</c:f>
              <c:strCache>
                <c:ptCount val="2"/>
                <c:pt idx="0">
                  <c:v>Breached SLA</c:v>
                </c:pt>
                <c:pt idx="1">
                  <c:v>Not Breached</c:v>
                </c:pt>
              </c:strCache>
            </c:strRef>
          </c:cat>
          <c:val>
            <c:numRef>
              <c:f>Sheet2!$Y$36:$Y$37</c:f>
              <c:numCache>
                <c:formatCode>General</c:formatCode>
                <c:ptCount val="2"/>
                <c:pt idx="0">
                  <c:v>499</c:v>
                </c:pt>
                <c:pt idx="1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A-4DE6-85ED-1FF2DA3B1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Breached</a:t>
            </a:r>
            <a:r>
              <a:rPr lang="pt-BR" baseline="0"/>
              <a:t> By Squad &amp; Requester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Sheet2!$G$5</c:f>
              <c:strCache>
                <c:ptCount val="1"/>
                <c:pt idx="0">
                  <c:v>Client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Sheet2!$H$3:$L$3</c:f>
              <c:strCache>
                <c:ptCount val="5"/>
                <c:pt idx="0">
                  <c:v>SQUAD A</c:v>
                </c:pt>
                <c:pt idx="1">
                  <c:v>Squad B</c:v>
                </c:pt>
                <c:pt idx="2">
                  <c:v>SQUAD C</c:v>
                </c:pt>
                <c:pt idx="3">
                  <c:v>SQUAD D</c:v>
                </c:pt>
                <c:pt idx="4">
                  <c:v>SQUAD E</c:v>
                </c:pt>
              </c:strCache>
            </c:strRef>
          </c:cat>
          <c:val>
            <c:numRef>
              <c:f>Sheet2!$H$5:$L$5</c:f>
              <c:numCache>
                <c:formatCode>0%</c:formatCode>
                <c:ptCount val="5"/>
                <c:pt idx="0">
                  <c:v>0.82</c:v>
                </c:pt>
                <c:pt idx="1">
                  <c:v>1</c:v>
                </c:pt>
                <c:pt idx="2">
                  <c:v>0</c:v>
                </c:pt>
                <c:pt idx="3">
                  <c:v>0.89</c:v>
                </c:pt>
                <c:pt idx="4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B1-4CB1-935D-B28750A39232}"/>
            </c:ext>
          </c:extLst>
        </c:ser>
        <c:ser>
          <c:idx val="2"/>
          <c:order val="2"/>
          <c:tx>
            <c:strRef>
              <c:f>Sheet2!$G$6</c:f>
              <c:strCache>
                <c:ptCount val="1"/>
                <c:pt idx="0">
                  <c:v>Client Success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Sheet2!$H$3:$L$3</c:f>
              <c:strCache>
                <c:ptCount val="5"/>
                <c:pt idx="0">
                  <c:v>SQUAD A</c:v>
                </c:pt>
                <c:pt idx="1">
                  <c:v>Squad B</c:v>
                </c:pt>
                <c:pt idx="2">
                  <c:v>SQUAD C</c:v>
                </c:pt>
                <c:pt idx="3">
                  <c:v>SQUAD D</c:v>
                </c:pt>
                <c:pt idx="4">
                  <c:v>SQUAD E</c:v>
                </c:pt>
              </c:strCache>
            </c:strRef>
          </c:cat>
          <c:val>
            <c:numRef>
              <c:f>Sheet2!$H$6:$L$6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B1-4CB1-935D-B28750A39232}"/>
            </c:ext>
          </c:extLst>
        </c:ser>
        <c:ser>
          <c:idx val="3"/>
          <c:order val="3"/>
          <c:tx>
            <c:strRef>
              <c:f>Sheet2!$G$7</c:f>
              <c:strCache>
                <c:ptCount val="1"/>
                <c:pt idx="0">
                  <c:v>Customer Experience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Sheet2!$H$3:$L$3</c:f>
              <c:strCache>
                <c:ptCount val="5"/>
                <c:pt idx="0">
                  <c:v>SQUAD A</c:v>
                </c:pt>
                <c:pt idx="1">
                  <c:v>Squad B</c:v>
                </c:pt>
                <c:pt idx="2">
                  <c:v>SQUAD C</c:v>
                </c:pt>
                <c:pt idx="3">
                  <c:v>SQUAD D</c:v>
                </c:pt>
                <c:pt idx="4">
                  <c:v>SQUAD E</c:v>
                </c:pt>
              </c:strCache>
            </c:strRef>
          </c:cat>
          <c:val>
            <c:numRef>
              <c:f>Sheet2!$H$7:$L$7</c:f>
              <c:numCache>
                <c:formatCode>0%</c:formatCode>
                <c:ptCount val="5"/>
                <c:pt idx="0">
                  <c:v>0.85</c:v>
                </c:pt>
                <c:pt idx="1">
                  <c:v>0.15</c:v>
                </c:pt>
                <c:pt idx="2">
                  <c:v>0.87</c:v>
                </c:pt>
                <c:pt idx="3">
                  <c:v>0.86</c:v>
                </c:pt>
                <c:pt idx="4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B1-4CB1-935D-B28750A39232}"/>
            </c:ext>
          </c:extLst>
        </c:ser>
        <c:ser>
          <c:idx val="4"/>
          <c:order val="4"/>
          <c:tx>
            <c:strRef>
              <c:f>Sheet2!$G$8</c:f>
              <c:strCache>
                <c:ptCount val="1"/>
                <c:pt idx="0">
                  <c:v>Internal Operations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Sheet2!$H$3:$L$3</c:f>
              <c:strCache>
                <c:ptCount val="5"/>
                <c:pt idx="0">
                  <c:v>SQUAD A</c:v>
                </c:pt>
                <c:pt idx="1">
                  <c:v>Squad B</c:v>
                </c:pt>
                <c:pt idx="2">
                  <c:v>SQUAD C</c:v>
                </c:pt>
                <c:pt idx="3">
                  <c:v>SQUAD D</c:v>
                </c:pt>
                <c:pt idx="4">
                  <c:v>SQUAD E</c:v>
                </c:pt>
              </c:strCache>
            </c:strRef>
          </c:cat>
          <c:val>
            <c:numRef>
              <c:f>Sheet2!$H$8:$L$8</c:f>
              <c:numCache>
                <c:formatCode>0%</c:formatCode>
                <c:ptCount val="5"/>
                <c:pt idx="0">
                  <c:v>0.24</c:v>
                </c:pt>
                <c:pt idx="1">
                  <c:v>0.33</c:v>
                </c:pt>
                <c:pt idx="2">
                  <c:v>0.16</c:v>
                </c:pt>
                <c:pt idx="3">
                  <c:v>0.32</c:v>
                </c:pt>
                <c:pt idx="4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B1-4CB1-935D-B28750A39232}"/>
            </c:ext>
          </c:extLst>
        </c:ser>
        <c:ser>
          <c:idx val="5"/>
          <c:order val="5"/>
          <c:tx>
            <c:strRef>
              <c:f>Sheet2!$G$9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Sheet2!$H$3:$L$3</c:f>
              <c:strCache>
                <c:ptCount val="5"/>
                <c:pt idx="0">
                  <c:v>SQUAD A</c:v>
                </c:pt>
                <c:pt idx="1">
                  <c:v>Squad B</c:v>
                </c:pt>
                <c:pt idx="2">
                  <c:v>SQUAD C</c:v>
                </c:pt>
                <c:pt idx="3">
                  <c:v>SQUAD D</c:v>
                </c:pt>
                <c:pt idx="4">
                  <c:v>SQUAD E</c:v>
                </c:pt>
              </c:strCache>
            </c:strRef>
          </c:cat>
          <c:val>
            <c:numRef>
              <c:f>Sheet2!$H$9:$L$9</c:f>
              <c:numCache>
                <c:formatCode>General</c:formatCode>
                <c:ptCount val="5"/>
                <c:pt idx="0" formatCode="0%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B1-4CB1-935D-B28750A39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959184"/>
        <c:axId val="7039602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Sheet2!$G$4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Sheet2!$H$3:$L$3</c15:sqref>
                        </c15:formulaRef>
                      </c:ext>
                    </c:extLst>
                    <c:strCache>
                      <c:ptCount val="5"/>
                      <c:pt idx="0">
                        <c:v>SQUAD A</c:v>
                      </c:pt>
                      <c:pt idx="1">
                        <c:v>Squad B</c:v>
                      </c:pt>
                      <c:pt idx="2">
                        <c:v>SQUAD C</c:v>
                      </c:pt>
                      <c:pt idx="3">
                        <c:v>SQUAD D</c:v>
                      </c:pt>
                      <c:pt idx="4">
                        <c:v>SQUAD 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Sheet2!$H$4:$L$4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3B1-4CB1-935D-B28750A39232}"/>
                  </c:ext>
                </c:extLst>
              </c15:ser>
            </c15:filteredBarSeries>
          </c:ext>
        </c:extLst>
      </c:barChart>
      <c:catAx>
        <c:axId val="70395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3960264"/>
        <c:crosses val="autoZero"/>
        <c:auto val="1"/>
        <c:lblAlgn val="ctr"/>
        <c:lblOffset val="100"/>
        <c:noMultiLvlLbl val="0"/>
      </c:catAx>
      <c:valAx>
        <c:axId val="70396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395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/>
              <a:t>Squads</a:t>
            </a:r>
            <a:r>
              <a:rPr lang="pt-BR" sz="1200" baseline="0"/>
              <a:t> </a:t>
            </a:r>
            <a:r>
              <a:rPr lang="pt-BR" sz="1200"/>
              <a:t>Breached SLA by Requester - Total 1443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Sheet3!$B$24</c:f>
              <c:strCache>
                <c:ptCount val="1"/>
                <c:pt idx="0">
                  <c:v>Breached SLA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1-4B46-B880-244808547C6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A41-4B46-B880-244808547C6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1-4B46-B880-244808547C6B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A41-4B46-B880-244808547C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Sheet3!$A$25:$A$29</c:f>
              <c:strCache>
                <c:ptCount val="5"/>
                <c:pt idx="0">
                  <c:v>Client Sales</c:v>
                </c:pt>
                <c:pt idx="1">
                  <c:v>Client Success</c:v>
                </c:pt>
                <c:pt idx="2">
                  <c:v>Customer Experience</c:v>
                </c:pt>
                <c:pt idx="3">
                  <c:v>Internal Operations</c:v>
                </c:pt>
                <c:pt idx="4">
                  <c:v>Marketing</c:v>
                </c:pt>
              </c:strCache>
            </c:strRef>
          </c:cat>
          <c:val>
            <c:numRef>
              <c:f>Sheet3!$B$25:$B$29</c:f>
              <c:numCache>
                <c:formatCode>General</c:formatCode>
                <c:ptCount val="5"/>
                <c:pt idx="0">
                  <c:v>63</c:v>
                </c:pt>
                <c:pt idx="1">
                  <c:v>208</c:v>
                </c:pt>
                <c:pt idx="2">
                  <c:v>965</c:v>
                </c:pt>
                <c:pt idx="3">
                  <c:v>119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B46-B880-244808547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414040"/>
        <c:axId val="947414760"/>
      </c:barChart>
      <c:catAx>
        <c:axId val="94741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414760"/>
        <c:crosses val="autoZero"/>
        <c:auto val="1"/>
        <c:lblAlgn val="ctr"/>
        <c:lblOffset val="100"/>
        <c:noMultiLvlLbl val="0"/>
      </c:catAx>
      <c:valAx>
        <c:axId val="947414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41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442912</xdr:colOff>
      <xdr:row>4</xdr:row>
      <xdr:rowOff>47625</xdr:rowOff>
    </xdr:from>
    <xdr:to>
      <xdr:col>33</xdr:col>
      <xdr:colOff>138112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02B6F-FE66-D23E-9C71-BAC2CDC9E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254725</xdr:colOff>
      <xdr:row>3</xdr:row>
      <xdr:rowOff>170903</xdr:rowOff>
    </xdr:from>
    <xdr:to>
      <xdr:col>40</xdr:col>
      <xdr:colOff>550000</xdr:colOff>
      <xdr:row>20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7B9649-2C64-3F20-E42F-E17182962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169001</xdr:colOff>
      <xdr:row>27</xdr:row>
      <xdr:rowOff>85179</xdr:rowOff>
    </xdr:from>
    <xdr:to>
      <xdr:col>41</xdr:col>
      <xdr:colOff>354875</xdr:colOff>
      <xdr:row>47</xdr:row>
      <xdr:rowOff>91440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9F9446-DC5F-2213-C692-840593174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316774</xdr:colOff>
      <xdr:row>46</xdr:row>
      <xdr:rowOff>65858</xdr:rowOff>
    </xdr:from>
    <xdr:to>
      <xdr:col>29</xdr:col>
      <xdr:colOff>363582</xdr:colOff>
      <xdr:row>61</xdr:row>
      <xdr:rowOff>149951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C3A5D7-FF67-FDBC-F855-57A1C6384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588308</xdr:colOff>
      <xdr:row>11</xdr:row>
      <xdr:rowOff>8516</xdr:rowOff>
    </xdr:from>
    <xdr:to>
      <xdr:col>12</xdr:col>
      <xdr:colOff>487455</xdr:colOff>
      <xdr:row>27</xdr:row>
      <xdr:rowOff>62305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5A3FC-0712-EDF0-638A-844C6DB4E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18</xdr:row>
      <xdr:rowOff>100012</xdr:rowOff>
    </xdr:from>
    <xdr:to>
      <xdr:col>12</xdr:col>
      <xdr:colOff>28575</xdr:colOff>
      <xdr:row>34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0608E-BC52-AC1A-7466-B10B2364B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a Oliveira" refreshedDate="45167.570650462963" createdVersion="8" refreshedVersion="8" minRefreshableVersion="3" recordCount="3773" xr:uid="{0AAE3A37-E5AA-4C7E-BA09-8BFFAFC41762}">
  <cacheSource type="worksheet">
    <worksheetSource ref="A1:L3774" sheet="db_evolution"/>
  </cacheSource>
  <cacheFields count="12">
    <cacheField name="Key" numFmtId="0">
      <sharedItems containsBlank="1"/>
    </cacheField>
    <cacheField name="Priority" numFmtId="0">
      <sharedItems containsBlank="1"/>
    </cacheField>
    <cacheField name="Target SLA" numFmtId="0">
      <sharedItems containsMixedTypes="1" containsNumber="1" containsInteger="1" minValue="7" maxValue="30" count="4">
        <n v="30"/>
        <n v="15"/>
        <n v="7"/>
        <s v=""/>
      </sharedItems>
    </cacheField>
    <cacheField name="General Status" numFmtId="0">
      <sharedItems containsBlank="1" count="3">
        <s v="Closed"/>
        <s v="Open"/>
        <m/>
      </sharedItems>
    </cacheField>
    <cacheField name="Jira Phase" numFmtId="0">
      <sharedItems containsBlank="1"/>
    </cacheField>
    <cacheField name="Closing Justification" numFmtId="0">
      <sharedItems containsBlank="1"/>
    </cacheField>
    <cacheField name="Requester" numFmtId="0">
      <sharedItems containsBlank="1" count="6">
        <s v="Customer Experience"/>
        <s v="Internal Operations"/>
        <s v="Client Sales"/>
        <s v="Client Success"/>
        <s v="Marketing"/>
        <m/>
      </sharedItems>
    </cacheField>
    <cacheField name="Closed by" numFmtId="0">
      <sharedItems containsBlank="1" count="3">
        <s v="Service Desk"/>
        <s v="Squad"/>
        <m/>
      </sharedItems>
    </cacheField>
    <cacheField name="Squad" numFmtId="0">
      <sharedItems containsBlank="1" count="6">
        <m/>
        <s v="SQUAD A"/>
        <s v="SQUAD C"/>
        <s v="SQUAD B"/>
        <s v="SQUAD E"/>
        <s v="SQUAD D"/>
      </sharedItems>
    </cacheField>
    <cacheField name="Start" numFmtId="0">
      <sharedItems containsNonDate="0" containsDate="1" containsString="0" containsBlank="1" minDate="2021-01-04T00:00:00" maxDate="2022-10-12T00:00:00"/>
    </cacheField>
    <cacheField name="End" numFmtId="0">
      <sharedItems containsDate="1" containsBlank="1" containsMixedTypes="1" minDate="2021-01-05T00:00:00" maxDate="2022-10-12T00:00:00"/>
    </cacheField>
    <cacheField name="Ticket SLA" numFmtId="0">
      <sharedItems containsBlank="1" containsMixedTypes="1" containsNumber="1" containsInteger="1" minValue="-44845" maxValue="619" count="584">
        <n v="139"/>
        <n v="1"/>
        <n v="15"/>
        <n v="23"/>
        <n v="29"/>
        <n v="14"/>
        <n v="22"/>
        <n v="13"/>
        <n v="31"/>
        <n v="0"/>
        <n v="51"/>
        <n v="30"/>
        <n v="6"/>
        <n v="120"/>
        <n v="8"/>
        <n v="18"/>
        <n v="112"/>
        <n v="49"/>
        <n v="12"/>
        <n v="20"/>
        <n v="425"/>
        <n v="4"/>
        <n v="291"/>
        <n v="28"/>
        <n v="11"/>
        <n v="71"/>
        <n v="26"/>
        <n v="40"/>
        <n v="10"/>
        <n v="47"/>
        <n v="38"/>
        <n v="37"/>
        <n v="341"/>
        <n v="16"/>
        <n v="21"/>
        <n v="34"/>
        <n v="128"/>
        <n v="185"/>
        <n v="191"/>
        <n v="85"/>
        <n v="27"/>
        <n v="274"/>
        <n v="111"/>
        <n v="19"/>
        <n v="243"/>
        <n v="25"/>
        <n v="33"/>
        <n v="60"/>
        <n v="86"/>
        <n v="484"/>
        <n v="587"/>
        <n v="123"/>
        <n v="24"/>
        <n v="9"/>
        <n v="102"/>
        <n v="56"/>
        <n v="7"/>
        <n v="39"/>
        <n v="476"/>
        <n v="479"/>
        <n v="5"/>
        <n v="48"/>
        <n v="104"/>
        <n v="152"/>
        <n v="45"/>
        <n v="109"/>
        <n v="59"/>
        <n v="578"/>
        <n v="116"/>
        <n v="43"/>
        <n v="2"/>
        <n v="199"/>
        <n v="93"/>
        <n v="55"/>
        <n v="472"/>
        <n v="90"/>
        <n v="50"/>
        <n v="110"/>
        <n v="68"/>
        <n v="467"/>
        <n v="619"/>
        <n v="3"/>
        <n v="468"/>
        <n v="44"/>
        <n v="17"/>
        <n v="76"/>
        <n v="137"/>
        <n v="352"/>
        <n v="466"/>
        <n v="91"/>
        <n v="223"/>
        <n v="36"/>
        <n v="160"/>
        <n v="105"/>
        <n v="75"/>
        <n v="32"/>
        <n v="178"/>
        <n v="161"/>
        <n v="63"/>
        <n v="81"/>
        <n v="373"/>
        <n v="608"/>
        <n v="481"/>
        <n v="572"/>
        <n v="183"/>
        <n v="99"/>
        <n v="35"/>
        <n v="41"/>
        <n v="119"/>
        <n v="95"/>
        <n v="351"/>
        <n v="94"/>
        <n v="370"/>
        <n v="600"/>
        <n v="92"/>
        <n v="70"/>
        <n v="162"/>
        <n v="172"/>
        <n v="200"/>
        <n v="234"/>
        <n v="-44245"/>
        <n v="54"/>
        <n v="153"/>
        <n v="464"/>
        <n v="87"/>
        <n v="154"/>
        <n v="445"/>
        <n v="42"/>
        <n v="46"/>
        <n v="-44253"/>
        <n v="65"/>
        <n v="72"/>
        <n v="140"/>
        <n v="164"/>
        <n v="79"/>
        <n v="439"/>
        <n v="122"/>
        <n v="78"/>
        <n v="61"/>
        <n v="53"/>
        <n v="147"/>
        <n v="168"/>
        <n v="219"/>
        <n v="-44259"/>
        <n v="101"/>
        <n v="84"/>
        <n v="98"/>
        <n v="141"/>
        <n v="535"/>
        <n v="-44263"/>
        <n v="97"/>
        <n v="431"/>
        <n v="432"/>
        <n v="62"/>
        <n v="423"/>
        <n v="77"/>
        <n v="134"/>
        <n v="186"/>
        <n v="569"/>
        <n v="121"/>
        <n v="188"/>
        <n v="426"/>
        <n v="64"/>
        <n v="89"/>
        <n v="421"/>
        <n v="88"/>
        <n v="52"/>
        <n v="419"/>
        <n v="118"/>
        <n v="146"/>
        <n v="115"/>
        <n v="414"/>
        <n v="210"/>
        <n v="190"/>
        <n v="73"/>
        <n v="151"/>
        <n v="67"/>
        <n v="133"/>
        <n v="398"/>
        <n v="405"/>
        <n v="-44292"/>
        <n v="100"/>
        <n v="404"/>
        <n v="66"/>
        <n v="142"/>
        <n v="155"/>
        <n v="501"/>
        <n v="-44298"/>
        <n v="108"/>
        <n v="396"/>
        <n v="510"/>
        <n v="170"/>
        <n v="543"/>
        <n v="196"/>
        <n v="402"/>
        <n v="473"/>
        <n v="507"/>
        <n v="144"/>
        <n v="493"/>
        <n v="492"/>
        <n v="496"/>
        <n v="389"/>
        <n v="113"/>
        <n v="384"/>
        <n v="383"/>
        <n v="382"/>
        <n v="58"/>
        <n v="381"/>
        <n v="106"/>
        <n v="166"/>
        <n v="330"/>
        <n v="375"/>
        <n v="117"/>
        <n v="125"/>
        <n v="300"/>
        <n v="372"/>
        <n v="486"/>
        <n v="371"/>
        <n v="126"/>
        <n v="287"/>
        <n v="517"/>
        <n v="252"/>
        <n v="367"/>
        <n v="82"/>
        <n v="262"/>
        <n v="363"/>
        <n v="442"/>
        <n v="261"/>
        <n v="465"/>
        <n v="369"/>
        <n v="377"/>
        <n v="509"/>
        <n v="57"/>
        <n v="368"/>
        <n v="463"/>
        <n v="-44337"/>
        <n v="494"/>
        <n v="366"/>
        <n v="461"/>
        <n v="-44340"/>
        <n v="83"/>
        <n v="354"/>
        <n v="356"/>
        <n v="457"/>
        <n v="-44341"/>
        <n v="163"/>
        <n v="360"/>
        <n v="365"/>
        <n v="448"/>
        <n v="328"/>
        <n v="359"/>
        <n v="364"/>
        <n v="434"/>
        <n v="450"/>
        <n v="222"/>
        <n v="428"/>
        <n v="350"/>
        <n v="263"/>
        <n v="353"/>
        <n v="259"/>
        <n v="357"/>
        <n v="489"/>
        <n v="348"/>
        <n v="347"/>
        <n v="332"/>
        <n v="80"/>
        <n v="171"/>
        <n v="343"/>
        <n v="333"/>
        <n v="437"/>
        <n v="225"/>
        <n v="420"/>
        <n v="433"/>
        <n v="149"/>
        <n v="391"/>
        <n v="127"/>
        <n v="446"/>
        <n v="478"/>
        <n v="-44363"/>
        <n v="189"/>
        <n v="340"/>
        <n v="435"/>
        <n v="-44365"/>
        <n v="339"/>
        <n v="132"/>
        <n v="329"/>
        <n v="143"/>
        <n v="326"/>
        <n v="320"/>
        <n v="323"/>
        <n v="335"/>
        <n v="462"/>
        <n v="319"/>
        <n v="334"/>
        <n v="317"/>
        <n v="312"/>
        <n v="321"/>
        <n v="415"/>
        <n v="-44385"/>
        <n v="204"/>
        <n v="311"/>
        <n v="247"/>
        <n v="306"/>
        <n v="314"/>
        <n v="380"/>
        <n v="392"/>
        <n v="305"/>
        <n v="221"/>
        <n v="355"/>
        <n v="273"/>
        <n v="135"/>
        <n v="307"/>
        <n v="447"/>
        <n v="293"/>
        <n v="294"/>
        <n v="299"/>
        <n v="290"/>
        <n v="302"/>
        <n v="388"/>
        <n v="96"/>
        <n v="284"/>
        <n v="283"/>
        <n v="276"/>
        <n v="279"/>
        <n v="285"/>
        <n v="281"/>
        <n v="271"/>
        <n v="379"/>
        <n v="280"/>
        <n v="272"/>
        <n v="277"/>
        <n v="292"/>
        <n v="286"/>
        <n v="-44421"/>
        <n v="278"/>
        <n v="268"/>
        <n v="-44428"/>
        <n v="378"/>
        <n v="265"/>
        <n v="267"/>
        <n v="264"/>
        <n v="-44434"/>
        <n v="269"/>
        <n v="-44435"/>
        <n v="266"/>
        <n v="229"/>
        <n v="358"/>
        <n v="-44441"/>
        <n v="145"/>
        <n v="260"/>
        <n v="270"/>
        <n v="253"/>
        <n v="230"/>
        <n v="131"/>
        <n v="165"/>
        <n v="-44448"/>
        <n v="248"/>
        <n v="-44449"/>
        <n v="245"/>
        <n v="361"/>
        <n v="345"/>
        <n v="-44456"/>
        <n v="238"/>
        <n v="-44459"/>
        <n v="338"/>
        <n v="74"/>
        <n v="242"/>
        <n v="250"/>
        <n v="336"/>
        <n v="337"/>
        <n v="244"/>
        <n v="241"/>
        <n v="-44466"/>
        <n v="202"/>
        <n v="228"/>
        <n v="240"/>
        <n v="344"/>
        <n v="236"/>
        <n v="224"/>
        <n v="169"/>
        <n v="325"/>
        <n v="237"/>
        <n v="-44475"/>
        <n v="220"/>
        <n v="233"/>
        <n v="159"/>
        <n v="298"/>
        <n v="217"/>
        <n v="103"/>
        <n v="209"/>
        <n v="-44488"/>
        <n v="215"/>
        <n v="-44489"/>
        <n v="309"/>
        <n v="206"/>
        <n v="175"/>
        <n v="218"/>
        <n v="212"/>
        <n v="181"/>
        <n v="216"/>
        <n v="207"/>
        <n v="322"/>
        <n v="158"/>
        <n v="214"/>
        <n v="-44498"/>
        <n v="-44501"/>
        <n v="205"/>
        <n v="-44502"/>
        <n v="201"/>
        <n v="296"/>
        <n v="-44503"/>
        <n v="208"/>
        <n v="-44504"/>
        <n v="315"/>
        <n v="-44505"/>
        <n v="-44508"/>
        <n v="195"/>
        <n v="-44510"/>
        <n v="-44515"/>
        <n v="282"/>
        <n v="-44516"/>
        <n v="232"/>
        <n v="324"/>
        <n v="-44518"/>
        <n v="69"/>
        <n v="295"/>
        <n v="275"/>
        <n v="179"/>
        <n v="-44526"/>
        <n v="-44529"/>
        <n v="-44530"/>
        <n v="-44532"/>
        <n v="-44533"/>
        <n v="176"/>
        <n v="-44537"/>
        <n v="-44540"/>
        <n v="246"/>
        <n v="249"/>
        <n v="-44543"/>
        <n v="167"/>
        <n v="-44545"/>
        <n v="-44546"/>
        <n v="-44547"/>
        <n v="239"/>
        <n v="-44566"/>
        <n v="-44571"/>
        <n v="-44572"/>
        <n v="-44573"/>
        <n v="-44575"/>
        <n v="197"/>
        <n v="-44581"/>
        <n v="227"/>
        <n v="-44582"/>
        <n v="211"/>
        <n v="-44587"/>
        <n v="156"/>
        <n v="157"/>
        <n v="-44596"/>
        <n v="-44601"/>
        <n v="193"/>
        <n v="-44603"/>
        <n v="-44607"/>
        <n v="-44608"/>
        <n v="184"/>
        <n v="-44614"/>
        <n v="198"/>
        <n v="-44616"/>
        <n v="187"/>
        <n v="-44617"/>
        <n v="174"/>
        <n v="-44628"/>
        <n v="180"/>
        <n v="-44630"/>
        <n v="-44635"/>
        <n v="-44636"/>
        <n v="150"/>
        <n v="-44639"/>
        <n v="-44642"/>
        <n v="-44644"/>
        <n v="-44645"/>
        <n v="-44646"/>
        <n v="182"/>
        <n v="129"/>
        <n v="-44652"/>
        <n v="-44662"/>
        <n v="124"/>
        <n v="-44671"/>
        <n v="107"/>
        <n v="-44677"/>
        <n v="-44678"/>
        <n v="138"/>
        <n v="-44679"/>
        <n v="-44680"/>
        <n v="114"/>
        <n v="-44684"/>
        <n v="-44685"/>
        <n v="-44686"/>
        <n v="-44687"/>
        <n v="-44690"/>
        <n v="-44691"/>
        <n v="-44692"/>
        <n v="-44694"/>
        <n v="-44697"/>
        <n v="-44698"/>
        <n v="-44701"/>
        <n v="-44704"/>
        <n v="-44705"/>
        <n v="-44706"/>
        <n v="-44707"/>
        <n v="-44711"/>
        <n v="-44714"/>
        <n v="-44719"/>
        <n v="-44720"/>
        <n v="-44721"/>
        <n v="-44726"/>
        <n v="-44733"/>
        <n v="-44734"/>
        <n v="-44735"/>
        <n v="-44739"/>
        <n v="-44740"/>
        <n v="-44741"/>
        <n v="-44742"/>
        <n v="-44746"/>
        <n v="-44748"/>
        <n v="-44753"/>
        <n v="-44754"/>
        <n v="-44756"/>
        <n v="-44759"/>
        <n v="-44762"/>
        <n v="-44767"/>
        <n v="-44768"/>
        <n v="-44769"/>
        <n v="-44770"/>
        <n v="-44771"/>
        <n v="-44774"/>
        <n v="-44777"/>
        <n v="-44778"/>
        <n v="-44781"/>
        <n v="-44783"/>
        <n v="-44784"/>
        <n v="-44785"/>
        <n v="-44788"/>
        <n v="-44789"/>
        <n v="-44791"/>
        <n v="-44792"/>
        <n v="-44795"/>
        <n v="-44796"/>
        <n v="-44797"/>
        <n v="-44798"/>
        <n v="-44799"/>
        <n v="-44802"/>
        <n v="-44803"/>
        <n v="-44804"/>
        <n v="-44805"/>
        <n v="-44806"/>
        <n v="-44809"/>
        <n v="-44810"/>
        <n v="-44811"/>
        <n v="-44812"/>
        <n v="-44813"/>
        <n v="-44816"/>
        <n v="-44817"/>
        <n v="-44818"/>
        <n v="-44819"/>
        <n v="-44820"/>
        <n v="-44824"/>
        <n v="-44825"/>
        <n v="-44826"/>
        <n v="-44827"/>
        <n v="-44830"/>
        <n v="-44831"/>
        <n v="-44832"/>
        <n v="-44833"/>
        <n v="-44834"/>
        <n v="-44837"/>
        <n v="-44838"/>
        <n v="-44839"/>
        <n v="-44840"/>
        <n v="-44841"/>
        <n v="-44843"/>
        <n v="-44844"/>
        <n v="-44845"/>
        <e v="#VALUE!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a Oliveira" refreshedDate="45167.575745023147" createdVersion="8" refreshedVersion="8" minRefreshableVersion="3" recordCount="3773" xr:uid="{FDCD837E-92A9-425A-B2A4-92926238E8C3}">
  <cacheSource type="worksheet">
    <worksheetSource ref="A1:M3774" sheet="db_evolution"/>
  </cacheSource>
  <cacheFields count="13">
    <cacheField name="Key" numFmtId="0">
      <sharedItems containsBlank="1"/>
    </cacheField>
    <cacheField name="Priority" numFmtId="0">
      <sharedItems containsBlank="1"/>
    </cacheField>
    <cacheField name="Target SLA" numFmtId="0">
      <sharedItems containsMixedTypes="1" containsNumber="1" containsInteger="1" minValue="7" maxValue="30"/>
    </cacheField>
    <cacheField name="General Status" numFmtId="0">
      <sharedItems containsBlank="1"/>
    </cacheField>
    <cacheField name="Jira Phase" numFmtId="0">
      <sharedItems containsBlank="1"/>
    </cacheField>
    <cacheField name="Closing Justification" numFmtId="0">
      <sharedItems containsBlank="1"/>
    </cacheField>
    <cacheField name="Requester" numFmtId="0">
      <sharedItems containsBlank="1" count="6">
        <s v="Customer Experience"/>
        <s v="Internal Operations"/>
        <s v="Client Sales"/>
        <s v="Client Success"/>
        <s v="Marketing"/>
        <m/>
      </sharedItems>
    </cacheField>
    <cacheField name="Closed by" numFmtId="0">
      <sharedItems containsBlank="1" count="3">
        <s v="Service Desk"/>
        <s v="Squad"/>
        <m/>
      </sharedItems>
    </cacheField>
    <cacheField name="Squad" numFmtId="0">
      <sharedItems containsBlank="1" count="6">
        <m/>
        <s v="SQUAD A"/>
        <s v="SQUAD C"/>
        <s v="SQUAD B"/>
        <s v="SQUAD E"/>
        <s v="SQUAD D"/>
      </sharedItems>
    </cacheField>
    <cacheField name="Start" numFmtId="0">
      <sharedItems containsNonDate="0" containsDate="1" containsString="0" containsBlank="1" minDate="2021-01-04T00:00:00" maxDate="2022-10-12T00:00:00"/>
    </cacheField>
    <cacheField name="End" numFmtId="0">
      <sharedItems containsDate="1" containsBlank="1" containsMixedTypes="1" minDate="2021-01-05T00:00:00" maxDate="2022-10-12T00:00:00"/>
    </cacheField>
    <cacheField name="Ticket SLA" numFmtId="0">
      <sharedItems containsBlank="1" containsMixedTypes="1" containsNumber="1" containsInteger="1" minValue="-44845" maxValue="619"/>
    </cacheField>
    <cacheField name="Breached" numFmtId="0">
      <sharedItems containsBlank="1" count="3">
        <m/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a Oliveira" refreshedDate="45168.394305092595" createdVersion="8" refreshedVersion="8" minRefreshableVersion="3" recordCount="3773" xr:uid="{E9C398A3-653B-4F76-87EB-E2EEA231B5E0}">
  <cacheSource type="worksheet">
    <worksheetSource ref="A1:M3774" sheet="db_evolution"/>
  </cacheSource>
  <cacheFields count="13">
    <cacheField name="Key" numFmtId="0">
      <sharedItems containsBlank="1"/>
    </cacheField>
    <cacheField name="Priority" numFmtId="0">
      <sharedItems containsBlank="1"/>
    </cacheField>
    <cacheField name="Target SLA" numFmtId="0">
      <sharedItems containsMixedTypes="1" containsNumber="1" containsInteger="1" minValue="7" maxValue="30"/>
    </cacheField>
    <cacheField name="General Status" numFmtId="0">
      <sharedItems containsBlank="1"/>
    </cacheField>
    <cacheField name="Jira Phase" numFmtId="0">
      <sharedItems containsBlank="1"/>
    </cacheField>
    <cacheField name="Closing Justification" numFmtId="0">
      <sharedItems containsBlank="1"/>
    </cacheField>
    <cacheField name="Requester" numFmtId="0">
      <sharedItems containsBlank="1" count="6">
        <s v="Customer Experience"/>
        <s v="Internal Operations"/>
        <s v="Client Sales"/>
        <s v="Client Success"/>
        <s v="Marketing"/>
        <m/>
      </sharedItems>
    </cacheField>
    <cacheField name="Closed by" numFmtId="0">
      <sharedItems containsBlank="1"/>
    </cacheField>
    <cacheField name="Squad" numFmtId="0">
      <sharedItems containsBlank="1"/>
    </cacheField>
    <cacheField name="Start" numFmtId="0">
      <sharedItems containsNonDate="0" containsDate="1" containsString="0" containsBlank="1" minDate="2021-01-04T00:00:00" maxDate="2022-10-12T00:00:00"/>
    </cacheField>
    <cacheField name="End" numFmtId="0">
      <sharedItems containsDate="1" containsBlank="1" containsMixedTypes="1" minDate="2021-01-05T00:00:00" maxDate="2022-10-12T00:00:00"/>
    </cacheField>
    <cacheField name="Ticket SLA" numFmtId="0">
      <sharedItems containsBlank="1" containsMixedTypes="1" containsNumber="1" containsInteger="1" minValue="-44845" maxValue="619"/>
    </cacheField>
    <cacheField name="Breached" numFmtId="0">
      <sharedItems containsBlank="1" count="3">
        <m/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73">
  <r>
    <s v="KEY-1004"/>
    <s v="Medium"/>
    <x v="0"/>
    <x v="0"/>
    <s v="Canceled"/>
    <s v="Business Rule"/>
    <x v="0"/>
    <x v="0"/>
    <x v="0"/>
    <d v="2021-01-04T00:00:00"/>
    <d v="2021-05-23T00:00:00"/>
    <x v="0"/>
  </r>
  <r>
    <s v="KEY-1000"/>
    <s v="Medium"/>
    <x v="0"/>
    <x v="0"/>
    <s v="Canceled"/>
    <s v="Business Rule"/>
    <x v="0"/>
    <x v="0"/>
    <x v="0"/>
    <d v="2021-01-04T00:00:00"/>
    <d v="2021-01-05T00:00:00"/>
    <x v="1"/>
  </r>
  <r>
    <s v="KEY-1001"/>
    <s v="Medium"/>
    <x v="0"/>
    <x v="0"/>
    <s v="Canceled"/>
    <s v="Business Rule"/>
    <x v="0"/>
    <x v="0"/>
    <x v="0"/>
    <d v="2021-01-04T00:00:00"/>
    <d v="2021-01-05T00:00:00"/>
    <x v="1"/>
  </r>
  <r>
    <s v="KEY-1002"/>
    <s v="Medium"/>
    <x v="0"/>
    <x v="0"/>
    <s v="Canceled"/>
    <s v="Business Rule"/>
    <x v="0"/>
    <x v="0"/>
    <x v="0"/>
    <d v="2021-01-04T00:00:00"/>
    <d v="2021-01-05T00:00:00"/>
    <x v="1"/>
  </r>
  <r>
    <s v="KEY-1007"/>
    <s v="Medium"/>
    <x v="0"/>
    <x v="0"/>
    <s v="Canceled"/>
    <s v="Feature expected behavior"/>
    <x v="0"/>
    <x v="0"/>
    <x v="0"/>
    <d v="2021-01-04T00:00:00"/>
    <d v="2021-01-19T00:00:00"/>
    <x v="2"/>
  </r>
  <r>
    <s v="KEY-1005"/>
    <s v="Medium"/>
    <x v="0"/>
    <x v="0"/>
    <s v="Canceled"/>
    <s v="Lack Response"/>
    <x v="0"/>
    <x v="0"/>
    <x v="0"/>
    <d v="2021-01-04T00:00:00"/>
    <d v="2021-01-27T00:00:00"/>
    <x v="3"/>
  </r>
  <r>
    <s v="KEY-1006"/>
    <s v="Medium"/>
    <x v="0"/>
    <x v="0"/>
    <s v="Canceled"/>
    <s v="Lack Response"/>
    <x v="0"/>
    <x v="0"/>
    <x v="0"/>
    <d v="2021-01-04T00:00:00"/>
    <d v="2021-02-02T00:00:00"/>
    <x v="4"/>
  </r>
  <r>
    <s v="KEY-1003"/>
    <s v="Medium"/>
    <x v="0"/>
    <x v="0"/>
    <s v="Completed"/>
    <s v="Solved by squad (technical intervention)"/>
    <x v="1"/>
    <x v="1"/>
    <x v="1"/>
    <d v="2021-01-04T00:00:00"/>
    <d v="2021-01-18T00:00:00"/>
    <x v="5"/>
  </r>
  <r>
    <s v="KEY-1009"/>
    <s v="High"/>
    <x v="1"/>
    <x v="0"/>
    <s v="Canceled"/>
    <s v="Business Rule"/>
    <x v="0"/>
    <x v="0"/>
    <x v="0"/>
    <d v="2021-01-05T00:00:00"/>
    <d v="2021-01-27T00:00:00"/>
    <x v="6"/>
  </r>
  <r>
    <s v="KEY-1013"/>
    <s v="Highest"/>
    <x v="2"/>
    <x v="0"/>
    <s v="Completed"/>
    <s v="Solved by squad (technical intervention)"/>
    <x v="1"/>
    <x v="1"/>
    <x v="1"/>
    <d v="2021-01-05T00:00:00"/>
    <d v="2021-01-18T00:00:00"/>
    <x v="7"/>
  </r>
  <r>
    <s v="KEY-1012"/>
    <s v="Medium"/>
    <x v="0"/>
    <x v="0"/>
    <s v="Canceled"/>
    <s v="Business Rule"/>
    <x v="0"/>
    <x v="0"/>
    <x v="0"/>
    <d v="2021-01-05T00:00:00"/>
    <d v="2021-02-05T00:00:00"/>
    <x v="8"/>
  </r>
  <r>
    <s v="KEY-1008"/>
    <s v="Medium"/>
    <x v="0"/>
    <x v="0"/>
    <s v="Canceled"/>
    <s v="Business Rule"/>
    <x v="0"/>
    <x v="0"/>
    <x v="0"/>
    <d v="2021-01-05T00:00:00"/>
    <d v="2021-01-27T00:00:00"/>
    <x v="6"/>
  </r>
  <r>
    <s v="KEY-1010"/>
    <s v="Medium"/>
    <x v="0"/>
    <x v="0"/>
    <s v="Canceled"/>
    <s v="Business Rule"/>
    <x v="0"/>
    <x v="0"/>
    <x v="0"/>
    <d v="2021-01-05T00:00:00"/>
    <d v="2021-01-27T00:00:00"/>
    <x v="6"/>
  </r>
  <r>
    <s v="KEY-1011"/>
    <s v="Medium"/>
    <x v="0"/>
    <x v="0"/>
    <s v="Canceled"/>
    <s v="Business Rule"/>
    <x v="0"/>
    <x v="0"/>
    <x v="0"/>
    <d v="2021-01-05T00:00:00"/>
    <d v="2021-01-27T00:00:00"/>
    <x v="6"/>
  </r>
  <r>
    <s v="KEY-1018"/>
    <s v="Medium"/>
    <x v="0"/>
    <x v="0"/>
    <s v="Canceled"/>
    <s v="Feature expected behavior"/>
    <x v="0"/>
    <x v="1"/>
    <x v="1"/>
    <d v="2021-01-05T00:00:00"/>
    <d v="2021-01-05T00:00:00"/>
    <x v="9"/>
  </r>
  <r>
    <s v="KEY-1017"/>
    <s v="Medium"/>
    <x v="0"/>
    <x v="0"/>
    <s v="Canceled"/>
    <s v="Lack Response"/>
    <x v="0"/>
    <x v="0"/>
    <x v="0"/>
    <d v="2021-01-05T00:00:00"/>
    <d v="2021-02-25T00:00:00"/>
    <x v="10"/>
  </r>
  <r>
    <s v="KEY-1016"/>
    <s v="Medium"/>
    <x v="0"/>
    <x v="0"/>
    <s v="Canceled"/>
    <s v="Lack Response"/>
    <x v="0"/>
    <x v="0"/>
    <x v="0"/>
    <d v="2021-01-05T00:00:00"/>
    <d v="2021-02-04T00:00:00"/>
    <x v="11"/>
  </r>
  <r>
    <s v="KEY-1014"/>
    <s v="Medium"/>
    <x v="0"/>
    <x v="0"/>
    <s v="Completed"/>
    <s v="Solved by service desk (no technical intervention)"/>
    <x v="0"/>
    <x v="0"/>
    <x v="0"/>
    <d v="2021-01-05T00:00:00"/>
    <d v="2021-01-11T00:00:00"/>
    <x v="12"/>
  </r>
  <r>
    <s v="KEY-1015"/>
    <s v="Medium"/>
    <x v="0"/>
    <x v="0"/>
    <s v="Completed"/>
    <s v="Solved by squad (technical intervention)"/>
    <x v="0"/>
    <x v="1"/>
    <x v="1"/>
    <d v="2021-01-05T00:00:00"/>
    <d v="2021-05-05T00:00:00"/>
    <x v="13"/>
  </r>
  <r>
    <s v="KEY-1021"/>
    <s v="Highest"/>
    <x v="2"/>
    <x v="0"/>
    <s v="Completed"/>
    <s v="Solved by service desk (no technical intervention)"/>
    <x v="0"/>
    <x v="0"/>
    <x v="0"/>
    <d v="2021-01-06T00:00:00"/>
    <d v="2021-01-14T00:00:00"/>
    <x v="14"/>
  </r>
  <r>
    <s v="KEY-1023"/>
    <s v="Highest"/>
    <x v="2"/>
    <x v="0"/>
    <s v="Completed"/>
    <s v="Solved by squad (technical intervention)"/>
    <x v="1"/>
    <x v="1"/>
    <x v="1"/>
    <d v="2021-01-06T00:00:00"/>
    <d v="2021-01-24T00:00:00"/>
    <x v="15"/>
  </r>
  <r>
    <s v="KEY-1028"/>
    <s v="Medium"/>
    <x v="0"/>
    <x v="0"/>
    <s v="Canceled"/>
    <s v="Business Rule"/>
    <x v="0"/>
    <x v="0"/>
    <x v="0"/>
    <d v="2021-01-06T00:00:00"/>
    <d v="2021-04-28T00:00:00"/>
    <x v="16"/>
  </r>
  <r>
    <s v="KEY-1020"/>
    <s v="Medium"/>
    <x v="0"/>
    <x v="0"/>
    <s v="Canceled"/>
    <s v="Business Rule"/>
    <x v="0"/>
    <x v="0"/>
    <x v="0"/>
    <d v="2021-01-06T00:00:00"/>
    <d v="2021-02-24T00:00:00"/>
    <x v="17"/>
  </r>
  <r>
    <s v="KEY-1022"/>
    <s v="Medium"/>
    <x v="0"/>
    <x v="0"/>
    <s v="Canceled"/>
    <s v="Business Rule"/>
    <x v="0"/>
    <x v="0"/>
    <x v="0"/>
    <d v="2021-01-06T00:00:00"/>
    <d v="2021-01-18T00:00:00"/>
    <x v="18"/>
  </r>
  <r>
    <s v="KEY-1024"/>
    <s v="Medium"/>
    <x v="0"/>
    <x v="0"/>
    <s v="Canceled"/>
    <s v="Business Rule"/>
    <x v="0"/>
    <x v="0"/>
    <x v="0"/>
    <d v="2021-01-06T00:00:00"/>
    <d v="2021-01-18T00:00:00"/>
    <x v="18"/>
  </r>
  <r>
    <s v="KEY-1019"/>
    <s v="Medium"/>
    <x v="0"/>
    <x v="0"/>
    <s v="Canceled"/>
    <s v="Business Rule"/>
    <x v="0"/>
    <x v="0"/>
    <x v="0"/>
    <d v="2021-01-06T00:00:00"/>
    <d v="2021-01-07T00:00:00"/>
    <x v="1"/>
  </r>
  <r>
    <s v="KEY-1026"/>
    <s v="Medium"/>
    <x v="0"/>
    <x v="0"/>
    <s v="Canceled"/>
    <s v="Business Rule"/>
    <x v="0"/>
    <x v="0"/>
    <x v="0"/>
    <d v="2021-01-06T00:00:00"/>
    <d v="2021-01-07T00:00:00"/>
    <x v="1"/>
  </r>
  <r>
    <s v="KEY-1025"/>
    <s v="Medium"/>
    <x v="0"/>
    <x v="0"/>
    <s v="Canceled"/>
    <s v="Business Rule"/>
    <x v="0"/>
    <x v="0"/>
    <x v="0"/>
    <d v="2021-01-06T00:00:00"/>
    <d v="2021-01-06T00:00:00"/>
    <x v="9"/>
  </r>
  <r>
    <s v="KEY-1027"/>
    <s v="Medium"/>
    <x v="0"/>
    <x v="0"/>
    <s v="Completed"/>
    <s v="Solved by squad (technical intervention)"/>
    <x v="1"/>
    <x v="1"/>
    <x v="1"/>
    <d v="2021-01-06T00:00:00"/>
    <d v="2021-01-26T00:00:00"/>
    <x v="19"/>
  </r>
  <r>
    <s v="KEY-1029"/>
    <s v="Medium"/>
    <x v="0"/>
    <x v="0"/>
    <s v="Completed"/>
    <s v="Solved by squad (technical intervention)"/>
    <x v="0"/>
    <x v="1"/>
    <x v="2"/>
    <d v="2021-01-06T00:00:00"/>
    <d v="2022-03-07T00:00:00"/>
    <x v="20"/>
  </r>
  <r>
    <s v="KEY-1033"/>
    <s v="High"/>
    <x v="1"/>
    <x v="0"/>
    <s v="Completed"/>
    <s v="Solved by service desk (no technical intervention)"/>
    <x v="0"/>
    <x v="0"/>
    <x v="0"/>
    <d v="2021-01-07T00:00:00"/>
    <d v="2021-01-11T00:00:00"/>
    <x v="21"/>
  </r>
  <r>
    <s v="KEY-1037"/>
    <s v="Medium"/>
    <x v="0"/>
    <x v="0"/>
    <s v="Canceled"/>
    <s v="Business Process"/>
    <x v="0"/>
    <x v="1"/>
    <x v="2"/>
    <d v="2021-01-07T00:00:00"/>
    <d v="2021-10-25T00:00:00"/>
    <x v="22"/>
  </r>
  <r>
    <s v="KEY-1031"/>
    <s v="Medium"/>
    <x v="0"/>
    <x v="0"/>
    <s v="Canceled"/>
    <s v="Business Rule"/>
    <x v="0"/>
    <x v="0"/>
    <x v="0"/>
    <d v="2021-01-07T00:00:00"/>
    <d v="2021-02-04T00:00:00"/>
    <x v="23"/>
  </r>
  <r>
    <s v="KEY-1030"/>
    <s v="Medium"/>
    <x v="0"/>
    <x v="0"/>
    <s v="Canceled"/>
    <s v="Business Rule"/>
    <x v="0"/>
    <x v="0"/>
    <x v="0"/>
    <d v="2021-01-07T00:00:00"/>
    <d v="2021-01-27T00:00:00"/>
    <x v="19"/>
  </r>
  <r>
    <s v="KEY-1032"/>
    <s v="Medium"/>
    <x v="0"/>
    <x v="0"/>
    <s v="Canceled"/>
    <s v="Business Rule"/>
    <x v="0"/>
    <x v="1"/>
    <x v="1"/>
    <d v="2021-01-07T00:00:00"/>
    <d v="2021-01-18T00:00:00"/>
    <x v="24"/>
  </r>
  <r>
    <s v="KEY-1038"/>
    <s v="Medium"/>
    <x v="0"/>
    <x v="0"/>
    <s v="Canceled"/>
    <s v="Feature expected behavior"/>
    <x v="0"/>
    <x v="1"/>
    <x v="1"/>
    <d v="2021-01-07T00:00:00"/>
    <d v="2021-03-19T00:00:00"/>
    <x v="25"/>
  </r>
  <r>
    <s v="KEY-1036"/>
    <s v="Medium"/>
    <x v="0"/>
    <x v="0"/>
    <s v="Canceled"/>
    <s v="Lack Response"/>
    <x v="0"/>
    <x v="0"/>
    <x v="0"/>
    <d v="2021-01-07T00:00:00"/>
    <d v="2021-02-05T00:00:00"/>
    <x v="4"/>
  </r>
  <r>
    <s v="KEY-1034"/>
    <s v="Medium"/>
    <x v="0"/>
    <x v="0"/>
    <s v="Canceled"/>
    <s v="Lack Response"/>
    <x v="0"/>
    <x v="0"/>
    <x v="0"/>
    <d v="2021-01-07T00:00:00"/>
    <d v="2021-02-02T00:00:00"/>
    <x v="26"/>
  </r>
  <r>
    <s v="KEY-1035"/>
    <s v="Medium"/>
    <x v="0"/>
    <x v="0"/>
    <s v="Canceled"/>
    <s v="Lack Response"/>
    <x v="0"/>
    <x v="1"/>
    <x v="3"/>
    <d v="2021-01-07T00:00:00"/>
    <d v="2021-01-07T00:00:00"/>
    <x v="9"/>
  </r>
  <r>
    <s v="KEY-1039"/>
    <s v="Medium"/>
    <x v="0"/>
    <x v="0"/>
    <s v="Completed"/>
    <s v="Solved by service desk (no technical intervention)"/>
    <x v="0"/>
    <x v="0"/>
    <x v="0"/>
    <d v="2021-01-07T00:00:00"/>
    <d v="2021-01-13T00:00:00"/>
    <x v="12"/>
  </r>
  <r>
    <s v="KEY-1048"/>
    <s v="Medium"/>
    <x v="0"/>
    <x v="0"/>
    <s v="Canceled"/>
    <s v="Business Process"/>
    <x v="0"/>
    <x v="0"/>
    <x v="0"/>
    <d v="2021-01-08T00:00:00"/>
    <d v="2021-02-17T00:00:00"/>
    <x v="27"/>
  </r>
  <r>
    <s v="KEY-1040"/>
    <s v="Medium"/>
    <x v="0"/>
    <x v="0"/>
    <s v="Canceled"/>
    <s v="Business Rule"/>
    <x v="0"/>
    <x v="1"/>
    <x v="1"/>
    <d v="2021-01-08T00:00:00"/>
    <d v="2021-01-18T00:00:00"/>
    <x v="28"/>
  </r>
  <r>
    <s v="KEY-1041"/>
    <s v="Medium"/>
    <x v="0"/>
    <x v="0"/>
    <s v="Canceled"/>
    <s v="Business Rule"/>
    <x v="0"/>
    <x v="1"/>
    <x v="1"/>
    <d v="2021-01-08T00:00:00"/>
    <d v="2021-01-18T00:00:00"/>
    <x v="28"/>
  </r>
  <r>
    <s v="KEY-1043"/>
    <s v="Medium"/>
    <x v="0"/>
    <x v="0"/>
    <s v="Canceled"/>
    <s v="Business Rule"/>
    <x v="0"/>
    <x v="1"/>
    <x v="1"/>
    <d v="2021-01-08T00:00:00"/>
    <d v="2021-01-18T00:00:00"/>
    <x v="28"/>
  </r>
  <r>
    <s v="KEY-1049"/>
    <s v="Medium"/>
    <x v="0"/>
    <x v="0"/>
    <s v="Canceled"/>
    <s v="Feature expected behavior"/>
    <x v="0"/>
    <x v="0"/>
    <x v="0"/>
    <d v="2021-01-08T00:00:00"/>
    <d v="2021-02-24T00:00:00"/>
    <x v="29"/>
  </r>
  <r>
    <s v="KEY-1050"/>
    <s v="Medium"/>
    <x v="0"/>
    <x v="0"/>
    <s v="Canceled"/>
    <s v="Feature expected behavior"/>
    <x v="0"/>
    <x v="0"/>
    <x v="0"/>
    <d v="2021-01-08T00:00:00"/>
    <d v="2021-02-24T00:00:00"/>
    <x v="29"/>
  </r>
  <r>
    <s v="KEY-1052"/>
    <s v="Medium"/>
    <x v="0"/>
    <x v="0"/>
    <s v="Canceled"/>
    <s v="Feature expected behavior"/>
    <x v="0"/>
    <x v="0"/>
    <x v="0"/>
    <d v="2021-01-08T00:00:00"/>
    <d v="2021-02-15T00:00:00"/>
    <x v="30"/>
  </r>
  <r>
    <s v="KEY-1046"/>
    <s v="Medium"/>
    <x v="0"/>
    <x v="0"/>
    <s v="Canceled"/>
    <s v="Lack Response"/>
    <x v="0"/>
    <x v="0"/>
    <x v="0"/>
    <d v="2021-01-08T00:00:00"/>
    <d v="2021-01-18T00:00:00"/>
    <x v="28"/>
  </r>
  <r>
    <s v="KEY-1044"/>
    <s v="Medium"/>
    <x v="0"/>
    <x v="0"/>
    <s v="Canceled"/>
    <s v="Lack Response"/>
    <x v="0"/>
    <x v="1"/>
    <x v="3"/>
    <d v="2021-01-08T00:00:00"/>
    <d v="2021-01-18T00:00:00"/>
    <x v="28"/>
  </r>
  <r>
    <s v="KEY-1051"/>
    <s v="Medium"/>
    <x v="0"/>
    <x v="0"/>
    <s v="Completed"/>
    <s v="Solved by squad (technical intervention)"/>
    <x v="1"/>
    <x v="1"/>
    <x v="4"/>
    <d v="2021-01-08T00:00:00"/>
    <d v="2021-01-22T00:00:00"/>
    <x v="5"/>
  </r>
  <r>
    <s v="KEY-1045"/>
    <s v="Medium"/>
    <x v="0"/>
    <x v="0"/>
    <s v="Completed"/>
    <s v="Solved by squad (technical intervention)"/>
    <x v="0"/>
    <x v="1"/>
    <x v="3"/>
    <d v="2021-01-08T00:00:00"/>
    <d v="2021-02-14T00:00:00"/>
    <x v="31"/>
  </r>
  <r>
    <s v="KEY-1042"/>
    <s v="Medium"/>
    <x v="0"/>
    <x v="0"/>
    <s v="Completed"/>
    <s v="Solved by squad (technical intervention)"/>
    <x v="0"/>
    <x v="1"/>
    <x v="1"/>
    <d v="2021-01-08T00:00:00"/>
    <d v="2021-02-15T00:00:00"/>
    <x v="30"/>
  </r>
  <r>
    <s v="KEY-1047"/>
    <s v="Medium"/>
    <x v="0"/>
    <x v="0"/>
    <s v="Completed"/>
    <s v="Solved by squad (technical intervention)"/>
    <x v="0"/>
    <x v="1"/>
    <x v="2"/>
    <d v="2021-01-08T00:00:00"/>
    <d v="2021-12-15T00:00:00"/>
    <x v="32"/>
  </r>
  <r>
    <s v="KEY-1053"/>
    <s v="Medium"/>
    <x v="0"/>
    <x v="0"/>
    <s v="Completed"/>
    <s v="Solved by service desk (no technical intervention)"/>
    <x v="1"/>
    <x v="0"/>
    <x v="0"/>
    <d v="2021-01-10T00:00:00"/>
    <d v="2021-01-24T00:00:00"/>
    <x v="5"/>
  </r>
  <r>
    <s v="KEY-1057"/>
    <s v="High"/>
    <x v="1"/>
    <x v="0"/>
    <s v="Canceled"/>
    <s v="Business Rule"/>
    <x v="0"/>
    <x v="0"/>
    <x v="0"/>
    <d v="2021-01-11T00:00:00"/>
    <d v="2021-01-27T00:00:00"/>
    <x v="33"/>
  </r>
  <r>
    <s v="KEY-1054"/>
    <s v="Medium"/>
    <x v="0"/>
    <x v="0"/>
    <s v="Canceled"/>
    <s v="Business Rule"/>
    <x v="0"/>
    <x v="0"/>
    <x v="0"/>
    <d v="2021-01-11T00:00:00"/>
    <d v="2021-03-03T00:00:00"/>
    <x v="10"/>
  </r>
  <r>
    <s v="KEY-1058"/>
    <s v="Medium"/>
    <x v="0"/>
    <x v="0"/>
    <s v="Canceled"/>
    <s v="Business Rule"/>
    <x v="0"/>
    <x v="0"/>
    <x v="0"/>
    <d v="2021-01-11T00:00:00"/>
    <d v="2021-02-17T00:00:00"/>
    <x v="31"/>
  </r>
  <r>
    <s v="KEY-1059"/>
    <s v="Medium"/>
    <x v="0"/>
    <x v="0"/>
    <s v="Canceled"/>
    <s v="Lack Response"/>
    <x v="0"/>
    <x v="0"/>
    <x v="0"/>
    <d v="2021-01-11T00:00:00"/>
    <d v="2021-02-01T00:00:00"/>
    <x v="34"/>
  </r>
  <r>
    <s v="KEY-1060"/>
    <s v="Medium"/>
    <x v="0"/>
    <x v="0"/>
    <s v="Canceled"/>
    <s v="Lack Response"/>
    <x v="0"/>
    <x v="0"/>
    <x v="0"/>
    <d v="2021-01-11T00:00:00"/>
    <d v="2021-01-12T00:00:00"/>
    <x v="1"/>
  </r>
  <r>
    <s v="KEY-1056"/>
    <s v="Medium"/>
    <x v="0"/>
    <x v="0"/>
    <s v="Completed"/>
    <s v="Solved by service desk (no technical intervention)"/>
    <x v="2"/>
    <x v="0"/>
    <x v="0"/>
    <d v="2021-01-11T00:00:00"/>
    <d v="2021-01-15T00:00:00"/>
    <x v="21"/>
  </r>
  <r>
    <s v="KEY-1055"/>
    <s v="Medium"/>
    <x v="0"/>
    <x v="0"/>
    <s v="Completed"/>
    <s v="Solved by squad (technical intervention)"/>
    <x v="1"/>
    <x v="1"/>
    <x v="1"/>
    <d v="2021-01-11T00:00:00"/>
    <d v="2021-01-21T00:00:00"/>
    <x v="28"/>
  </r>
  <r>
    <s v="KEY-1061"/>
    <s v="Medium"/>
    <x v="0"/>
    <x v="0"/>
    <s v="Completed"/>
    <s v="Solved by squad (technical intervention)"/>
    <x v="0"/>
    <x v="1"/>
    <x v="1"/>
    <d v="2021-01-11T00:00:00"/>
    <d v="2021-02-18T00:00:00"/>
    <x v="30"/>
  </r>
  <r>
    <s v="KEY-1062"/>
    <s v="Medium"/>
    <x v="0"/>
    <x v="0"/>
    <s v="Completed"/>
    <s v="Solved by squad (technical intervention)"/>
    <x v="0"/>
    <x v="1"/>
    <x v="1"/>
    <d v="2021-01-11T00:00:00"/>
    <d v="2021-02-18T00:00:00"/>
    <x v="30"/>
  </r>
  <r>
    <s v="KEY-1072"/>
    <s v="High"/>
    <x v="1"/>
    <x v="0"/>
    <s v="Canceled"/>
    <s v="Feature expected behavior"/>
    <x v="0"/>
    <x v="0"/>
    <x v="0"/>
    <d v="2021-01-12T00:00:00"/>
    <d v="2021-02-15T00:00:00"/>
    <x v="35"/>
  </r>
  <r>
    <s v="KEY-1065"/>
    <s v="Medium"/>
    <x v="0"/>
    <x v="0"/>
    <s v="Canceled"/>
    <s v="Business Rule"/>
    <x v="0"/>
    <x v="0"/>
    <x v="0"/>
    <d v="2021-01-12T00:00:00"/>
    <d v="2021-02-09T00:00:00"/>
    <x v="23"/>
  </r>
  <r>
    <s v="KEY-1068"/>
    <s v="Medium"/>
    <x v="0"/>
    <x v="0"/>
    <s v="Canceled"/>
    <s v="Business Rule"/>
    <x v="0"/>
    <x v="0"/>
    <x v="0"/>
    <d v="2021-01-12T00:00:00"/>
    <d v="2021-02-09T00:00:00"/>
    <x v="23"/>
  </r>
  <r>
    <s v="KEY-1066"/>
    <s v="Medium"/>
    <x v="0"/>
    <x v="0"/>
    <s v="Canceled"/>
    <s v="Business Rule"/>
    <x v="0"/>
    <x v="0"/>
    <x v="0"/>
    <d v="2021-01-12T00:00:00"/>
    <d v="2021-01-27T00:00:00"/>
    <x v="2"/>
  </r>
  <r>
    <s v="KEY-1067"/>
    <s v="Medium"/>
    <x v="0"/>
    <x v="0"/>
    <s v="Canceled"/>
    <s v="Business Rule"/>
    <x v="0"/>
    <x v="0"/>
    <x v="0"/>
    <d v="2021-01-12T00:00:00"/>
    <d v="2021-01-27T00:00:00"/>
    <x v="2"/>
  </r>
  <r>
    <s v="KEY-1063"/>
    <s v="Medium"/>
    <x v="0"/>
    <x v="0"/>
    <s v="Canceled"/>
    <s v="Business Rule"/>
    <x v="0"/>
    <x v="0"/>
    <x v="0"/>
    <d v="2021-01-12T00:00:00"/>
    <d v="2021-01-13T00:00:00"/>
    <x v="1"/>
  </r>
  <r>
    <s v="KEY-1064"/>
    <s v="Medium"/>
    <x v="0"/>
    <x v="0"/>
    <s v="Canceled"/>
    <s v="Business Rule"/>
    <x v="0"/>
    <x v="0"/>
    <x v="0"/>
    <d v="2021-01-12T00:00:00"/>
    <d v="2021-01-13T00:00:00"/>
    <x v="1"/>
  </r>
  <r>
    <s v="KEY-1073"/>
    <s v="Medium"/>
    <x v="0"/>
    <x v="0"/>
    <s v="Canceled"/>
    <s v="Feature expected behavior"/>
    <x v="0"/>
    <x v="0"/>
    <x v="0"/>
    <d v="2021-01-12T00:00:00"/>
    <d v="2021-02-09T00:00:00"/>
    <x v="23"/>
  </r>
  <r>
    <s v="KEY-1075"/>
    <s v="Medium"/>
    <x v="0"/>
    <x v="0"/>
    <s v="Canceled"/>
    <s v="Feature expected behavior"/>
    <x v="0"/>
    <x v="0"/>
    <x v="0"/>
    <d v="2021-01-12T00:00:00"/>
    <d v="2021-02-09T00:00:00"/>
    <x v="23"/>
  </r>
  <r>
    <s v="KEY-1070"/>
    <s v="Medium"/>
    <x v="0"/>
    <x v="0"/>
    <s v="Canceled"/>
    <s v="Lack Response"/>
    <x v="0"/>
    <x v="0"/>
    <x v="0"/>
    <d v="2021-01-12T00:00:00"/>
    <d v="2021-01-12T00:00:00"/>
    <x v="9"/>
  </r>
  <r>
    <s v="KEY-1069"/>
    <s v="Medium"/>
    <x v="0"/>
    <x v="0"/>
    <s v="Completed"/>
    <s v="Solved by squad (technical intervention)"/>
    <x v="0"/>
    <x v="1"/>
    <x v="1"/>
    <d v="2021-01-12T00:00:00"/>
    <d v="2021-05-20T00:00:00"/>
    <x v="36"/>
  </r>
  <r>
    <s v="KEY-1074"/>
    <s v="Medium"/>
    <x v="0"/>
    <x v="0"/>
    <s v="Completed"/>
    <s v="Solved by squad (technical intervention)"/>
    <x v="1"/>
    <x v="1"/>
    <x v="4"/>
    <d v="2021-01-12T00:00:00"/>
    <d v="2021-07-16T00:00:00"/>
    <x v="37"/>
  </r>
  <r>
    <s v="KEY-1071"/>
    <s v="Medium"/>
    <x v="0"/>
    <x v="0"/>
    <s v="Completed"/>
    <s v="Solved by squad (technical intervention)"/>
    <x v="1"/>
    <x v="1"/>
    <x v="4"/>
    <d v="2021-01-12T00:00:00"/>
    <d v="2021-07-22T00:00:00"/>
    <x v="38"/>
  </r>
  <r>
    <s v="KEY-1076"/>
    <s v="High"/>
    <x v="1"/>
    <x v="0"/>
    <s v="Canceled"/>
    <s v="Business Rule"/>
    <x v="0"/>
    <x v="0"/>
    <x v="0"/>
    <d v="2021-01-13T00:00:00"/>
    <d v="2021-01-28T00:00:00"/>
    <x v="2"/>
  </r>
  <r>
    <s v="KEY-1085"/>
    <s v="Medium"/>
    <x v="0"/>
    <x v="0"/>
    <s v="Canceled"/>
    <s v="Business Process"/>
    <x v="0"/>
    <x v="0"/>
    <x v="0"/>
    <d v="2021-01-13T00:00:00"/>
    <d v="2021-04-08T00:00:00"/>
    <x v="39"/>
  </r>
  <r>
    <s v="KEY-1082"/>
    <s v="Medium"/>
    <x v="0"/>
    <x v="0"/>
    <s v="Canceled"/>
    <s v="Business Rule"/>
    <x v="0"/>
    <x v="0"/>
    <x v="0"/>
    <d v="2021-01-13T00:00:00"/>
    <d v="2021-02-09T00:00:00"/>
    <x v="40"/>
  </r>
  <r>
    <s v="KEY-1077"/>
    <s v="Medium"/>
    <x v="0"/>
    <x v="0"/>
    <s v="Canceled"/>
    <s v="Business Rule"/>
    <x v="0"/>
    <x v="0"/>
    <x v="0"/>
    <d v="2021-01-13T00:00:00"/>
    <d v="2021-01-28T00:00:00"/>
    <x v="2"/>
  </r>
  <r>
    <s v="KEY-1078"/>
    <s v="Medium"/>
    <x v="0"/>
    <x v="0"/>
    <s v="Canceled"/>
    <s v="Business Rule"/>
    <x v="0"/>
    <x v="0"/>
    <x v="0"/>
    <d v="2021-01-13T00:00:00"/>
    <d v="2021-01-27T00:00:00"/>
    <x v="5"/>
  </r>
  <r>
    <s v="KEY-1079"/>
    <s v="Medium"/>
    <x v="0"/>
    <x v="0"/>
    <s v="Canceled"/>
    <s v="Business Rule"/>
    <x v="0"/>
    <x v="0"/>
    <x v="0"/>
    <d v="2021-01-13T00:00:00"/>
    <d v="2021-01-27T00:00:00"/>
    <x v="5"/>
  </r>
  <r>
    <s v="KEY-1080"/>
    <s v="Medium"/>
    <x v="0"/>
    <x v="0"/>
    <s v="Canceled"/>
    <s v="Business Rule"/>
    <x v="0"/>
    <x v="0"/>
    <x v="0"/>
    <d v="2021-01-13T00:00:00"/>
    <d v="2021-01-27T00:00:00"/>
    <x v="5"/>
  </r>
  <r>
    <s v="KEY-1081"/>
    <s v="Medium"/>
    <x v="0"/>
    <x v="0"/>
    <s v="Canceled"/>
    <s v="Business Rule"/>
    <x v="0"/>
    <x v="0"/>
    <x v="0"/>
    <d v="2021-01-13T00:00:00"/>
    <d v="2021-01-27T00:00:00"/>
    <x v="5"/>
  </r>
  <r>
    <s v="KEY-1083"/>
    <s v="Medium"/>
    <x v="0"/>
    <x v="0"/>
    <s v="Canceled"/>
    <s v="Business Rule"/>
    <x v="0"/>
    <x v="0"/>
    <x v="0"/>
    <d v="2021-01-13T00:00:00"/>
    <d v="2021-01-27T00:00:00"/>
    <x v="5"/>
  </r>
  <r>
    <s v="KEY-1088"/>
    <s v="Medium"/>
    <x v="0"/>
    <x v="0"/>
    <s v="Canceled"/>
    <s v="Feature expected behavior"/>
    <x v="0"/>
    <x v="0"/>
    <x v="0"/>
    <d v="2021-01-13T00:00:00"/>
    <d v="2021-10-14T00:00:00"/>
    <x v="41"/>
  </r>
  <r>
    <s v="KEY-1087"/>
    <s v="Medium"/>
    <x v="0"/>
    <x v="0"/>
    <s v="Canceled"/>
    <s v="Feature expected behavior"/>
    <x v="0"/>
    <x v="0"/>
    <x v="0"/>
    <d v="2021-01-13T00:00:00"/>
    <d v="2021-05-04T00:00:00"/>
    <x v="42"/>
  </r>
  <r>
    <s v="KEY-1089"/>
    <s v="Medium"/>
    <x v="0"/>
    <x v="0"/>
    <s v="Canceled"/>
    <s v="Feature expected behavior"/>
    <x v="0"/>
    <x v="0"/>
    <x v="0"/>
    <d v="2021-01-13T00:00:00"/>
    <d v="2021-02-02T00:00:00"/>
    <x v="19"/>
  </r>
  <r>
    <s v="KEY-1091"/>
    <s v="Medium"/>
    <x v="0"/>
    <x v="0"/>
    <s v="Canceled"/>
    <s v="Feature expected behavior"/>
    <x v="0"/>
    <x v="0"/>
    <x v="0"/>
    <d v="2021-01-13T00:00:00"/>
    <d v="2021-02-02T00:00:00"/>
    <x v="19"/>
  </r>
  <r>
    <s v="KEY-1092"/>
    <s v="Medium"/>
    <x v="0"/>
    <x v="0"/>
    <s v="Canceled"/>
    <s v="Feature expected behavior"/>
    <x v="0"/>
    <x v="0"/>
    <x v="0"/>
    <d v="2021-01-13T00:00:00"/>
    <d v="2021-01-27T00:00:00"/>
    <x v="5"/>
  </r>
  <r>
    <s v="KEY-1093"/>
    <s v="Medium"/>
    <x v="0"/>
    <x v="0"/>
    <s v="Canceled"/>
    <s v="Feature expected behavior"/>
    <x v="0"/>
    <x v="0"/>
    <x v="0"/>
    <d v="2021-01-13T00:00:00"/>
    <d v="2021-01-27T00:00:00"/>
    <x v="5"/>
  </r>
  <r>
    <s v="KEY-1086"/>
    <s v="Medium"/>
    <x v="0"/>
    <x v="0"/>
    <s v="Canceled"/>
    <s v="Feature expected behavior"/>
    <x v="0"/>
    <x v="0"/>
    <x v="0"/>
    <d v="2021-01-13T00:00:00"/>
    <d v="2021-01-25T00:00:00"/>
    <x v="18"/>
  </r>
  <r>
    <s v="KEY-1090"/>
    <s v="Medium"/>
    <x v="0"/>
    <x v="0"/>
    <s v="Canceled"/>
    <s v="Feature expected behavior"/>
    <x v="0"/>
    <x v="0"/>
    <x v="0"/>
    <d v="2021-01-13T00:00:00"/>
    <d v="2021-01-13T00:00:00"/>
    <x v="9"/>
  </r>
  <r>
    <s v="KEY-1084"/>
    <s v="Medium"/>
    <x v="0"/>
    <x v="0"/>
    <s v="Canceled"/>
    <s v="Lack Response"/>
    <x v="0"/>
    <x v="0"/>
    <x v="0"/>
    <d v="2021-01-13T00:00:00"/>
    <d v="2021-01-27T00:00:00"/>
    <x v="5"/>
  </r>
  <r>
    <s v="KEY-1097"/>
    <s v="Medium"/>
    <x v="0"/>
    <x v="0"/>
    <s v="Canceled"/>
    <s v="Business Rule"/>
    <x v="0"/>
    <x v="0"/>
    <x v="0"/>
    <d v="2021-01-14T00:00:00"/>
    <d v="2021-02-04T00:00:00"/>
    <x v="34"/>
  </r>
  <r>
    <s v="KEY-1094"/>
    <s v="Medium"/>
    <x v="0"/>
    <x v="0"/>
    <s v="Canceled"/>
    <s v="Business Rule"/>
    <x v="0"/>
    <x v="0"/>
    <x v="0"/>
    <d v="2021-01-14T00:00:00"/>
    <d v="2021-01-28T00:00:00"/>
    <x v="5"/>
  </r>
  <r>
    <s v="KEY-1095"/>
    <s v="Medium"/>
    <x v="0"/>
    <x v="0"/>
    <s v="Canceled"/>
    <s v="Business Rule"/>
    <x v="0"/>
    <x v="0"/>
    <x v="0"/>
    <d v="2021-01-14T00:00:00"/>
    <d v="2021-01-28T00:00:00"/>
    <x v="5"/>
  </r>
  <r>
    <s v="KEY-1096"/>
    <s v="Medium"/>
    <x v="0"/>
    <x v="0"/>
    <s v="Canceled"/>
    <s v="Business Rule"/>
    <x v="0"/>
    <x v="0"/>
    <x v="0"/>
    <d v="2021-01-14T00:00:00"/>
    <d v="2021-01-28T00:00:00"/>
    <x v="5"/>
  </r>
  <r>
    <s v="KEY-1098"/>
    <s v="Medium"/>
    <x v="0"/>
    <x v="0"/>
    <s v="Canceled"/>
    <s v="Business Rule"/>
    <x v="0"/>
    <x v="0"/>
    <x v="0"/>
    <d v="2021-01-14T00:00:00"/>
    <d v="2021-01-27T00:00:00"/>
    <x v="7"/>
  </r>
  <r>
    <s v="KEY-1099"/>
    <s v="Medium"/>
    <x v="0"/>
    <x v="0"/>
    <s v="Canceled"/>
    <s v="Lack Response"/>
    <x v="0"/>
    <x v="0"/>
    <x v="0"/>
    <d v="2021-01-14T00:00:00"/>
    <d v="2021-02-02T00:00:00"/>
    <x v="43"/>
  </r>
  <r>
    <s v="KEY-1100"/>
    <s v="Medium"/>
    <x v="0"/>
    <x v="0"/>
    <s v="Completed"/>
    <s v="Solved by squad (technical intervention)"/>
    <x v="2"/>
    <x v="1"/>
    <x v="1"/>
    <d v="2021-01-14T00:00:00"/>
    <d v="2021-09-14T00:00:00"/>
    <x v="44"/>
  </r>
  <r>
    <s v="KEY-1103"/>
    <s v="High"/>
    <x v="1"/>
    <x v="0"/>
    <s v="Canceled"/>
    <s v="Lack Response"/>
    <x v="0"/>
    <x v="0"/>
    <x v="0"/>
    <d v="2021-01-15T00:00:00"/>
    <d v="2021-02-09T00:00:00"/>
    <x v="45"/>
  </r>
  <r>
    <s v="KEY-1102"/>
    <s v="Medium"/>
    <x v="0"/>
    <x v="0"/>
    <s v="Canceled"/>
    <s v="Business Rule"/>
    <x v="0"/>
    <x v="0"/>
    <x v="0"/>
    <d v="2021-01-15T00:00:00"/>
    <d v="2021-02-09T00:00:00"/>
    <x v="45"/>
  </r>
  <r>
    <s v="KEY-1110"/>
    <s v="Medium"/>
    <x v="0"/>
    <x v="0"/>
    <s v="Canceled"/>
    <s v="Feature expected behavior"/>
    <x v="0"/>
    <x v="0"/>
    <x v="0"/>
    <d v="2021-01-15T00:00:00"/>
    <d v="2021-01-27T00:00:00"/>
    <x v="18"/>
  </r>
  <r>
    <s v="KEY-1108"/>
    <s v="Medium"/>
    <x v="0"/>
    <x v="0"/>
    <s v="Canceled"/>
    <s v="Feature expected behavior"/>
    <x v="0"/>
    <x v="1"/>
    <x v="1"/>
    <d v="2021-01-15T00:00:00"/>
    <d v="2021-02-15T00:00:00"/>
    <x v="8"/>
  </r>
  <r>
    <s v="KEY-1109"/>
    <s v="Medium"/>
    <x v="0"/>
    <x v="0"/>
    <s v="Canceled"/>
    <s v="Feature expected behavior"/>
    <x v="0"/>
    <x v="1"/>
    <x v="1"/>
    <d v="2021-01-15T00:00:00"/>
    <d v="2021-01-27T00:00:00"/>
    <x v="18"/>
  </r>
  <r>
    <s v="KEY-1104"/>
    <s v="Medium"/>
    <x v="0"/>
    <x v="0"/>
    <s v="Canceled"/>
    <s v="Lack Response"/>
    <x v="0"/>
    <x v="0"/>
    <x v="0"/>
    <d v="2021-01-15T00:00:00"/>
    <d v="2021-01-19T00:00:00"/>
    <x v="21"/>
  </r>
  <r>
    <s v="KEY-1107"/>
    <s v="Medium"/>
    <x v="0"/>
    <x v="0"/>
    <s v="Completed"/>
    <s v="Solved by squad (technical intervention)"/>
    <x v="0"/>
    <x v="1"/>
    <x v="1"/>
    <d v="2021-01-15T00:00:00"/>
    <d v="2021-02-17T00:00:00"/>
    <x v="46"/>
  </r>
  <r>
    <s v="KEY-1101"/>
    <s v="Medium"/>
    <x v="0"/>
    <x v="0"/>
    <s v="Completed"/>
    <s v="Solved by squad (technical intervention)"/>
    <x v="3"/>
    <x v="1"/>
    <x v="1"/>
    <d v="2021-01-15T00:00:00"/>
    <d v="2021-03-07T00:00:00"/>
    <x v="10"/>
  </r>
  <r>
    <s v="KEY-1106"/>
    <s v="Medium"/>
    <x v="0"/>
    <x v="0"/>
    <s v="Completed"/>
    <s v="Solved by squad (technical intervention)"/>
    <x v="3"/>
    <x v="1"/>
    <x v="4"/>
    <d v="2021-01-15T00:00:00"/>
    <d v="2021-03-16T00:00:00"/>
    <x v="47"/>
  </r>
  <r>
    <s v="KEY-1111"/>
    <s v="Medium"/>
    <x v="0"/>
    <x v="0"/>
    <s v="Completed"/>
    <s v="Solved by squad (technical intervention)"/>
    <x v="0"/>
    <x v="1"/>
    <x v="1"/>
    <d v="2021-01-15T00:00:00"/>
    <d v="2021-04-11T00:00:00"/>
    <x v="48"/>
  </r>
  <r>
    <s v="KEY-1112"/>
    <s v="Medium"/>
    <x v="0"/>
    <x v="0"/>
    <s v="Completed"/>
    <s v="Solved by squad (technical intervention)"/>
    <x v="3"/>
    <x v="1"/>
    <x v="4"/>
    <d v="2021-01-15T00:00:00"/>
    <d v="2022-05-14T00:00:00"/>
    <x v="49"/>
  </r>
  <r>
    <s v="KEY-1105"/>
    <s v="Medium"/>
    <x v="0"/>
    <x v="0"/>
    <s v="Completed"/>
    <s v="Solved by squad (technical intervention)"/>
    <x v="3"/>
    <x v="1"/>
    <x v="4"/>
    <d v="2021-01-15T00:00:00"/>
    <d v="2022-08-25T00:00:00"/>
    <x v="50"/>
  </r>
  <r>
    <s v="KEY-1118"/>
    <s v="Medium"/>
    <x v="0"/>
    <x v="0"/>
    <s v="Canceled"/>
    <s v="Business Process"/>
    <x v="0"/>
    <x v="1"/>
    <x v="2"/>
    <d v="2021-01-18T00:00:00"/>
    <d v="2021-05-21T00:00:00"/>
    <x v="51"/>
  </r>
  <r>
    <s v="KEY-1117"/>
    <s v="Medium"/>
    <x v="0"/>
    <x v="0"/>
    <s v="Canceled"/>
    <s v="Business Process"/>
    <x v="0"/>
    <x v="1"/>
    <x v="2"/>
    <d v="2021-01-18T00:00:00"/>
    <d v="2021-02-11T00:00:00"/>
    <x v="52"/>
  </r>
  <r>
    <s v="KEY-1113"/>
    <s v="Medium"/>
    <x v="0"/>
    <x v="0"/>
    <s v="Canceled"/>
    <s v="Business Rule"/>
    <x v="0"/>
    <x v="0"/>
    <x v="0"/>
    <d v="2021-01-18T00:00:00"/>
    <d v="2021-02-09T00:00:00"/>
    <x v="6"/>
  </r>
  <r>
    <s v="KEY-1114"/>
    <s v="Medium"/>
    <x v="0"/>
    <x v="0"/>
    <s v="Canceled"/>
    <s v="Business Rule"/>
    <x v="0"/>
    <x v="0"/>
    <x v="0"/>
    <d v="2021-01-18T00:00:00"/>
    <d v="2021-02-09T00:00:00"/>
    <x v="6"/>
  </r>
  <r>
    <s v="KEY-1115"/>
    <s v="Medium"/>
    <x v="0"/>
    <x v="0"/>
    <s v="Canceled"/>
    <s v="Business Rule"/>
    <x v="0"/>
    <x v="0"/>
    <x v="0"/>
    <d v="2021-01-18T00:00:00"/>
    <d v="2021-02-09T00:00:00"/>
    <x v="6"/>
  </r>
  <r>
    <s v="KEY-1116"/>
    <s v="Medium"/>
    <x v="0"/>
    <x v="0"/>
    <s v="Canceled"/>
    <s v="Business Rule"/>
    <x v="0"/>
    <x v="0"/>
    <x v="0"/>
    <d v="2021-01-18T00:00:00"/>
    <d v="2021-01-27T00:00:00"/>
    <x v="53"/>
  </r>
  <r>
    <s v="KEY-1120"/>
    <s v="Medium"/>
    <x v="0"/>
    <x v="0"/>
    <s v="Canceled"/>
    <s v="Feature expected behavior"/>
    <x v="0"/>
    <x v="0"/>
    <x v="0"/>
    <d v="2021-01-18T00:00:00"/>
    <d v="2021-02-16T00:00:00"/>
    <x v="4"/>
  </r>
  <r>
    <s v="KEY-1119"/>
    <s v="Medium"/>
    <x v="0"/>
    <x v="0"/>
    <s v="Completed"/>
    <s v="Solved by squad (technical intervention)"/>
    <x v="0"/>
    <x v="1"/>
    <x v="1"/>
    <d v="2021-01-18T00:00:00"/>
    <d v="2021-04-30T00:00:00"/>
    <x v="54"/>
  </r>
  <r>
    <s v="KEY-1124"/>
    <s v="High"/>
    <x v="1"/>
    <x v="0"/>
    <s v="Canceled"/>
    <s v="Business Process"/>
    <x v="0"/>
    <x v="0"/>
    <x v="0"/>
    <d v="2021-01-19T00:00:00"/>
    <d v="2021-02-10T00:00:00"/>
    <x v="6"/>
  </r>
  <r>
    <s v="KEY-1127"/>
    <s v="Medium"/>
    <x v="0"/>
    <x v="0"/>
    <s v="Canceled"/>
    <s v="Business Process"/>
    <x v="0"/>
    <x v="0"/>
    <x v="0"/>
    <d v="2021-01-19T00:00:00"/>
    <d v="2021-02-18T00:00:00"/>
    <x v="11"/>
  </r>
  <r>
    <s v="KEY-1123"/>
    <s v="Medium"/>
    <x v="0"/>
    <x v="0"/>
    <s v="Canceled"/>
    <s v="Business Process"/>
    <x v="0"/>
    <x v="0"/>
    <x v="0"/>
    <d v="2021-01-19T00:00:00"/>
    <d v="2021-02-02T00:00:00"/>
    <x v="5"/>
  </r>
  <r>
    <s v="KEY-1125"/>
    <s v="Medium"/>
    <x v="0"/>
    <x v="0"/>
    <s v="Canceled"/>
    <s v="Lack Response"/>
    <x v="0"/>
    <x v="0"/>
    <x v="0"/>
    <d v="2021-01-19T00:00:00"/>
    <d v="2021-02-09T00:00:00"/>
    <x v="34"/>
  </r>
  <r>
    <s v="KEY-1126"/>
    <s v="Medium"/>
    <x v="0"/>
    <x v="0"/>
    <s v="Canceled"/>
    <s v="Lack Response"/>
    <x v="0"/>
    <x v="0"/>
    <x v="0"/>
    <d v="2021-01-19T00:00:00"/>
    <d v="2021-01-27T00:00:00"/>
    <x v="14"/>
  </r>
  <r>
    <s v="KEY-1121"/>
    <s v="Medium"/>
    <x v="0"/>
    <x v="0"/>
    <s v="Completed"/>
    <s v="Solved by service desk (no technical intervention)"/>
    <x v="2"/>
    <x v="0"/>
    <x v="0"/>
    <d v="2021-01-19T00:00:00"/>
    <d v="2021-01-19T00:00:00"/>
    <x v="9"/>
  </r>
  <r>
    <s v="KEY-1122"/>
    <s v="Medium"/>
    <x v="0"/>
    <x v="0"/>
    <s v="Completed"/>
    <s v="Solved by service desk (no technical intervention)"/>
    <x v="2"/>
    <x v="0"/>
    <x v="0"/>
    <d v="2021-01-19T00:00:00"/>
    <d v="2021-01-20T00:00:00"/>
    <x v="1"/>
  </r>
  <r>
    <s v="KEY-1129"/>
    <s v="Medium"/>
    <x v="0"/>
    <x v="0"/>
    <s v="Completed"/>
    <s v="Solved by service desk (no technical intervention)"/>
    <x v="1"/>
    <x v="0"/>
    <x v="0"/>
    <d v="2021-01-19T00:00:00"/>
    <d v="2021-02-02T00:00:00"/>
    <x v="5"/>
  </r>
  <r>
    <s v="KEY-1128"/>
    <s v="Medium"/>
    <x v="0"/>
    <x v="0"/>
    <s v="Completed"/>
    <s v="Solved by squad (technical intervention)"/>
    <x v="3"/>
    <x v="1"/>
    <x v="4"/>
    <d v="2021-01-19T00:00:00"/>
    <d v="2021-03-20T00:00:00"/>
    <x v="47"/>
  </r>
  <r>
    <s v="KEY-1139"/>
    <s v="Medium"/>
    <x v="0"/>
    <x v="0"/>
    <s v="Canceled"/>
    <s v="Business Process"/>
    <x v="1"/>
    <x v="0"/>
    <x v="0"/>
    <d v="2021-01-20T00:00:00"/>
    <d v="2021-03-17T00:00:00"/>
    <x v="55"/>
  </r>
  <r>
    <s v="KEY-1140"/>
    <s v="Medium"/>
    <x v="0"/>
    <x v="0"/>
    <s v="Canceled"/>
    <s v="Business Process"/>
    <x v="1"/>
    <x v="0"/>
    <x v="0"/>
    <d v="2021-01-20T00:00:00"/>
    <d v="2021-02-15T00:00:00"/>
    <x v="26"/>
  </r>
  <r>
    <s v="KEY-1135"/>
    <s v="Medium"/>
    <x v="0"/>
    <x v="0"/>
    <s v="Canceled"/>
    <s v="Business Process"/>
    <x v="0"/>
    <x v="0"/>
    <x v="0"/>
    <d v="2021-01-20T00:00:00"/>
    <d v="2021-02-10T00:00:00"/>
    <x v="34"/>
  </r>
  <r>
    <s v="KEY-1132"/>
    <s v="Medium"/>
    <x v="0"/>
    <x v="0"/>
    <s v="Canceled"/>
    <s v="Business Process"/>
    <x v="0"/>
    <x v="0"/>
    <x v="0"/>
    <d v="2021-01-20T00:00:00"/>
    <d v="2021-01-27T00:00:00"/>
    <x v="56"/>
  </r>
  <r>
    <s v="KEY-1133"/>
    <s v="Medium"/>
    <x v="0"/>
    <x v="0"/>
    <s v="Canceled"/>
    <s v="Business Process"/>
    <x v="0"/>
    <x v="0"/>
    <x v="0"/>
    <d v="2021-01-20T00:00:00"/>
    <d v="2021-01-27T00:00:00"/>
    <x v="56"/>
  </r>
  <r>
    <s v="KEY-1134"/>
    <s v="Medium"/>
    <x v="0"/>
    <x v="0"/>
    <s v="Canceled"/>
    <s v="Business Process"/>
    <x v="0"/>
    <x v="0"/>
    <x v="0"/>
    <d v="2021-01-20T00:00:00"/>
    <d v="2021-01-27T00:00:00"/>
    <x v="56"/>
  </r>
  <r>
    <s v="KEY-1136"/>
    <s v="Medium"/>
    <x v="0"/>
    <x v="0"/>
    <s v="Canceled"/>
    <s v="Business Process"/>
    <x v="0"/>
    <x v="0"/>
    <x v="0"/>
    <d v="2021-01-20T00:00:00"/>
    <d v="2021-01-27T00:00:00"/>
    <x v="56"/>
  </r>
  <r>
    <s v="KEY-1131"/>
    <s v="Medium"/>
    <x v="0"/>
    <x v="0"/>
    <s v="Canceled"/>
    <s v="Business Process"/>
    <x v="0"/>
    <x v="0"/>
    <x v="0"/>
    <d v="2021-01-20T00:00:00"/>
    <d v="2021-01-21T00:00:00"/>
    <x v="1"/>
  </r>
  <r>
    <s v="KEY-1130"/>
    <s v="Medium"/>
    <x v="0"/>
    <x v="0"/>
    <s v="Canceled"/>
    <s v="Business Process"/>
    <x v="0"/>
    <x v="1"/>
    <x v="1"/>
    <d v="2021-01-20T00:00:00"/>
    <d v="2021-02-28T00:00:00"/>
    <x v="57"/>
  </r>
  <r>
    <s v="KEY-1138"/>
    <s v="Medium"/>
    <x v="0"/>
    <x v="0"/>
    <s v="Canceled"/>
    <s v="Business Process"/>
    <x v="0"/>
    <x v="1"/>
    <x v="1"/>
    <d v="2021-01-20T00:00:00"/>
    <d v="2021-02-19T00:00:00"/>
    <x v="11"/>
  </r>
  <r>
    <s v="KEY-1144"/>
    <s v="Medium"/>
    <x v="0"/>
    <x v="0"/>
    <s v="Completed"/>
    <s v="Solved by service desk (no technical intervention)"/>
    <x v="0"/>
    <x v="0"/>
    <x v="0"/>
    <d v="2021-01-20T00:00:00"/>
    <d v="2021-01-28T00:00:00"/>
    <x v="14"/>
  </r>
  <r>
    <s v="KEY-1145"/>
    <s v="Medium"/>
    <x v="0"/>
    <x v="0"/>
    <s v="Completed"/>
    <s v="Solved by service desk (no technical intervention)"/>
    <x v="0"/>
    <x v="0"/>
    <x v="0"/>
    <d v="2021-01-20T00:00:00"/>
    <d v="2021-01-28T00:00:00"/>
    <x v="14"/>
  </r>
  <r>
    <s v="KEY-1146"/>
    <s v="Medium"/>
    <x v="0"/>
    <x v="0"/>
    <s v="Completed"/>
    <s v="Solved by service desk (no technical intervention)"/>
    <x v="0"/>
    <x v="0"/>
    <x v="0"/>
    <d v="2021-01-20T00:00:00"/>
    <d v="2021-01-28T00:00:00"/>
    <x v="14"/>
  </r>
  <r>
    <s v="KEY-1137"/>
    <s v="Medium"/>
    <x v="0"/>
    <x v="0"/>
    <s v="Completed"/>
    <s v="Solved by squad (technical intervention)"/>
    <x v="1"/>
    <x v="1"/>
    <x v="1"/>
    <d v="2021-01-20T00:00:00"/>
    <d v="2021-02-03T00:00:00"/>
    <x v="5"/>
  </r>
  <r>
    <s v="KEY-1142"/>
    <s v="Medium"/>
    <x v="0"/>
    <x v="0"/>
    <s v="Completed"/>
    <s v="Solved by squad (technical intervention)"/>
    <x v="0"/>
    <x v="1"/>
    <x v="1"/>
    <d v="2021-01-20T00:00:00"/>
    <d v="2021-02-18T00:00:00"/>
    <x v="4"/>
  </r>
  <r>
    <s v="KEY-1141"/>
    <s v="Medium"/>
    <x v="0"/>
    <x v="0"/>
    <s v="Completed"/>
    <s v="Solved by squad (technical intervention)"/>
    <x v="3"/>
    <x v="1"/>
    <x v="4"/>
    <d v="2021-01-20T00:00:00"/>
    <d v="2022-05-11T00:00:00"/>
    <x v="58"/>
  </r>
  <r>
    <s v="KEY-1143"/>
    <s v="Medium"/>
    <x v="0"/>
    <x v="0"/>
    <s v="Completed"/>
    <s v="Solved by squad (technical intervention)"/>
    <x v="3"/>
    <x v="1"/>
    <x v="4"/>
    <d v="2021-01-20T00:00:00"/>
    <d v="2022-05-14T00:00:00"/>
    <x v="59"/>
  </r>
  <r>
    <s v="KEY-1150"/>
    <s v="High"/>
    <x v="1"/>
    <x v="0"/>
    <s v="Canceled"/>
    <s v="Business Process"/>
    <x v="1"/>
    <x v="0"/>
    <x v="0"/>
    <d v="2021-01-21T00:00:00"/>
    <d v="2021-02-02T00:00:00"/>
    <x v="18"/>
  </r>
  <r>
    <s v="KEY-1154"/>
    <s v="Medium"/>
    <x v="0"/>
    <x v="0"/>
    <s v="Canceled"/>
    <s v="Business Process"/>
    <x v="1"/>
    <x v="0"/>
    <x v="0"/>
    <d v="2021-01-21T00:00:00"/>
    <d v="2021-02-23T00:00:00"/>
    <x v="46"/>
  </r>
  <r>
    <s v="KEY-1147"/>
    <s v="Medium"/>
    <x v="0"/>
    <x v="0"/>
    <s v="Canceled"/>
    <s v="Business Process"/>
    <x v="1"/>
    <x v="0"/>
    <x v="0"/>
    <d v="2021-01-21T00:00:00"/>
    <d v="2021-02-18T00:00:00"/>
    <x v="23"/>
  </r>
  <r>
    <s v="KEY-1156"/>
    <s v="Medium"/>
    <x v="0"/>
    <x v="0"/>
    <s v="Canceled"/>
    <s v="Business Process"/>
    <x v="1"/>
    <x v="0"/>
    <x v="0"/>
    <d v="2021-01-21T00:00:00"/>
    <d v="2021-02-18T00:00:00"/>
    <x v="23"/>
  </r>
  <r>
    <s v="KEY-1148"/>
    <s v="Medium"/>
    <x v="0"/>
    <x v="0"/>
    <s v="Canceled"/>
    <s v="Business Process"/>
    <x v="1"/>
    <x v="0"/>
    <x v="0"/>
    <d v="2021-01-21T00:00:00"/>
    <d v="2021-02-10T00:00:00"/>
    <x v="19"/>
  </r>
  <r>
    <s v="KEY-1149"/>
    <s v="Medium"/>
    <x v="0"/>
    <x v="0"/>
    <s v="Canceled"/>
    <s v="Business Process"/>
    <x v="1"/>
    <x v="0"/>
    <x v="0"/>
    <d v="2021-01-21T00:00:00"/>
    <d v="2021-02-02T00:00:00"/>
    <x v="18"/>
  </r>
  <r>
    <s v="KEY-1153"/>
    <s v="Medium"/>
    <x v="0"/>
    <x v="0"/>
    <s v="Canceled"/>
    <s v="Business Process"/>
    <x v="1"/>
    <x v="0"/>
    <x v="0"/>
    <d v="2021-01-21T00:00:00"/>
    <d v="2021-01-26T00:00:00"/>
    <x v="60"/>
  </r>
  <r>
    <s v="KEY-1151"/>
    <s v="Medium"/>
    <x v="0"/>
    <x v="0"/>
    <s v="Completed"/>
    <s v="Solved by squad (technical intervention)"/>
    <x v="0"/>
    <x v="1"/>
    <x v="1"/>
    <d v="2021-01-21T00:00:00"/>
    <d v="2021-02-11T00:00:00"/>
    <x v="34"/>
  </r>
  <r>
    <s v="KEY-1157"/>
    <s v="Medium"/>
    <x v="0"/>
    <x v="0"/>
    <s v="Completed"/>
    <s v="Solved by squad (technical intervention)"/>
    <x v="0"/>
    <x v="1"/>
    <x v="1"/>
    <d v="2021-01-21T00:00:00"/>
    <d v="2021-03-10T00:00:00"/>
    <x v="61"/>
  </r>
  <r>
    <s v="KEY-1155"/>
    <s v="Medium"/>
    <x v="0"/>
    <x v="0"/>
    <s v="Completed"/>
    <s v="Solved by squad (technical intervention)"/>
    <x v="0"/>
    <x v="1"/>
    <x v="3"/>
    <d v="2021-01-21T00:00:00"/>
    <d v="2021-05-05T00:00:00"/>
    <x v="62"/>
  </r>
  <r>
    <s v="KEY-1152"/>
    <s v="Medium"/>
    <x v="0"/>
    <x v="0"/>
    <s v="Completed"/>
    <s v="Solved by squad (technical intervention)"/>
    <x v="0"/>
    <x v="1"/>
    <x v="1"/>
    <d v="2021-01-21T00:00:00"/>
    <d v="2021-06-22T00:00:00"/>
    <x v="63"/>
  </r>
  <r>
    <s v="KEY-1165"/>
    <s v="Medium"/>
    <x v="0"/>
    <x v="0"/>
    <s v="Canceled"/>
    <s v="Business Process"/>
    <x v="0"/>
    <x v="0"/>
    <x v="0"/>
    <d v="2021-01-22T00:00:00"/>
    <d v="2021-03-08T00:00:00"/>
    <x v="64"/>
  </r>
  <r>
    <s v="KEY-1160"/>
    <s v="Medium"/>
    <x v="0"/>
    <x v="0"/>
    <s v="Canceled"/>
    <s v="Business Process"/>
    <x v="1"/>
    <x v="0"/>
    <x v="0"/>
    <d v="2021-01-22T00:00:00"/>
    <d v="2021-03-03T00:00:00"/>
    <x v="27"/>
  </r>
  <r>
    <s v="KEY-1158"/>
    <s v="Medium"/>
    <x v="0"/>
    <x v="0"/>
    <s v="Canceled"/>
    <s v="Business Process"/>
    <x v="1"/>
    <x v="0"/>
    <x v="0"/>
    <d v="2021-01-22T00:00:00"/>
    <d v="2021-02-19T00:00:00"/>
    <x v="23"/>
  </r>
  <r>
    <s v="KEY-1161"/>
    <s v="Medium"/>
    <x v="0"/>
    <x v="0"/>
    <s v="Canceled"/>
    <s v="Business Process"/>
    <x v="1"/>
    <x v="0"/>
    <x v="0"/>
    <d v="2021-01-22T00:00:00"/>
    <d v="2021-02-07T00:00:00"/>
    <x v="33"/>
  </r>
  <r>
    <s v="KEY-1159"/>
    <s v="Medium"/>
    <x v="0"/>
    <x v="0"/>
    <s v="Canceled"/>
    <s v="Business Process"/>
    <x v="1"/>
    <x v="0"/>
    <x v="0"/>
    <d v="2021-01-22T00:00:00"/>
    <d v="2021-01-28T00:00:00"/>
    <x v="12"/>
  </r>
  <r>
    <s v="KEY-1166"/>
    <s v="Medium"/>
    <x v="0"/>
    <x v="0"/>
    <s v="Completed"/>
    <s v="Solved by squad (technical intervention)"/>
    <x v="1"/>
    <x v="1"/>
    <x v="4"/>
    <d v="2021-01-22T00:00:00"/>
    <d v="2021-02-01T00:00:00"/>
    <x v="28"/>
  </r>
  <r>
    <s v="KEY-1167"/>
    <s v="Medium"/>
    <x v="0"/>
    <x v="0"/>
    <s v="Completed"/>
    <s v="Solved by squad (technical intervention)"/>
    <x v="1"/>
    <x v="1"/>
    <x v="4"/>
    <d v="2021-01-22T00:00:00"/>
    <d v="2021-02-04T00:00:00"/>
    <x v="7"/>
  </r>
  <r>
    <s v="KEY-1164"/>
    <s v="Medium"/>
    <x v="0"/>
    <x v="0"/>
    <s v="Completed"/>
    <s v="Solved by squad (technical intervention)"/>
    <x v="0"/>
    <x v="1"/>
    <x v="1"/>
    <d v="2021-01-22T00:00:00"/>
    <d v="2021-02-22T00:00:00"/>
    <x v="8"/>
  </r>
  <r>
    <s v="KEY-1162"/>
    <s v="Medium"/>
    <x v="0"/>
    <x v="0"/>
    <s v="Completed"/>
    <s v="Solved by squad (technical intervention)"/>
    <x v="0"/>
    <x v="1"/>
    <x v="3"/>
    <d v="2021-01-22T00:00:00"/>
    <d v="2021-05-11T00:00:00"/>
    <x v="65"/>
  </r>
  <r>
    <s v="KEY-1163"/>
    <s v="Medium"/>
    <x v="0"/>
    <x v="0"/>
    <s v="Completed"/>
    <s v="Solved by squad (technical intervention)"/>
    <x v="3"/>
    <x v="1"/>
    <x v="2"/>
    <d v="2021-01-22T00:00:00"/>
    <d v="2021-03-22T00:00:00"/>
    <x v="66"/>
  </r>
  <r>
    <s v="KEY-1168"/>
    <s v="Medium"/>
    <x v="0"/>
    <x v="0"/>
    <s v="Canceled"/>
    <s v="Business Process"/>
    <x v="0"/>
    <x v="0"/>
    <x v="0"/>
    <d v="2021-01-23T00:00:00"/>
    <d v="2021-01-27T00:00:00"/>
    <x v="21"/>
  </r>
  <r>
    <s v="KEY-1174"/>
    <s v="High"/>
    <x v="1"/>
    <x v="0"/>
    <s v="Completed"/>
    <s v="Solved by squad (technical intervention)"/>
    <x v="3"/>
    <x v="1"/>
    <x v="1"/>
    <d v="2021-01-25T00:00:00"/>
    <d v="2022-08-26T00:00:00"/>
    <x v="67"/>
  </r>
  <r>
    <s v="KEY-1181"/>
    <s v="Highest"/>
    <x v="2"/>
    <x v="0"/>
    <s v="Completed"/>
    <s v="Solved by squad (technical intervention)"/>
    <x v="2"/>
    <x v="1"/>
    <x v="1"/>
    <d v="2021-01-25T00:00:00"/>
    <d v="2021-01-26T00:00:00"/>
    <x v="1"/>
  </r>
  <r>
    <s v="KEY-1176"/>
    <s v="Medium"/>
    <x v="0"/>
    <x v="0"/>
    <s v="Canceled"/>
    <s v="Business Process"/>
    <x v="1"/>
    <x v="0"/>
    <x v="0"/>
    <d v="2021-01-25T00:00:00"/>
    <d v="2021-05-21T00:00:00"/>
    <x v="68"/>
  </r>
  <r>
    <s v="KEY-1169"/>
    <s v="Medium"/>
    <x v="0"/>
    <x v="0"/>
    <s v="Canceled"/>
    <s v="Business Process"/>
    <x v="1"/>
    <x v="0"/>
    <x v="0"/>
    <d v="2021-01-25T00:00:00"/>
    <d v="2021-03-09T00:00:00"/>
    <x v="69"/>
  </r>
  <r>
    <s v="KEY-1177"/>
    <s v="Medium"/>
    <x v="0"/>
    <x v="0"/>
    <s v="Canceled"/>
    <s v="Business Process"/>
    <x v="0"/>
    <x v="0"/>
    <x v="0"/>
    <d v="2021-01-25T00:00:00"/>
    <d v="2021-03-06T00:00:00"/>
    <x v="27"/>
  </r>
  <r>
    <s v="KEY-1175"/>
    <s v="Medium"/>
    <x v="0"/>
    <x v="0"/>
    <s v="Canceled"/>
    <s v="Business Process"/>
    <x v="2"/>
    <x v="0"/>
    <x v="0"/>
    <d v="2021-01-25T00:00:00"/>
    <d v="2021-02-18T00:00:00"/>
    <x v="52"/>
  </r>
  <r>
    <s v="KEY-1173"/>
    <s v="Medium"/>
    <x v="0"/>
    <x v="0"/>
    <s v="Canceled"/>
    <s v="Business Process"/>
    <x v="1"/>
    <x v="0"/>
    <x v="0"/>
    <d v="2021-01-25T00:00:00"/>
    <d v="2021-02-10T00:00:00"/>
    <x v="33"/>
  </r>
  <r>
    <s v="KEY-1170"/>
    <s v="Medium"/>
    <x v="0"/>
    <x v="0"/>
    <s v="Canceled"/>
    <s v="Business Process"/>
    <x v="1"/>
    <x v="0"/>
    <x v="0"/>
    <d v="2021-01-25T00:00:00"/>
    <d v="2021-02-02T00:00:00"/>
    <x v="14"/>
  </r>
  <r>
    <s v="KEY-1171"/>
    <s v="Medium"/>
    <x v="0"/>
    <x v="0"/>
    <s v="Canceled"/>
    <s v="Business Process"/>
    <x v="1"/>
    <x v="0"/>
    <x v="0"/>
    <d v="2021-01-25T00:00:00"/>
    <d v="2021-02-02T00:00:00"/>
    <x v="14"/>
  </r>
  <r>
    <s v="KEY-1172"/>
    <s v="Medium"/>
    <x v="0"/>
    <x v="0"/>
    <s v="Canceled"/>
    <s v="Business Process"/>
    <x v="1"/>
    <x v="0"/>
    <x v="0"/>
    <d v="2021-01-25T00:00:00"/>
    <d v="2021-02-02T00:00:00"/>
    <x v="14"/>
  </r>
  <r>
    <s v="KEY-1179"/>
    <s v="Medium"/>
    <x v="0"/>
    <x v="0"/>
    <s v="Canceled"/>
    <s v="Business Process"/>
    <x v="0"/>
    <x v="0"/>
    <x v="0"/>
    <d v="2021-01-25T00:00:00"/>
    <d v="2021-01-27T00:00:00"/>
    <x v="70"/>
  </r>
  <r>
    <s v="KEY-1180"/>
    <s v="Medium"/>
    <x v="0"/>
    <x v="0"/>
    <s v="Canceled"/>
    <s v="Business Process"/>
    <x v="0"/>
    <x v="0"/>
    <x v="0"/>
    <d v="2021-01-25T00:00:00"/>
    <d v="2021-01-27T00:00:00"/>
    <x v="70"/>
  </r>
  <r>
    <s v="KEY-1182"/>
    <s v="Medium"/>
    <x v="0"/>
    <x v="0"/>
    <s v="Completed"/>
    <s v="Solved by service desk (no technical intervention)"/>
    <x v="2"/>
    <x v="0"/>
    <x v="0"/>
    <d v="2021-01-25T00:00:00"/>
    <d v="2021-01-26T00:00:00"/>
    <x v="1"/>
  </r>
  <r>
    <s v="KEY-1178"/>
    <s v="Medium"/>
    <x v="0"/>
    <x v="0"/>
    <s v="Completed"/>
    <s v="Solved by service desk (no technical intervention)"/>
    <x v="0"/>
    <x v="0"/>
    <x v="0"/>
    <d v="2021-01-25T00:00:00"/>
    <d v="2021-01-31T00:00:00"/>
    <x v="12"/>
  </r>
  <r>
    <s v="KEY-1187"/>
    <s v="Medium"/>
    <x v="0"/>
    <x v="0"/>
    <s v="Canceled"/>
    <s v="Business Process"/>
    <x v="1"/>
    <x v="0"/>
    <x v="0"/>
    <d v="2021-01-26T00:00:00"/>
    <d v="2021-08-13T00:00:00"/>
    <x v="71"/>
  </r>
  <r>
    <s v="KEY-1184"/>
    <s v="Medium"/>
    <x v="0"/>
    <x v="0"/>
    <s v="Canceled"/>
    <s v="Business Process"/>
    <x v="1"/>
    <x v="0"/>
    <x v="0"/>
    <d v="2021-01-26T00:00:00"/>
    <d v="2021-04-29T00:00:00"/>
    <x v="72"/>
  </r>
  <r>
    <s v="KEY-1188"/>
    <s v="Medium"/>
    <x v="0"/>
    <x v="0"/>
    <s v="Canceled"/>
    <s v="Business Process"/>
    <x v="0"/>
    <x v="0"/>
    <x v="0"/>
    <d v="2021-01-26T00:00:00"/>
    <d v="2021-03-22T00:00:00"/>
    <x v="73"/>
  </r>
  <r>
    <s v="KEY-1189"/>
    <s v="Medium"/>
    <x v="0"/>
    <x v="0"/>
    <s v="Canceled"/>
    <s v="Business Process"/>
    <x v="0"/>
    <x v="0"/>
    <x v="0"/>
    <d v="2021-01-26T00:00:00"/>
    <d v="2021-02-20T00:00:00"/>
    <x v="45"/>
  </r>
  <r>
    <s v="KEY-1183"/>
    <s v="Medium"/>
    <x v="0"/>
    <x v="0"/>
    <s v="Canceled"/>
    <s v="Business Process"/>
    <x v="1"/>
    <x v="0"/>
    <x v="0"/>
    <d v="2021-01-26T00:00:00"/>
    <d v="2021-02-04T00:00:00"/>
    <x v="53"/>
  </r>
  <r>
    <s v="KEY-1185"/>
    <s v="Medium"/>
    <x v="0"/>
    <x v="0"/>
    <s v="Canceled"/>
    <s v="Business Process"/>
    <x v="1"/>
    <x v="0"/>
    <x v="0"/>
    <d v="2021-01-26T00:00:00"/>
    <d v="2021-02-02T00:00:00"/>
    <x v="56"/>
  </r>
  <r>
    <s v="KEY-1186"/>
    <s v="Medium"/>
    <x v="0"/>
    <x v="0"/>
    <s v="Canceled"/>
    <s v="Business Process"/>
    <x v="1"/>
    <x v="0"/>
    <x v="0"/>
    <d v="2021-01-26T00:00:00"/>
    <d v="2021-02-02T00:00:00"/>
    <x v="56"/>
  </r>
  <r>
    <s v="KEY-1190"/>
    <s v="Medium"/>
    <x v="0"/>
    <x v="0"/>
    <s v="Completed"/>
    <s v="Solved by service desk (no technical intervention)"/>
    <x v="0"/>
    <x v="0"/>
    <x v="0"/>
    <d v="2021-01-26T00:00:00"/>
    <d v="2021-02-01T00:00:00"/>
    <x v="12"/>
  </r>
  <r>
    <s v="KEY-1191"/>
    <s v="Medium"/>
    <x v="0"/>
    <x v="0"/>
    <s v="Completed"/>
    <s v="Solved by squad (technical intervention)"/>
    <x v="0"/>
    <x v="1"/>
    <x v="1"/>
    <d v="2021-01-26T00:00:00"/>
    <d v="2021-02-03T00:00:00"/>
    <x v="14"/>
  </r>
  <r>
    <s v="KEY-1200"/>
    <s v="High"/>
    <x v="1"/>
    <x v="0"/>
    <s v="Completed"/>
    <s v="Solved by squad (technical intervention)"/>
    <x v="3"/>
    <x v="1"/>
    <x v="4"/>
    <d v="2021-01-27T00:00:00"/>
    <d v="2022-05-14T00:00:00"/>
    <x v="74"/>
  </r>
  <r>
    <s v="KEY-1202"/>
    <s v="Medium"/>
    <x v="0"/>
    <x v="0"/>
    <s v="Canceled"/>
    <s v="Business Process"/>
    <x v="0"/>
    <x v="0"/>
    <x v="0"/>
    <d v="2021-01-27T00:00:00"/>
    <d v="2021-04-27T00:00:00"/>
    <x v="75"/>
  </r>
  <r>
    <s v="KEY-1199"/>
    <s v="Medium"/>
    <x v="0"/>
    <x v="0"/>
    <s v="Canceled"/>
    <s v="Business Process"/>
    <x v="0"/>
    <x v="0"/>
    <x v="0"/>
    <d v="2021-01-27T00:00:00"/>
    <d v="2021-02-12T00:00:00"/>
    <x v="33"/>
  </r>
  <r>
    <s v="KEY-1192"/>
    <s v="Medium"/>
    <x v="0"/>
    <x v="0"/>
    <s v="Canceled"/>
    <s v="Business Process"/>
    <x v="1"/>
    <x v="0"/>
    <x v="0"/>
    <d v="2021-01-27T00:00:00"/>
    <d v="2021-02-10T00:00:00"/>
    <x v="5"/>
  </r>
  <r>
    <s v="KEY-1193"/>
    <s v="Medium"/>
    <x v="0"/>
    <x v="0"/>
    <s v="Canceled"/>
    <s v="Business Process"/>
    <x v="1"/>
    <x v="0"/>
    <x v="0"/>
    <d v="2021-01-27T00:00:00"/>
    <d v="2021-02-10T00:00:00"/>
    <x v="5"/>
  </r>
  <r>
    <s v="KEY-1194"/>
    <s v="Medium"/>
    <x v="0"/>
    <x v="0"/>
    <s v="Canceled"/>
    <s v="Business Process"/>
    <x v="1"/>
    <x v="0"/>
    <x v="0"/>
    <d v="2021-01-27T00:00:00"/>
    <d v="2021-02-09T00:00:00"/>
    <x v="7"/>
  </r>
  <r>
    <s v="KEY-1196"/>
    <s v="Medium"/>
    <x v="0"/>
    <x v="0"/>
    <s v="Canceled"/>
    <s v="Business Process"/>
    <x v="1"/>
    <x v="0"/>
    <x v="0"/>
    <d v="2021-01-27T00:00:00"/>
    <d v="2021-02-01T00:00:00"/>
    <x v="60"/>
  </r>
  <r>
    <s v="KEY-1195"/>
    <s v="Medium"/>
    <x v="0"/>
    <x v="0"/>
    <s v="Canceled"/>
    <s v="Business Process"/>
    <x v="1"/>
    <x v="0"/>
    <x v="0"/>
    <d v="2021-01-27T00:00:00"/>
    <d v="2021-01-27T00:00:00"/>
    <x v="9"/>
  </r>
  <r>
    <s v="KEY-1203"/>
    <s v="Medium"/>
    <x v="0"/>
    <x v="0"/>
    <s v="Completed"/>
    <s v="Solved by service desk (no technical intervention)"/>
    <x v="2"/>
    <x v="0"/>
    <x v="0"/>
    <d v="2021-01-27T00:00:00"/>
    <d v="2021-01-28T00:00:00"/>
    <x v="1"/>
  </r>
  <r>
    <s v="KEY-1197"/>
    <s v="Medium"/>
    <x v="0"/>
    <x v="0"/>
    <s v="Completed"/>
    <s v="Solved by service desk (no technical intervention)"/>
    <x v="0"/>
    <x v="0"/>
    <x v="0"/>
    <d v="2021-01-27T00:00:00"/>
    <d v="2021-02-01T00:00:00"/>
    <x v="60"/>
  </r>
  <r>
    <s v="KEY-1198"/>
    <s v="Medium"/>
    <x v="0"/>
    <x v="0"/>
    <s v="Completed"/>
    <s v="Solved by squad (technical intervention)"/>
    <x v="0"/>
    <x v="1"/>
    <x v="3"/>
    <d v="2021-01-27T00:00:00"/>
    <d v="2021-02-22T00:00:00"/>
    <x v="26"/>
  </r>
  <r>
    <s v="KEY-1201"/>
    <s v="Medium"/>
    <x v="0"/>
    <x v="0"/>
    <s v="Completed"/>
    <s v="Solved by squad (technical intervention)"/>
    <x v="0"/>
    <x v="1"/>
    <x v="1"/>
    <d v="2021-01-27T00:00:00"/>
    <d v="2021-05-19T00:00:00"/>
    <x v="16"/>
  </r>
  <r>
    <s v="KEY-1204"/>
    <s v="Medium"/>
    <x v="0"/>
    <x v="0"/>
    <s v="Canceled"/>
    <s v="Business Process"/>
    <x v="1"/>
    <x v="0"/>
    <x v="0"/>
    <d v="2021-01-28T00:00:00"/>
    <d v="2021-02-10T00:00:00"/>
    <x v="7"/>
  </r>
  <r>
    <s v="KEY-1205"/>
    <s v="Medium"/>
    <x v="0"/>
    <x v="0"/>
    <s v="Canceled"/>
    <s v="Business Process"/>
    <x v="1"/>
    <x v="0"/>
    <x v="0"/>
    <d v="2021-01-28T00:00:00"/>
    <d v="2021-02-10T00:00:00"/>
    <x v="7"/>
  </r>
  <r>
    <s v="KEY-1206"/>
    <s v="Medium"/>
    <x v="0"/>
    <x v="0"/>
    <s v="Canceled"/>
    <s v="Business Process"/>
    <x v="1"/>
    <x v="0"/>
    <x v="0"/>
    <d v="2021-01-28T00:00:00"/>
    <d v="2021-02-10T00:00:00"/>
    <x v="7"/>
  </r>
  <r>
    <s v="KEY-1211"/>
    <s v="Medium"/>
    <x v="0"/>
    <x v="0"/>
    <s v="Canceled"/>
    <s v="Business Process"/>
    <x v="0"/>
    <x v="1"/>
    <x v="4"/>
    <d v="2021-01-28T00:00:00"/>
    <d v="2021-03-19T00:00:00"/>
    <x v="76"/>
  </r>
  <r>
    <s v="KEY-1209"/>
    <s v="Medium"/>
    <x v="0"/>
    <x v="0"/>
    <s v="Canceled"/>
    <s v="Business Process"/>
    <x v="2"/>
    <x v="1"/>
    <x v="1"/>
    <d v="2021-01-28T00:00:00"/>
    <d v="2021-02-23T00:00:00"/>
    <x v="26"/>
  </r>
  <r>
    <s v="KEY-1210"/>
    <s v="Medium"/>
    <x v="0"/>
    <x v="0"/>
    <s v="Canceled"/>
    <s v="Business Process"/>
    <x v="0"/>
    <x v="1"/>
    <x v="4"/>
    <d v="2021-01-28T00:00:00"/>
    <d v="2021-02-19T00:00:00"/>
    <x v="6"/>
  </r>
  <r>
    <s v="KEY-1207"/>
    <s v="Medium"/>
    <x v="0"/>
    <x v="0"/>
    <s v="Canceled"/>
    <s v="Business Process"/>
    <x v="1"/>
    <x v="1"/>
    <x v="1"/>
    <d v="2021-01-28T00:00:00"/>
    <d v="2021-02-12T00:00:00"/>
    <x v="2"/>
  </r>
  <r>
    <s v="KEY-1208"/>
    <s v="Medium"/>
    <x v="0"/>
    <x v="0"/>
    <s v="Canceled"/>
    <s v="Business Process"/>
    <x v="1"/>
    <x v="1"/>
    <x v="3"/>
    <d v="2021-01-28T00:00:00"/>
    <d v="2021-02-10T00:00:00"/>
    <x v="7"/>
  </r>
  <r>
    <s v="KEY-1212"/>
    <s v="Medium"/>
    <x v="0"/>
    <x v="0"/>
    <s v="Canceled"/>
    <s v="Business Process"/>
    <x v="0"/>
    <x v="1"/>
    <x v="4"/>
    <d v="2021-01-28T00:00:00"/>
    <d v="2021-01-28T00:00:00"/>
    <x v="9"/>
  </r>
  <r>
    <s v="KEY-1213"/>
    <s v="Medium"/>
    <x v="0"/>
    <x v="0"/>
    <s v="Completed"/>
    <s v="Solved by squad (technical intervention)"/>
    <x v="0"/>
    <x v="1"/>
    <x v="1"/>
    <d v="2021-01-28T00:00:00"/>
    <d v="2021-05-17T00:00:00"/>
    <x v="65"/>
  </r>
  <r>
    <s v="KEY-1214"/>
    <s v="Medium"/>
    <x v="0"/>
    <x v="0"/>
    <s v="Completed"/>
    <s v="Solved by squad (technical intervention)"/>
    <x v="0"/>
    <x v="1"/>
    <x v="1"/>
    <d v="2021-01-28T00:00:00"/>
    <d v="2021-05-18T00:00:00"/>
    <x v="77"/>
  </r>
  <r>
    <s v="KEY-1215"/>
    <s v="Medium"/>
    <x v="0"/>
    <x v="0"/>
    <s v="Canceled"/>
    <s v="Business Process"/>
    <x v="1"/>
    <x v="1"/>
    <x v="1"/>
    <d v="2021-01-29T00:00:00"/>
    <d v="2021-02-10T00:00:00"/>
    <x v="18"/>
  </r>
  <r>
    <s v="KEY-1219"/>
    <s v="Medium"/>
    <x v="0"/>
    <x v="0"/>
    <s v="Completed"/>
    <s v="Solved by service desk (no technical intervention)"/>
    <x v="0"/>
    <x v="0"/>
    <x v="0"/>
    <d v="2021-01-29T00:00:00"/>
    <d v="2021-01-29T00:00:00"/>
    <x v="9"/>
  </r>
  <r>
    <s v="KEY-1218"/>
    <s v="Medium"/>
    <x v="0"/>
    <x v="0"/>
    <s v="Completed"/>
    <s v="Solved by service desk (no technical intervention)"/>
    <x v="1"/>
    <x v="0"/>
    <x v="0"/>
    <d v="2021-01-29T00:00:00"/>
    <d v="2021-02-12T00:00:00"/>
    <x v="5"/>
  </r>
  <r>
    <s v="KEY-1217"/>
    <s v="Medium"/>
    <x v="0"/>
    <x v="0"/>
    <s v="Completed"/>
    <s v="Solved by squad (technical intervention)"/>
    <x v="0"/>
    <x v="1"/>
    <x v="4"/>
    <d v="2021-01-29T00:00:00"/>
    <d v="2021-04-07T00:00:00"/>
    <x v="78"/>
  </r>
  <r>
    <s v="KEY-1216"/>
    <s v="Medium"/>
    <x v="0"/>
    <x v="0"/>
    <s v="Completed"/>
    <s v="Solved by squad (technical intervention)"/>
    <x v="0"/>
    <x v="1"/>
    <x v="4"/>
    <d v="2021-01-29T00:00:00"/>
    <d v="2022-05-11T00:00:00"/>
    <x v="79"/>
  </r>
  <r>
    <s v="KEY-1220"/>
    <s v="Medium"/>
    <x v="0"/>
    <x v="0"/>
    <s v="Completed"/>
    <s v="Solved by squad (technical intervention)"/>
    <x v="0"/>
    <x v="1"/>
    <x v="4"/>
    <d v="2021-01-29T00:00:00"/>
    <d v="2022-10-10T00:00:00"/>
    <x v="80"/>
  </r>
  <r>
    <s v="KEY-1222"/>
    <s v="Medium"/>
    <x v="0"/>
    <x v="0"/>
    <s v="Canceled"/>
    <s v="Business Process"/>
    <x v="1"/>
    <x v="1"/>
    <x v="1"/>
    <d v="2021-02-01T00:00:00"/>
    <d v="2021-03-29T00:00:00"/>
    <x v="55"/>
  </r>
  <r>
    <s v="KEY-1226"/>
    <s v="Medium"/>
    <x v="0"/>
    <x v="0"/>
    <s v="Canceled"/>
    <s v="Business Process"/>
    <x v="1"/>
    <x v="1"/>
    <x v="3"/>
    <d v="2021-02-01T00:00:00"/>
    <d v="2021-02-19T00:00:00"/>
    <x v="15"/>
  </r>
  <r>
    <s v="KEY-1223"/>
    <s v="Medium"/>
    <x v="0"/>
    <x v="0"/>
    <s v="Canceled"/>
    <s v="Business Process"/>
    <x v="1"/>
    <x v="1"/>
    <x v="1"/>
    <d v="2021-02-01T00:00:00"/>
    <d v="2021-02-11T00:00:00"/>
    <x v="28"/>
  </r>
  <r>
    <s v="KEY-1224"/>
    <s v="Medium"/>
    <x v="0"/>
    <x v="0"/>
    <s v="Canceled"/>
    <s v="Business Process"/>
    <x v="1"/>
    <x v="1"/>
    <x v="1"/>
    <d v="2021-02-01T00:00:00"/>
    <d v="2021-02-11T00:00:00"/>
    <x v="28"/>
  </r>
  <r>
    <s v="KEY-1225"/>
    <s v="Medium"/>
    <x v="0"/>
    <x v="0"/>
    <s v="Canceled"/>
    <s v="Business Process"/>
    <x v="1"/>
    <x v="1"/>
    <x v="1"/>
    <d v="2021-02-01T00:00:00"/>
    <d v="2021-02-04T00:00:00"/>
    <x v="81"/>
  </r>
  <r>
    <s v="KEY-1221"/>
    <s v="Medium"/>
    <x v="0"/>
    <x v="0"/>
    <s v="Canceled"/>
    <s v="Business Process"/>
    <x v="1"/>
    <x v="1"/>
    <x v="1"/>
    <d v="2021-02-01T00:00:00"/>
    <d v="2021-02-02T00:00:00"/>
    <x v="1"/>
  </r>
  <r>
    <s v="KEY-1228"/>
    <s v="Medium"/>
    <x v="0"/>
    <x v="0"/>
    <s v="Completed"/>
    <s v="Solved by squad (technical intervention)"/>
    <x v="0"/>
    <x v="1"/>
    <x v="1"/>
    <d v="2021-02-01T00:00:00"/>
    <d v="2022-05-14T00:00:00"/>
    <x v="79"/>
  </r>
  <r>
    <s v="KEY-1227"/>
    <s v="Medium"/>
    <x v="0"/>
    <x v="0"/>
    <s v="Completed"/>
    <s v="Solved by squad (technical intervention)"/>
    <x v="0"/>
    <x v="1"/>
    <x v="1"/>
    <d v="2021-02-01T00:00:00"/>
    <d v="2022-05-15T00:00:00"/>
    <x v="82"/>
  </r>
  <r>
    <s v="KEY-1234"/>
    <s v="High"/>
    <x v="1"/>
    <x v="0"/>
    <s v="Completed"/>
    <s v="Solved by squad (technical intervention)"/>
    <x v="1"/>
    <x v="1"/>
    <x v="4"/>
    <d v="2021-02-02T00:00:00"/>
    <d v="2021-02-18T00:00:00"/>
    <x v="33"/>
  </r>
  <r>
    <s v="KEY-1236"/>
    <s v="Medium"/>
    <x v="0"/>
    <x v="0"/>
    <s v="Canceled"/>
    <s v="Business Process"/>
    <x v="0"/>
    <x v="1"/>
    <x v="4"/>
    <d v="2021-02-02T00:00:00"/>
    <d v="2021-03-18T00:00:00"/>
    <x v="83"/>
  </r>
  <r>
    <s v="KEY-1235"/>
    <s v="Medium"/>
    <x v="0"/>
    <x v="0"/>
    <s v="Canceled"/>
    <s v="Business Process"/>
    <x v="0"/>
    <x v="1"/>
    <x v="4"/>
    <d v="2021-02-02T00:00:00"/>
    <d v="2021-03-01T00:00:00"/>
    <x v="40"/>
  </r>
  <r>
    <s v="KEY-1231"/>
    <s v="Medium"/>
    <x v="0"/>
    <x v="0"/>
    <s v="Canceled"/>
    <s v="Business Process"/>
    <x v="1"/>
    <x v="1"/>
    <x v="1"/>
    <d v="2021-02-02T00:00:00"/>
    <d v="2021-02-19T00:00:00"/>
    <x v="84"/>
  </r>
  <r>
    <s v="KEY-1243"/>
    <s v="Medium"/>
    <x v="0"/>
    <x v="0"/>
    <s v="Canceled"/>
    <s v="Business Process"/>
    <x v="0"/>
    <x v="1"/>
    <x v="4"/>
    <d v="2021-02-02T00:00:00"/>
    <d v="2021-02-11T00:00:00"/>
    <x v="53"/>
  </r>
  <r>
    <s v="KEY-1230"/>
    <s v="Medium"/>
    <x v="0"/>
    <x v="0"/>
    <s v="Canceled"/>
    <s v="Business Process"/>
    <x v="1"/>
    <x v="1"/>
    <x v="1"/>
    <d v="2021-02-02T00:00:00"/>
    <d v="2021-02-10T00:00:00"/>
    <x v="14"/>
  </r>
  <r>
    <s v="KEY-1240"/>
    <s v="Medium"/>
    <x v="0"/>
    <x v="0"/>
    <s v="Completed"/>
    <s v="Solved by service desk (no technical intervention)"/>
    <x v="2"/>
    <x v="0"/>
    <x v="0"/>
    <d v="2021-02-02T00:00:00"/>
    <d v="2021-02-03T00:00:00"/>
    <x v="1"/>
  </r>
  <r>
    <s v="KEY-1232"/>
    <s v="Medium"/>
    <x v="0"/>
    <x v="0"/>
    <s v="Completed"/>
    <s v="Solved by service desk (no technical intervention)"/>
    <x v="2"/>
    <x v="0"/>
    <x v="0"/>
    <d v="2021-02-02T00:00:00"/>
    <d v="2021-02-05T00:00:00"/>
    <x v="81"/>
  </r>
  <r>
    <s v="KEY-1242"/>
    <s v="Medium"/>
    <x v="0"/>
    <x v="0"/>
    <s v="Completed"/>
    <s v="Solved by squad (technical intervention)"/>
    <x v="0"/>
    <x v="1"/>
    <x v="1"/>
    <d v="2021-02-02T00:00:00"/>
    <d v="2021-03-05T00:00:00"/>
    <x v="8"/>
  </r>
  <r>
    <s v="KEY-1229"/>
    <s v="Medium"/>
    <x v="0"/>
    <x v="0"/>
    <s v="Completed"/>
    <s v="Solved by squad (technical intervention)"/>
    <x v="0"/>
    <x v="1"/>
    <x v="1"/>
    <d v="2021-02-02T00:00:00"/>
    <d v="2021-03-07T00:00:00"/>
    <x v="46"/>
  </r>
  <r>
    <s v="KEY-1239"/>
    <s v="Medium"/>
    <x v="0"/>
    <x v="0"/>
    <s v="Completed"/>
    <s v="Solved by squad (technical intervention)"/>
    <x v="4"/>
    <x v="1"/>
    <x v="4"/>
    <d v="2021-02-02T00:00:00"/>
    <d v="2021-04-19T00:00:00"/>
    <x v="85"/>
  </r>
  <r>
    <s v="KEY-1233"/>
    <s v="Medium"/>
    <x v="0"/>
    <x v="0"/>
    <s v="Completed"/>
    <s v="Solved by squad (technical intervention)"/>
    <x v="0"/>
    <x v="1"/>
    <x v="3"/>
    <d v="2021-02-02T00:00:00"/>
    <d v="2021-06-19T00:00:00"/>
    <x v="86"/>
  </r>
  <r>
    <s v="KEY-1238"/>
    <s v="Medium"/>
    <x v="0"/>
    <x v="0"/>
    <s v="Completed"/>
    <s v="Solved by squad (technical intervention)"/>
    <x v="0"/>
    <x v="1"/>
    <x v="1"/>
    <d v="2021-02-02T00:00:00"/>
    <d v="2022-01-20T00:00:00"/>
    <x v="87"/>
  </r>
  <r>
    <s v="KEY-1237"/>
    <s v="Medium"/>
    <x v="0"/>
    <x v="0"/>
    <s v="Completed"/>
    <s v="Solved by squad (technical intervention)"/>
    <x v="0"/>
    <x v="1"/>
    <x v="1"/>
    <d v="2021-02-02T00:00:00"/>
    <d v="2022-05-14T00:00:00"/>
    <x v="88"/>
  </r>
  <r>
    <s v="KEY-1241"/>
    <s v="Medium"/>
    <x v="0"/>
    <x v="0"/>
    <s v="Completed"/>
    <s v="Solved by squad (technical intervention)"/>
    <x v="0"/>
    <x v="1"/>
    <x v="1"/>
    <d v="2021-02-02T00:00:00"/>
    <d v="2022-05-14T00:00:00"/>
    <x v="88"/>
  </r>
  <r>
    <s v="KEY-1248"/>
    <s v="Medium"/>
    <x v="0"/>
    <x v="0"/>
    <s v="Canceled"/>
    <s v="Business Process"/>
    <x v="0"/>
    <x v="1"/>
    <x v="4"/>
    <d v="2021-02-03T00:00:00"/>
    <d v="2021-03-02T00:00:00"/>
    <x v="40"/>
  </r>
  <r>
    <s v="KEY-1249"/>
    <s v="Medium"/>
    <x v="0"/>
    <x v="0"/>
    <s v="Canceled"/>
    <s v="Business Process"/>
    <x v="0"/>
    <x v="1"/>
    <x v="4"/>
    <d v="2021-02-03T00:00:00"/>
    <d v="2021-03-01T00:00:00"/>
    <x v="26"/>
  </r>
  <r>
    <s v="KEY-1244"/>
    <s v="Medium"/>
    <x v="0"/>
    <x v="0"/>
    <s v="Canceled"/>
    <s v="Business Process"/>
    <x v="1"/>
    <x v="1"/>
    <x v="1"/>
    <d v="2021-02-03T00:00:00"/>
    <d v="2021-02-09T00:00:00"/>
    <x v="12"/>
  </r>
  <r>
    <s v="KEY-1245"/>
    <s v="Medium"/>
    <x v="0"/>
    <x v="0"/>
    <s v="Completed"/>
    <s v="Solved by service desk (no technical intervention)"/>
    <x v="2"/>
    <x v="0"/>
    <x v="0"/>
    <d v="2021-02-03T00:00:00"/>
    <d v="2021-02-04T00:00:00"/>
    <x v="1"/>
  </r>
  <r>
    <s v="KEY-1250"/>
    <s v="Medium"/>
    <x v="0"/>
    <x v="0"/>
    <s v="Completed"/>
    <s v="Solved by service desk (no technical intervention)"/>
    <x v="2"/>
    <x v="0"/>
    <x v="0"/>
    <d v="2021-02-03T00:00:00"/>
    <d v="2021-02-04T00:00:00"/>
    <x v="1"/>
  </r>
  <r>
    <s v="KEY-1246"/>
    <s v="Medium"/>
    <x v="0"/>
    <x v="0"/>
    <s v="Completed"/>
    <s v="Solved by squad (technical intervention)"/>
    <x v="0"/>
    <x v="1"/>
    <x v="3"/>
    <d v="2021-02-03T00:00:00"/>
    <d v="2021-05-05T00:00:00"/>
    <x v="89"/>
  </r>
  <r>
    <s v="KEY-1247"/>
    <s v="Medium"/>
    <x v="0"/>
    <x v="0"/>
    <s v="Completed"/>
    <s v="Solved by squad (technical intervention)"/>
    <x v="2"/>
    <x v="1"/>
    <x v="1"/>
    <d v="2021-02-03T00:00:00"/>
    <d v="2021-09-14T00:00:00"/>
    <x v="90"/>
  </r>
  <r>
    <s v="KEY-1256"/>
    <s v="High"/>
    <x v="1"/>
    <x v="0"/>
    <s v="Completed"/>
    <s v="Solved by squad (technical intervention)"/>
    <x v="1"/>
    <x v="1"/>
    <x v="1"/>
    <d v="2021-02-04T00:00:00"/>
    <d v="2021-02-15T00:00:00"/>
    <x v="24"/>
  </r>
  <r>
    <s v="KEY-1255"/>
    <s v="Medium"/>
    <x v="0"/>
    <x v="0"/>
    <s v="Canceled"/>
    <s v="Business Process"/>
    <x v="1"/>
    <x v="1"/>
    <x v="1"/>
    <d v="2021-02-04T00:00:00"/>
    <d v="2021-06-12T00:00:00"/>
    <x v="36"/>
  </r>
  <r>
    <s v="KEY-1252"/>
    <s v="Medium"/>
    <x v="0"/>
    <x v="0"/>
    <s v="Canceled"/>
    <s v="Business Process"/>
    <x v="1"/>
    <x v="1"/>
    <x v="1"/>
    <d v="2021-02-04T00:00:00"/>
    <d v="2021-03-01T00:00:00"/>
    <x v="45"/>
  </r>
  <r>
    <s v="KEY-1253"/>
    <s v="Medium"/>
    <x v="0"/>
    <x v="0"/>
    <s v="Canceled"/>
    <s v="Business Process"/>
    <x v="1"/>
    <x v="1"/>
    <x v="1"/>
    <d v="2021-02-04T00:00:00"/>
    <d v="2021-03-01T00:00:00"/>
    <x v="45"/>
  </r>
  <r>
    <s v="KEY-1251"/>
    <s v="Medium"/>
    <x v="0"/>
    <x v="0"/>
    <s v="Canceled"/>
    <s v="Business Process"/>
    <x v="1"/>
    <x v="1"/>
    <x v="1"/>
    <d v="2021-02-04T00:00:00"/>
    <d v="2021-02-22T00:00:00"/>
    <x v="15"/>
  </r>
  <r>
    <s v="KEY-1254"/>
    <s v="Medium"/>
    <x v="0"/>
    <x v="0"/>
    <s v="Canceled"/>
    <s v="Business Process"/>
    <x v="1"/>
    <x v="1"/>
    <x v="1"/>
    <d v="2021-02-04T00:00:00"/>
    <d v="2021-02-22T00:00:00"/>
    <x v="15"/>
  </r>
  <r>
    <s v="KEY-1258"/>
    <s v="Medium"/>
    <x v="0"/>
    <x v="0"/>
    <s v="Canceled"/>
    <s v="Business Process"/>
    <x v="1"/>
    <x v="1"/>
    <x v="3"/>
    <d v="2021-02-04T00:00:00"/>
    <d v="2021-02-04T00:00:00"/>
    <x v="9"/>
  </r>
  <r>
    <s v="KEY-1260"/>
    <s v="Medium"/>
    <x v="0"/>
    <x v="0"/>
    <s v="Completed"/>
    <s v="Solved by service desk (no technical intervention)"/>
    <x v="0"/>
    <x v="0"/>
    <x v="0"/>
    <d v="2021-02-04T00:00:00"/>
    <d v="2021-02-10T00:00:00"/>
    <x v="12"/>
  </r>
  <r>
    <s v="KEY-1259"/>
    <s v="Medium"/>
    <x v="0"/>
    <x v="0"/>
    <s v="Completed"/>
    <s v="Solved by squad (technical intervention)"/>
    <x v="0"/>
    <x v="1"/>
    <x v="1"/>
    <d v="2021-02-04T00:00:00"/>
    <d v="2021-03-12T00:00:00"/>
    <x v="91"/>
  </r>
  <r>
    <s v="KEY-1257"/>
    <s v="Medium"/>
    <x v="0"/>
    <x v="0"/>
    <s v="Completed"/>
    <s v="Solved by squad (technical intervention)"/>
    <x v="0"/>
    <x v="1"/>
    <x v="3"/>
    <d v="2021-02-04T00:00:00"/>
    <d v="2021-05-05T00:00:00"/>
    <x v="75"/>
  </r>
  <r>
    <s v="KEY-1268"/>
    <s v="High"/>
    <x v="1"/>
    <x v="0"/>
    <s v="Canceled"/>
    <s v="Business Process"/>
    <x v="0"/>
    <x v="1"/>
    <x v="4"/>
    <d v="2021-02-05T00:00:00"/>
    <d v="2021-03-22T00:00:00"/>
    <x v="64"/>
  </r>
  <r>
    <s v="KEY-1269"/>
    <s v="Medium"/>
    <x v="0"/>
    <x v="0"/>
    <s v="Canceled"/>
    <s v="Business Process"/>
    <x v="0"/>
    <x v="1"/>
    <x v="4"/>
    <d v="2021-02-05T00:00:00"/>
    <d v="2021-07-15T00:00:00"/>
    <x v="92"/>
  </r>
  <r>
    <s v="KEY-1265"/>
    <s v="Medium"/>
    <x v="0"/>
    <x v="0"/>
    <s v="Canceled"/>
    <s v="Business Process"/>
    <x v="1"/>
    <x v="1"/>
    <x v="1"/>
    <d v="2021-02-05T00:00:00"/>
    <d v="2021-05-21T00:00:00"/>
    <x v="93"/>
  </r>
  <r>
    <s v="KEY-1270"/>
    <s v="Medium"/>
    <x v="0"/>
    <x v="0"/>
    <s v="Canceled"/>
    <s v="Business Process"/>
    <x v="0"/>
    <x v="1"/>
    <x v="4"/>
    <d v="2021-02-05T00:00:00"/>
    <d v="2021-04-21T00:00:00"/>
    <x v="94"/>
  </r>
  <r>
    <s v="KEY-1267"/>
    <s v="Medium"/>
    <x v="0"/>
    <x v="0"/>
    <s v="Canceled"/>
    <s v="Business Process"/>
    <x v="0"/>
    <x v="1"/>
    <x v="4"/>
    <d v="2021-02-05T00:00:00"/>
    <d v="2021-03-09T00:00:00"/>
    <x v="95"/>
  </r>
  <r>
    <s v="KEY-1264"/>
    <s v="Medium"/>
    <x v="0"/>
    <x v="0"/>
    <s v="Canceled"/>
    <s v="Business Process"/>
    <x v="1"/>
    <x v="1"/>
    <x v="3"/>
    <d v="2021-02-05T00:00:00"/>
    <d v="2021-03-04T00:00:00"/>
    <x v="40"/>
  </r>
  <r>
    <s v="KEY-1261"/>
    <s v="Medium"/>
    <x v="0"/>
    <x v="0"/>
    <s v="Canceled"/>
    <s v="Business Process"/>
    <x v="1"/>
    <x v="1"/>
    <x v="1"/>
    <d v="2021-02-05T00:00:00"/>
    <d v="2021-03-01T00:00:00"/>
    <x v="52"/>
  </r>
  <r>
    <s v="KEY-1262"/>
    <s v="Medium"/>
    <x v="0"/>
    <x v="0"/>
    <s v="Canceled"/>
    <s v="Business Process"/>
    <x v="0"/>
    <x v="1"/>
    <x v="1"/>
    <d v="2021-02-05T00:00:00"/>
    <d v="2021-03-01T00:00:00"/>
    <x v="52"/>
  </r>
  <r>
    <s v="KEY-1263"/>
    <s v="Medium"/>
    <x v="0"/>
    <x v="0"/>
    <s v="Canceled"/>
    <s v="Business Process"/>
    <x v="0"/>
    <x v="1"/>
    <x v="1"/>
    <d v="2021-02-05T00:00:00"/>
    <d v="2021-02-28T00:00:00"/>
    <x v="3"/>
  </r>
  <r>
    <s v="KEY-1266"/>
    <s v="Medium"/>
    <x v="0"/>
    <x v="0"/>
    <s v="Completed"/>
    <s v="Solved by squad (technical intervention)"/>
    <x v="1"/>
    <x v="1"/>
    <x v="1"/>
    <d v="2021-02-05T00:00:00"/>
    <d v="2021-08-02T00:00:00"/>
    <x v="96"/>
  </r>
  <r>
    <s v="KEY-1275"/>
    <s v="Medium"/>
    <x v="0"/>
    <x v="0"/>
    <s v="Canceled"/>
    <s v="Business Process"/>
    <x v="0"/>
    <x v="1"/>
    <x v="1"/>
    <d v="2021-02-08T00:00:00"/>
    <d v="2021-03-09T00:00:00"/>
    <x v="4"/>
  </r>
  <r>
    <s v="KEY-1272"/>
    <s v="Medium"/>
    <x v="0"/>
    <x v="0"/>
    <s v="Canceled"/>
    <s v="Business Process"/>
    <x v="0"/>
    <x v="1"/>
    <x v="1"/>
    <d v="2021-02-08T00:00:00"/>
    <d v="2021-03-01T00:00:00"/>
    <x v="34"/>
  </r>
  <r>
    <s v="KEY-1273"/>
    <s v="Medium"/>
    <x v="0"/>
    <x v="0"/>
    <s v="Canceled"/>
    <s v="Business Process"/>
    <x v="0"/>
    <x v="1"/>
    <x v="1"/>
    <d v="2021-02-08T00:00:00"/>
    <d v="2021-03-01T00:00:00"/>
    <x v="34"/>
  </r>
  <r>
    <s v="KEY-1276"/>
    <s v="Medium"/>
    <x v="0"/>
    <x v="0"/>
    <s v="Canceled"/>
    <s v="Business Process"/>
    <x v="0"/>
    <x v="1"/>
    <x v="1"/>
    <d v="2021-02-08T00:00:00"/>
    <d v="2021-03-01T00:00:00"/>
    <x v="34"/>
  </r>
  <r>
    <s v="KEY-1271"/>
    <s v="Medium"/>
    <x v="0"/>
    <x v="0"/>
    <s v="Canceled"/>
    <s v="Business Process"/>
    <x v="0"/>
    <x v="1"/>
    <x v="1"/>
    <d v="2021-02-08T00:00:00"/>
    <d v="2021-02-22T00:00:00"/>
    <x v="5"/>
  </r>
  <r>
    <s v="KEY-1277"/>
    <s v="Medium"/>
    <x v="0"/>
    <x v="0"/>
    <s v="Canceled"/>
    <s v="Lack Response"/>
    <x v="0"/>
    <x v="0"/>
    <x v="0"/>
    <d v="2021-02-08T00:00:00"/>
    <d v="2021-03-01T00:00:00"/>
    <x v="34"/>
  </r>
  <r>
    <s v="KEY-1279"/>
    <s v="Medium"/>
    <x v="0"/>
    <x v="0"/>
    <s v="Canceled"/>
    <s v="Lack Response"/>
    <x v="0"/>
    <x v="1"/>
    <x v="1"/>
    <d v="2021-02-08T00:00:00"/>
    <d v="2021-02-22T00:00:00"/>
    <x v="5"/>
  </r>
  <r>
    <s v="KEY-1278"/>
    <s v="Medium"/>
    <x v="0"/>
    <x v="0"/>
    <s v="Canceled"/>
    <s v="Lack Response"/>
    <x v="0"/>
    <x v="1"/>
    <x v="1"/>
    <d v="2021-02-08T00:00:00"/>
    <d v="2021-02-16T00:00:00"/>
    <x v="14"/>
  </r>
  <r>
    <s v="KEY-1280"/>
    <s v="Medium"/>
    <x v="0"/>
    <x v="0"/>
    <s v="Canceled"/>
    <s v="Lack Response"/>
    <x v="0"/>
    <x v="1"/>
    <x v="1"/>
    <d v="2021-02-08T00:00:00"/>
    <d v="2021-02-08T00:00:00"/>
    <x v="9"/>
  </r>
  <r>
    <s v="KEY-1281"/>
    <s v="Medium"/>
    <x v="0"/>
    <x v="0"/>
    <s v="Completed"/>
    <s v="Solved by service desk (no technical intervention)"/>
    <x v="0"/>
    <x v="0"/>
    <x v="0"/>
    <d v="2021-02-08T00:00:00"/>
    <d v="2021-02-15T00:00:00"/>
    <x v="56"/>
  </r>
  <r>
    <s v="KEY-1274"/>
    <s v="Medium"/>
    <x v="0"/>
    <x v="0"/>
    <s v="Completed"/>
    <s v="Solved by squad (technical intervention)"/>
    <x v="0"/>
    <x v="1"/>
    <x v="1"/>
    <d v="2021-02-08T00:00:00"/>
    <d v="2021-07-19T00:00:00"/>
    <x v="97"/>
  </r>
  <r>
    <s v="KEY-1297"/>
    <s v="High"/>
    <x v="1"/>
    <x v="0"/>
    <s v="Canceled"/>
    <s v="Feature expected behavior"/>
    <x v="0"/>
    <x v="0"/>
    <x v="0"/>
    <d v="2021-02-09T00:00:00"/>
    <d v="2021-04-13T00:00:00"/>
    <x v="98"/>
  </r>
  <r>
    <s v="KEY-1291"/>
    <s v="Medium"/>
    <x v="0"/>
    <x v="0"/>
    <s v="Canceled"/>
    <s v="Business Process"/>
    <x v="0"/>
    <x v="1"/>
    <x v="4"/>
    <d v="2021-02-09T00:00:00"/>
    <d v="2021-02-15T00:00:00"/>
    <x v="12"/>
  </r>
  <r>
    <s v="KEY-1292"/>
    <s v="Medium"/>
    <x v="0"/>
    <x v="0"/>
    <s v="Canceled"/>
    <s v="Feature expected behavior"/>
    <x v="0"/>
    <x v="0"/>
    <x v="0"/>
    <d v="2021-02-09T00:00:00"/>
    <d v="2021-03-19T00:00:00"/>
    <x v="30"/>
  </r>
  <r>
    <s v="KEY-1287"/>
    <s v="Medium"/>
    <x v="0"/>
    <x v="0"/>
    <s v="Canceled"/>
    <s v="Lack Response"/>
    <x v="0"/>
    <x v="0"/>
    <x v="0"/>
    <d v="2021-02-09T00:00:00"/>
    <d v="2021-03-01T00:00:00"/>
    <x v="19"/>
  </r>
  <r>
    <s v="KEY-1282"/>
    <s v="Medium"/>
    <x v="0"/>
    <x v="0"/>
    <s v="Canceled"/>
    <s v="Lack Response"/>
    <x v="0"/>
    <x v="1"/>
    <x v="1"/>
    <d v="2021-02-09T00:00:00"/>
    <d v="2021-02-23T00:00:00"/>
    <x v="5"/>
  </r>
  <r>
    <s v="KEY-1285"/>
    <s v="Medium"/>
    <x v="0"/>
    <x v="0"/>
    <s v="Canceled"/>
    <s v="Lack Response"/>
    <x v="0"/>
    <x v="1"/>
    <x v="1"/>
    <d v="2021-02-09T00:00:00"/>
    <d v="2021-02-23T00:00:00"/>
    <x v="5"/>
  </r>
  <r>
    <s v="KEY-1286"/>
    <s v="Medium"/>
    <x v="0"/>
    <x v="0"/>
    <s v="Canceled"/>
    <s v="Lack Response"/>
    <x v="0"/>
    <x v="1"/>
    <x v="1"/>
    <d v="2021-02-09T00:00:00"/>
    <d v="2021-02-23T00:00:00"/>
    <x v="5"/>
  </r>
  <r>
    <s v="KEY-1283"/>
    <s v="Medium"/>
    <x v="0"/>
    <x v="0"/>
    <s v="Canceled"/>
    <s v="Lack Response"/>
    <x v="0"/>
    <x v="1"/>
    <x v="1"/>
    <d v="2021-02-09T00:00:00"/>
    <d v="2021-02-22T00:00:00"/>
    <x v="7"/>
  </r>
  <r>
    <s v="KEY-1284"/>
    <s v="Medium"/>
    <x v="0"/>
    <x v="0"/>
    <s v="Canceled"/>
    <s v="Lack Response"/>
    <x v="0"/>
    <x v="1"/>
    <x v="1"/>
    <d v="2021-02-09T00:00:00"/>
    <d v="2021-02-22T00:00:00"/>
    <x v="7"/>
  </r>
  <r>
    <s v="KEY-1288"/>
    <s v="Medium"/>
    <x v="0"/>
    <x v="0"/>
    <s v="Completed"/>
    <s v="Solved by service desk (no technical intervention)"/>
    <x v="2"/>
    <x v="0"/>
    <x v="0"/>
    <d v="2021-02-09T00:00:00"/>
    <d v="2021-02-10T00:00:00"/>
    <x v="1"/>
  </r>
  <r>
    <s v="KEY-1294"/>
    <s v="Medium"/>
    <x v="0"/>
    <x v="0"/>
    <s v="Completed"/>
    <s v="Solved by service desk (no technical intervention)"/>
    <x v="2"/>
    <x v="0"/>
    <x v="0"/>
    <d v="2021-02-09T00:00:00"/>
    <d v="2021-02-12T00:00:00"/>
    <x v="81"/>
  </r>
  <r>
    <s v="KEY-1296"/>
    <s v="Medium"/>
    <x v="0"/>
    <x v="0"/>
    <s v="Completed"/>
    <s v="Solved by squad (technical intervention)"/>
    <x v="1"/>
    <x v="1"/>
    <x v="4"/>
    <d v="2021-02-09T00:00:00"/>
    <d v="2021-02-27T00:00:00"/>
    <x v="15"/>
  </r>
  <r>
    <s v="KEY-1290"/>
    <s v="Medium"/>
    <x v="0"/>
    <x v="0"/>
    <s v="Completed"/>
    <s v="Solved by squad (technical intervention)"/>
    <x v="0"/>
    <x v="1"/>
    <x v="1"/>
    <d v="2021-02-09T00:00:00"/>
    <d v="2021-03-20T00:00:00"/>
    <x v="57"/>
  </r>
  <r>
    <s v="KEY-1289"/>
    <s v="Medium"/>
    <x v="0"/>
    <x v="0"/>
    <s v="Completed"/>
    <s v="Solved by squad (technical intervention)"/>
    <x v="4"/>
    <x v="1"/>
    <x v="4"/>
    <d v="2021-02-09T00:00:00"/>
    <d v="2021-05-01T00:00:00"/>
    <x v="99"/>
  </r>
  <r>
    <s v="KEY-1293"/>
    <s v="Medium"/>
    <x v="0"/>
    <x v="0"/>
    <s v="Completed"/>
    <s v="Solved by squad (technical intervention)"/>
    <x v="0"/>
    <x v="1"/>
    <x v="1"/>
    <d v="2021-02-09T00:00:00"/>
    <d v="2022-02-17T00:00:00"/>
    <x v="100"/>
  </r>
  <r>
    <s v="KEY-1295"/>
    <s v="Medium"/>
    <x v="0"/>
    <x v="0"/>
    <s v="Completed"/>
    <s v="Solved by squad (technical intervention)"/>
    <x v="3"/>
    <x v="1"/>
    <x v="1"/>
    <d v="2021-02-09T00:00:00"/>
    <d v="2022-10-10T00:00:00"/>
    <x v="101"/>
  </r>
  <r>
    <s v="KEY-1302"/>
    <s v="Medium"/>
    <x v="0"/>
    <x v="0"/>
    <s v="Canceled"/>
    <s v="Business Process"/>
    <x v="0"/>
    <x v="0"/>
    <x v="0"/>
    <d v="2021-02-10T00:00:00"/>
    <d v="2021-02-23T00:00:00"/>
    <x v="7"/>
  </r>
  <r>
    <s v="KEY-1304"/>
    <s v="Medium"/>
    <x v="0"/>
    <x v="0"/>
    <s v="Canceled"/>
    <s v="Business Process"/>
    <x v="0"/>
    <x v="0"/>
    <x v="0"/>
    <d v="2021-02-10T00:00:00"/>
    <d v="2021-02-23T00:00:00"/>
    <x v="7"/>
  </r>
  <r>
    <s v="KEY-1298"/>
    <s v="Medium"/>
    <x v="0"/>
    <x v="0"/>
    <s v="Canceled"/>
    <s v="Business Process"/>
    <x v="0"/>
    <x v="0"/>
    <x v="0"/>
    <d v="2021-02-10T00:00:00"/>
    <d v="2021-02-22T00:00:00"/>
    <x v="18"/>
  </r>
  <r>
    <s v="KEY-1299"/>
    <s v="Medium"/>
    <x v="0"/>
    <x v="0"/>
    <s v="Canceled"/>
    <s v="Business Process"/>
    <x v="0"/>
    <x v="0"/>
    <x v="0"/>
    <d v="2021-02-10T00:00:00"/>
    <d v="2021-02-22T00:00:00"/>
    <x v="18"/>
  </r>
  <r>
    <s v="KEY-1300"/>
    <s v="Medium"/>
    <x v="0"/>
    <x v="0"/>
    <s v="Canceled"/>
    <s v="Business Process"/>
    <x v="0"/>
    <x v="0"/>
    <x v="0"/>
    <d v="2021-02-10T00:00:00"/>
    <d v="2021-02-22T00:00:00"/>
    <x v="18"/>
  </r>
  <r>
    <s v="KEY-1301"/>
    <s v="Medium"/>
    <x v="0"/>
    <x v="0"/>
    <s v="Canceled"/>
    <s v="Business Process"/>
    <x v="0"/>
    <x v="0"/>
    <x v="0"/>
    <d v="2021-02-10T00:00:00"/>
    <d v="2021-02-22T00:00:00"/>
    <x v="18"/>
  </r>
  <r>
    <s v="KEY-1303"/>
    <s v="Medium"/>
    <x v="0"/>
    <x v="0"/>
    <s v="Canceled"/>
    <s v="Business Process"/>
    <x v="0"/>
    <x v="0"/>
    <x v="0"/>
    <d v="2021-02-10T00:00:00"/>
    <d v="2021-02-22T00:00:00"/>
    <x v="18"/>
  </r>
  <r>
    <s v="KEY-1305"/>
    <s v="Medium"/>
    <x v="0"/>
    <x v="0"/>
    <s v="Canceled"/>
    <s v="Lack Response"/>
    <x v="0"/>
    <x v="0"/>
    <x v="0"/>
    <d v="2021-02-10T00:00:00"/>
    <d v="2021-03-09T00:00:00"/>
    <x v="40"/>
  </r>
  <r>
    <s v="KEY-1307"/>
    <s v="Medium"/>
    <x v="0"/>
    <x v="0"/>
    <s v="Completed"/>
    <s v="Solved by squad (technical intervention)"/>
    <x v="3"/>
    <x v="1"/>
    <x v="1"/>
    <d v="2021-02-10T00:00:00"/>
    <d v="2022-06-06T00:00:00"/>
    <x v="102"/>
  </r>
  <r>
    <s v="KEY-1306"/>
    <s v="Medium"/>
    <x v="0"/>
    <x v="0"/>
    <s v="Completed"/>
    <s v="Solved by squad (technical intervention)"/>
    <x v="3"/>
    <x v="1"/>
    <x v="1"/>
    <d v="2021-02-10T00:00:00"/>
    <d v="2022-09-05T00:00:00"/>
    <x v="103"/>
  </r>
  <r>
    <s v="KEY-1315"/>
    <s v="Medium"/>
    <x v="0"/>
    <x v="0"/>
    <s v="Canceled"/>
    <s v="Business Process"/>
    <x v="0"/>
    <x v="0"/>
    <x v="0"/>
    <d v="2021-02-11T00:00:00"/>
    <d v="2021-08-13T00:00:00"/>
    <x v="104"/>
  </r>
  <r>
    <s v="KEY-1314"/>
    <s v="Medium"/>
    <x v="0"/>
    <x v="0"/>
    <s v="Canceled"/>
    <s v="Business Process"/>
    <x v="0"/>
    <x v="0"/>
    <x v="0"/>
    <d v="2021-02-11T00:00:00"/>
    <d v="2021-05-21T00:00:00"/>
    <x v="105"/>
  </r>
  <r>
    <s v="KEY-1309"/>
    <s v="Medium"/>
    <x v="0"/>
    <x v="0"/>
    <s v="Canceled"/>
    <s v="Business Process"/>
    <x v="0"/>
    <x v="0"/>
    <x v="0"/>
    <d v="2021-02-11T00:00:00"/>
    <d v="2021-03-01T00:00:00"/>
    <x v="15"/>
  </r>
  <r>
    <s v="KEY-1310"/>
    <s v="Medium"/>
    <x v="0"/>
    <x v="0"/>
    <s v="Canceled"/>
    <s v="Business Process"/>
    <x v="0"/>
    <x v="0"/>
    <x v="0"/>
    <d v="2021-02-11T00:00:00"/>
    <d v="2021-02-24T00:00:00"/>
    <x v="7"/>
  </r>
  <r>
    <s v="KEY-1308"/>
    <s v="Medium"/>
    <x v="0"/>
    <x v="0"/>
    <s v="Canceled"/>
    <s v="Business Process"/>
    <x v="0"/>
    <x v="0"/>
    <x v="0"/>
    <d v="2021-02-11T00:00:00"/>
    <d v="2021-02-22T00:00:00"/>
    <x v="24"/>
  </r>
  <r>
    <s v="KEY-1316"/>
    <s v="Medium"/>
    <x v="0"/>
    <x v="0"/>
    <s v="Canceled"/>
    <s v="Feature expected behavior"/>
    <x v="0"/>
    <x v="0"/>
    <x v="0"/>
    <d v="2021-02-11T00:00:00"/>
    <d v="2021-03-09T00:00:00"/>
    <x v="26"/>
  </r>
  <r>
    <s v="KEY-1312"/>
    <s v="Medium"/>
    <x v="0"/>
    <x v="0"/>
    <s v="Canceled"/>
    <s v="Lack Response"/>
    <x v="0"/>
    <x v="0"/>
    <x v="0"/>
    <d v="2021-02-11T00:00:00"/>
    <d v="2021-03-01T00:00:00"/>
    <x v="15"/>
  </r>
  <r>
    <s v="KEY-1311"/>
    <s v="Medium"/>
    <x v="0"/>
    <x v="0"/>
    <s v="Canceled"/>
    <s v="Lack Response"/>
    <x v="0"/>
    <x v="0"/>
    <x v="0"/>
    <d v="2021-02-11T00:00:00"/>
    <d v="2021-02-12T00:00:00"/>
    <x v="1"/>
  </r>
  <r>
    <s v="KEY-1313"/>
    <s v="Medium"/>
    <x v="0"/>
    <x v="0"/>
    <s v="Completed"/>
    <s v="Solved by squad (technical intervention)"/>
    <x v="1"/>
    <x v="1"/>
    <x v="3"/>
    <d v="2021-02-11T00:00:00"/>
    <d v="2021-02-25T00:00:00"/>
    <x v="5"/>
  </r>
  <r>
    <s v="KEY-1322"/>
    <s v="High"/>
    <x v="1"/>
    <x v="0"/>
    <s v="Canceled"/>
    <s v="Business Process"/>
    <x v="0"/>
    <x v="0"/>
    <x v="0"/>
    <d v="2021-02-12T00:00:00"/>
    <d v="2021-03-19T00:00:00"/>
    <x v="106"/>
  </r>
  <r>
    <s v="KEY-1321"/>
    <s v="Medium"/>
    <x v="0"/>
    <x v="0"/>
    <s v="Canceled"/>
    <s v="Business Process"/>
    <x v="0"/>
    <x v="0"/>
    <x v="0"/>
    <d v="2021-02-12T00:00:00"/>
    <d v="2021-03-23T00:00:00"/>
    <x v="57"/>
  </r>
  <r>
    <s v="KEY-1317"/>
    <s v="Medium"/>
    <x v="0"/>
    <x v="0"/>
    <s v="Canceled"/>
    <s v="Business Process"/>
    <x v="0"/>
    <x v="0"/>
    <x v="0"/>
    <d v="2021-02-12T00:00:00"/>
    <d v="2021-03-02T00:00:00"/>
    <x v="15"/>
  </r>
  <r>
    <s v="KEY-1319"/>
    <s v="Medium"/>
    <x v="0"/>
    <x v="0"/>
    <s v="Canceled"/>
    <s v="Business Process"/>
    <x v="0"/>
    <x v="0"/>
    <x v="0"/>
    <d v="2021-02-12T00:00:00"/>
    <d v="2021-03-02T00:00:00"/>
    <x v="15"/>
  </r>
  <r>
    <s v="KEY-1320"/>
    <s v="Medium"/>
    <x v="0"/>
    <x v="0"/>
    <s v="Canceled"/>
    <s v="Business Process"/>
    <x v="0"/>
    <x v="0"/>
    <x v="0"/>
    <d v="2021-02-12T00:00:00"/>
    <d v="2021-03-01T00:00:00"/>
    <x v="84"/>
  </r>
  <r>
    <s v="KEY-1318"/>
    <s v="Medium"/>
    <x v="0"/>
    <x v="0"/>
    <s v="Canceled"/>
    <s v="Business Process"/>
    <x v="0"/>
    <x v="0"/>
    <x v="0"/>
    <d v="2021-02-12T00:00:00"/>
    <d v="2021-02-22T00:00:00"/>
    <x v="28"/>
  </r>
  <r>
    <s v="KEY-1324"/>
    <s v="Medium"/>
    <x v="0"/>
    <x v="0"/>
    <s v="Canceled"/>
    <s v="Feature expected behavior"/>
    <x v="0"/>
    <x v="0"/>
    <x v="0"/>
    <d v="2021-02-12T00:00:00"/>
    <d v="2021-03-25T00:00:00"/>
    <x v="107"/>
  </r>
  <r>
    <s v="KEY-1325"/>
    <s v="Medium"/>
    <x v="0"/>
    <x v="0"/>
    <s v="Canceled"/>
    <s v="Feature expected behavior"/>
    <x v="0"/>
    <x v="0"/>
    <x v="0"/>
    <d v="2021-02-12T00:00:00"/>
    <d v="2021-02-12T00:00:00"/>
    <x v="9"/>
  </r>
  <r>
    <s v="KEY-1323"/>
    <s v="Medium"/>
    <x v="0"/>
    <x v="0"/>
    <s v="Completed"/>
    <s v="Solved by service desk (no technical intervention)"/>
    <x v="0"/>
    <x v="0"/>
    <x v="0"/>
    <d v="2021-02-12T00:00:00"/>
    <d v="2021-02-20T00:00:00"/>
    <x v="14"/>
  </r>
  <r>
    <s v="KEY-1327"/>
    <s v="Medium"/>
    <x v="0"/>
    <x v="0"/>
    <s v="Canceled"/>
    <s v="Business Process"/>
    <x v="0"/>
    <x v="0"/>
    <x v="0"/>
    <d v="2021-02-15T00:00:00"/>
    <d v="2021-06-14T00:00:00"/>
    <x v="108"/>
  </r>
  <r>
    <s v="KEY-1329"/>
    <s v="Medium"/>
    <x v="0"/>
    <x v="0"/>
    <s v="Canceled"/>
    <s v="Business Process"/>
    <x v="0"/>
    <x v="0"/>
    <x v="0"/>
    <d v="2021-02-15T00:00:00"/>
    <d v="2021-06-14T00:00:00"/>
    <x v="108"/>
  </r>
  <r>
    <s v="KEY-1332"/>
    <s v="Medium"/>
    <x v="0"/>
    <x v="0"/>
    <s v="Canceled"/>
    <s v="Business Process"/>
    <x v="0"/>
    <x v="0"/>
    <x v="0"/>
    <d v="2021-02-15T00:00:00"/>
    <d v="2021-05-21T00:00:00"/>
    <x v="109"/>
  </r>
  <r>
    <s v="KEY-1328"/>
    <s v="Medium"/>
    <x v="0"/>
    <x v="0"/>
    <s v="Canceled"/>
    <s v="Business Process"/>
    <x v="0"/>
    <x v="0"/>
    <x v="0"/>
    <d v="2021-02-15T00:00:00"/>
    <d v="2021-03-02T00:00:00"/>
    <x v="2"/>
  </r>
  <r>
    <s v="KEY-1330"/>
    <s v="Medium"/>
    <x v="0"/>
    <x v="0"/>
    <s v="Canceled"/>
    <s v="Business Process"/>
    <x v="0"/>
    <x v="0"/>
    <x v="0"/>
    <d v="2021-02-15T00:00:00"/>
    <d v="2021-03-02T00:00:00"/>
    <x v="2"/>
  </r>
  <r>
    <s v="KEY-1334"/>
    <s v="Medium"/>
    <x v="0"/>
    <x v="0"/>
    <s v="Canceled"/>
    <s v="Feature expected behavior"/>
    <x v="0"/>
    <x v="0"/>
    <x v="0"/>
    <d v="2021-02-15T00:00:00"/>
    <d v="2021-02-24T00:00:00"/>
    <x v="53"/>
  </r>
  <r>
    <s v="KEY-1331"/>
    <s v="Medium"/>
    <x v="0"/>
    <x v="0"/>
    <s v="Canceled"/>
    <s v="Lack Response"/>
    <x v="0"/>
    <x v="0"/>
    <x v="0"/>
    <d v="2021-02-15T00:00:00"/>
    <d v="2021-03-07T00:00:00"/>
    <x v="19"/>
  </r>
  <r>
    <s v="KEY-1335"/>
    <s v="Medium"/>
    <x v="0"/>
    <x v="0"/>
    <s v="Completed"/>
    <s v="Solved by service desk (no technical intervention)"/>
    <x v="0"/>
    <x v="0"/>
    <x v="0"/>
    <d v="2021-02-15T00:00:00"/>
    <d v="2021-02-21T00:00:00"/>
    <x v="12"/>
  </r>
  <r>
    <s v="KEY-1326"/>
    <s v="Medium"/>
    <x v="0"/>
    <x v="0"/>
    <s v="Completed"/>
    <s v="Solved by service desk (no technical intervention)"/>
    <x v="1"/>
    <x v="0"/>
    <x v="0"/>
    <d v="2021-02-15T00:00:00"/>
    <d v="2021-02-27T00:00:00"/>
    <x v="18"/>
  </r>
  <r>
    <s v="KEY-1336"/>
    <s v="Medium"/>
    <x v="0"/>
    <x v="0"/>
    <s v="Completed"/>
    <s v="Solved by squad (technical intervention)"/>
    <x v="1"/>
    <x v="1"/>
    <x v="4"/>
    <d v="2021-02-15T00:00:00"/>
    <d v="2021-02-28T00:00:00"/>
    <x v="7"/>
  </r>
  <r>
    <s v="KEY-1333"/>
    <s v="Medium"/>
    <x v="0"/>
    <x v="0"/>
    <s v="Completed"/>
    <s v="Solved by squad (technical intervention)"/>
    <x v="0"/>
    <x v="1"/>
    <x v="2"/>
    <d v="2021-02-15T00:00:00"/>
    <d v="2022-02-01T00:00:00"/>
    <x v="110"/>
  </r>
  <r>
    <s v="KEY-1341"/>
    <s v="Medium"/>
    <x v="0"/>
    <x v="0"/>
    <s v="Canceled"/>
    <s v="Business Process"/>
    <x v="0"/>
    <x v="0"/>
    <x v="0"/>
    <d v="2021-02-16T00:00:00"/>
    <d v="2021-05-21T00:00:00"/>
    <x v="111"/>
  </r>
  <r>
    <s v="KEY-1337"/>
    <s v="Medium"/>
    <x v="0"/>
    <x v="0"/>
    <s v="Canceled"/>
    <s v="Business Process"/>
    <x v="0"/>
    <x v="0"/>
    <x v="0"/>
    <d v="2021-02-16T00:00:00"/>
    <d v="2021-03-03T00:00:00"/>
    <x v="2"/>
  </r>
  <r>
    <s v="KEY-1338"/>
    <s v="Medium"/>
    <x v="0"/>
    <x v="0"/>
    <s v="Canceled"/>
    <s v="Business Process"/>
    <x v="0"/>
    <x v="0"/>
    <x v="0"/>
    <d v="2021-02-16T00:00:00"/>
    <d v="2021-03-03T00:00:00"/>
    <x v="2"/>
  </r>
  <r>
    <s v="KEY-1339"/>
    <s v="Medium"/>
    <x v="0"/>
    <x v="0"/>
    <s v="Canceled"/>
    <s v="Business Process"/>
    <x v="0"/>
    <x v="0"/>
    <x v="0"/>
    <d v="2021-02-16T00:00:00"/>
    <d v="2021-03-03T00:00:00"/>
    <x v="2"/>
  </r>
  <r>
    <s v="KEY-1340"/>
    <s v="Medium"/>
    <x v="0"/>
    <x v="0"/>
    <s v="Canceled"/>
    <s v="Business Process"/>
    <x v="0"/>
    <x v="0"/>
    <x v="0"/>
    <d v="2021-02-16T00:00:00"/>
    <d v="2021-03-03T00:00:00"/>
    <x v="2"/>
  </r>
  <r>
    <s v="KEY-1342"/>
    <s v="Medium"/>
    <x v="0"/>
    <x v="0"/>
    <s v="Completed"/>
    <s v="Solved by squad (technical intervention)"/>
    <x v="0"/>
    <x v="1"/>
    <x v="1"/>
    <d v="2021-02-16T00:00:00"/>
    <d v="2021-06-08T00:00:00"/>
    <x v="16"/>
  </r>
  <r>
    <s v="KEY-1350"/>
    <s v="High"/>
    <x v="1"/>
    <x v="0"/>
    <s v="Completed"/>
    <s v="Solved by squad (technical intervention)"/>
    <x v="0"/>
    <x v="1"/>
    <x v="1"/>
    <d v="2021-02-17T00:00:00"/>
    <d v="2022-02-22T00:00:00"/>
    <x v="112"/>
  </r>
  <r>
    <s v="KEY-1343"/>
    <s v="Medium"/>
    <x v="0"/>
    <x v="0"/>
    <s v="Canceled"/>
    <s v="Business Process"/>
    <x v="0"/>
    <x v="0"/>
    <x v="0"/>
    <d v="2021-02-17T00:00:00"/>
    <d v="2021-03-03T00:00:00"/>
    <x v="5"/>
  </r>
  <r>
    <s v="KEY-1344"/>
    <s v="Medium"/>
    <x v="0"/>
    <x v="0"/>
    <s v="Canceled"/>
    <s v="Business Process"/>
    <x v="0"/>
    <x v="0"/>
    <x v="0"/>
    <d v="2021-02-17T00:00:00"/>
    <d v="2021-03-03T00:00:00"/>
    <x v="5"/>
  </r>
  <r>
    <s v="KEY-1347"/>
    <s v="Medium"/>
    <x v="0"/>
    <x v="0"/>
    <s v="Completed"/>
    <s v="Solved by service desk (no technical intervention)"/>
    <x v="1"/>
    <x v="0"/>
    <x v="0"/>
    <d v="2021-02-17T00:00:00"/>
    <d v="2021-03-03T00:00:00"/>
    <x v="5"/>
  </r>
  <r>
    <s v="KEY-1345"/>
    <s v="Medium"/>
    <x v="0"/>
    <x v="0"/>
    <s v="Completed"/>
    <s v="Solved by squad (technical intervention)"/>
    <x v="1"/>
    <x v="1"/>
    <x v="1"/>
    <d v="2021-02-17T00:00:00"/>
    <d v="2021-03-05T00:00:00"/>
    <x v="33"/>
  </r>
  <r>
    <s v="KEY-1348"/>
    <s v="Medium"/>
    <x v="0"/>
    <x v="0"/>
    <s v="Completed"/>
    <s v="Solved by squad (technical intervention)"/>
    <x v="0"/>
    <x v="1"/>
    <x v="1"/>
    <d v="2021-02-17T00:00:00"/>
    <d v="2021-03-12T00:00:00"/>
    <x v="3"/>
  </r>
  <r>
    <s v="KEY-1349"/>
    <s v="Medium"/>
    <x v="0"/>
    <x v="0"/>
    <s v="Completed"/>
    <s v="Solved by squad (technical intervention)"/>
    <x v="3"/>
    <x v="1"/>
    <x v="1"/>
    <d v="2021-02-17T00:00:00"/>
    <d v="2022-10-10T00:00:00"/>
    <x v="113"/>
  </r>
  <r>
    <s v="KEY-1365"/>
    <s v="Medium"/>
    <x v="0"/>
    <x v="0"/>
    <s v="Canceled"/>
    <s v="Business Process"/>
    <x v="1"/>
    <x v="0"/>
    <x v="0"/>
    <d v="2021-02-18T00:00:00"/>
    <d v="2021-05-31T00:00:00"/>
    <x v="54"/>
  </r>
  <r>
    <s v="KEY-1359"/>
    <s v="Medium"/>
    <x v="0"/>
    <x v="0"/>
    <s v="Canceled"/>
    <s v="Business Process"/>
    <x v="1"/>
    <x v="0"/>
    <x v="0"/>
    <d v="2021-02-18T00:00:00"/>
    <d v="2021-05-21T00:00:00"/>
    <x v="114"/>
  </r>
  <r>
    <s v="KEY-1371"/>
    <s v="Medium"/>
    <x v="0"/>
    <x v="0"/>
    <s v="Canceled"/>
    <s v="Business Process"/>
    <x v="0"/>
    <x v="0"/>
    <x v="0"/>
    <d v="2021-02-18T00:00:00"/>
    <d v="2021-04-29T00:00:00"/>
    <x v="115"/>
  </r>
  <r>
    <s v="KEY-1353"/>
    <s v="Medium"/>
    <x v="0"/>
    <x v="0"/>
    <s v="Canceled"/>
    <s v="Business Process"/>
    <x v="0"/>
    <x v="0"/>
    <x v="0"/>
    <d v="2021-02-18T00:00:00"/>
    <d v="2021-03-18T00:00:00"/>
    <x v="23"/>
  </r>
  <r>
    <s v="KEY-1369"/>
    <s v="Medium"/>
    <x v="0"/>
    <x v="0"/>
    <s v="Canceled"/>
    <s v="Business Process"/>
    <x v="0"/>
    <x v="0"/>
    <x v="0"/>
    <d v="2021-02-18T00:00:00"/>
    <d v="2021-03-17T00:00:00"/>
    <x v="40"/>
  </r>
  <r>
    <s v="KEY-1355"/>
    <s v="Medium"/>
    <x v="0"/>
    <x v="0"/>
    <s v="Canceled"/>
    <s v="Business Process"/>
    <x v="0"/>
    <x v="0"/>
    <x v="0"/>
    <d v="2021-02-18T00:00:00"/>
    <d v="2021-03-03T00:00:00"/>
    <x v="7"/>
  </r>
  <r>
    <s v="KEY-1357"/>
    <s v="Medium"/>
    <x v="0"/>
    <x v="0"/>
    <s v="Canceled"/>
    <s v="Business Process"/>
    <x v="0"/>
    <x v="0"/>
    <x v="0"/>
    <d v="2021-02-18T00:00:00"/>
    <d v="2021-03-03T00:00:00"/>
    <x v="7"/>
  </r>
  <r>
    <s v="KEY-1351"/>
    <s v="Medium"/>
    <x v="0"/>
    <x v="0"/>
    <s v="Canceled"/>
    <s v="Business Process"/>
    <x v="0"/>
    <x v="0"/>
    <x v="0"/>
    <d v="2021-02-18T00:00:00"/>
    <d v="2021-03-02T00:00:00"/>
    <x v="18"/>
  </r>
  <r>
    <s v="KEY-1352"/>
    <s v="Medium"/>
    <x v="0"/>
    <x v="0"/>
    <s v="Canceled"/>
    <s v="Business Process"/>
    <x v="0"/>
    <x v="0"/>
    <x v="0"/>
    <d v="2021-02-18T00:00:00"/>
    <d v="2021-03-02T00:00:00"/>
    <x v="18"/>
  </r>
  <r>
    <s v="KEY-1356"/>
    <s v="Medium"/>
    <x v="0"/>
    <x v="0"/>
    <s v="Canceled"/>
    <s v="Business Process"/>
    <x v="0"/>
    <x v="0"/>
    <x v="0"/>
    <d v="2021-02-18T00:00:00"/>
    <d v="2021-03-01T00:00:00"/>
    <x v="24"/>
  </r>
  <r>
    <s v="KEY-1358"/>
    <s v="Medium"/>
    <x v="0"/>
    <x v="0"/>
    <s v="Canceled"/>
    <s v="Business Process"/>
    <x v="1"/>
    <x v="0"/>
    <x v="0"/>
    <d v="2021-02-18T00:00:00"/>
    <d v="2021-03-01T00:00:00"/>
    <x v="24"/>
  </r>
  <r>
    <s v="KEY-1354"/>
    <s v="Medium"/>
    <x v="0"/>
    <x v="0"/>
    <s v="Canceled"/>
    <s v="Business Process"/>
    <x v="0"/>
    <x v="0"/>
    <x v="0"/>
    <d v="2021-02-18T00:00:00"/>
    <d v="2021-02-26T00:00:00"/>
    <x v="14"/>
  </r>
  <r>
    <s v="KEY-1368"/>
    <s v="Medium"/>
    <x v="0"/>
    <x v="0"/>
    <s v="Completed"/>
    <s v="Solved by squad (technical intervention)"/>
    <x v="0"/>
    <x v="1"/>
    <x v="1"/>
    <d v="2021-02-18T00:00:00"/>
    <d v="2021-03-12T00:00:00"/>
    <x v="6"/>
  </r>
  <r>
    <s v="KEY-1360"/>
    <s v="Medium"/>
    <x v="0"/>
    <x v="0"/>
    <s v="Completed"/>
    <s v="Solved by squad (technical intervention)"/>
    <x v="0"/>
    <x v="1"/>
    <x v="2"/>
    <d v="2021-02-18T00:00:00"/>
    <d v="2021-03-29T00:00:00"/>
    <x v="57"/>
  </r>
  <r>
    <s v="KEY-1366"/>
    <s v="Medium"/>
    <x v="0"/>
    <x v="0"/>
    <s v="Completed"/>
    <s v="Solved by squad (technical intervention)"/>
    <x v="0"/>
    <x v="1"/>
    <x v="2"/>
    <d v="2021-02-18T00:00:00"/>
    <d v="2021-07-30T00:00:00"/>
    <x v="116"/>
  </r>
  <r>
    <s v="KEY-1362"/>
    <s v="Medium"/>
    <x v="0"/>
    <x v="0"/>
    <s v="Completed"/>
    <s v="Solved by squad (technical intervention)"/>
    <x v="1"/>
    <x v="1"/>
    <x v="1"/>
    <d v="2021-02-18T00:00:00"/>
    <d v="2021-08-09T00:00:00"/>
    <x v="117"/>
  </r>
  <r>
    <s v="KEY-1363"/>
    <s v="Medium"/>
    <x v="0"/>
    <x v="0"/>
    <s v="Completed"/>
    <s v="Solved by squad (technical intervention)"/>
    <x v="1"/>
    <x v="1"/>
    <x v="1"/>
    <d v="2021-02-18T00:00:00"/>
    <d v="2021-08-22T00:00:00"/>
    <x v="37"/>
  </r>
  <r>
    <s v="KEY-1364"/>
    <s v="Medium"/>
    <x v="0"/>
    <x v="0"/>
    <s v="Completed"/>
    <s v="Solved by squad (technical intervention)"/>
    <x v="1"/>
    <x v="1"/>
    <x v="1"/>
    <d v="2021-02-18T00:00:00"/>
    <d v="2021-09-06T00:00:00"/>
    <x v="118"/>
  </r>
  <r>
    <s v="KEY-1367"/>
    <s v="Medium"/>
    <x v="0"/>
    <x v="0"/>
    <s v="Completed"/>
    <s v="Solved by squad (technical intervention)"/>
    <x v="1"/>
    <x v="1"/>
    <x v="1"/>
    <d v="2021-02-18T00:00:00"/>
    <d v="2021-09-06T00:00:00"/>
    <x v="118"/>
  </r>
  <r>
    <s v="KEY-1372"/>
    <s v="Medium"/>
    <x v="0"/>
    <x v="0"/>
    <s v="Completed"/>
    <s v="Solved by squad (technical intervention)"/>
    <x v="3"/>
    <x v="1"/>
    <x v="1"/>
    <d v="2021-02-18T00:00:00"/>
    <d v="2021-10-10T00:00:00"/>
    <x v="119"/>
  </r>
  <r>
    <s v="KEY-1361"/>
    <s v="Medium"/>
    <x v="0"/>
    <x v="1"/>
    <s v="Waiting requester information"/>
    <m/>
    <x v="2"/>
    <x v="2"/>
    <x v="0"/>
    <d v="2021-02-18T00:00:00"/>
    <m/>
    <x v="120"/>
  </r>
  <r>
    <s v="KEY-1374"/>
    <s v="Medium"/>
    <x v="0"/>
    <x v="0"/>
    <s v="Canceled"/>
    <s v="Business Process"/>
    <x v="1"/>
    <x v="0"/>
    <x v="0"/>
    <d v="2021-02-19T00:00:00"/>
    <d v="2021-04-14T00:00:00"/>
    <x v="121"/>
  </r>
  <r>
    <s v="KEY-1373"/>
    <s v="Medium"/>
    <x v="0"/>
    <x v="0"/>
    <s v="Canceled"/>
    <s v="Business Process"/>
    <x v="0"/>
    <x v="0"/>
    <x v="0"/>
    <d v="2021-02-19T00:00:00"/>
    <d v="2021-03-02T00:00:00"/>
    <x v="24"/>
  </r>
  <r>
    <s v="KEY-1376"/>
    <s v="Medium"/>
    <x v="0"/>
    <x v="0"/>
    <s v="Completed"/>
    <s v="Solved by squad (technical intervention)"/>
    <x v="0"/>
    <x v="1"/>
    <x v="1"/>
    <d v="2021-02-19T00:00:00"/>
    <d v="2021-03-17T00:00:00"/>
    <x v="26"/>
  </r>
  <r>
    <s v="KEY-1375"/>
    <s v="Medium"/>
    <x v="0"/>
    <x v="0"/>
    <s v="Completed"/>
    <s v="Solved by squad (technical intervention)"/>
    <x v="0"/>
    <x v="1"/>
    <x v="3"/>
    <d v="2021-02-19T00:00:00"/>
    <d v="2021-07-22T00:00:00"/>
    <x v="122"/>
  </r>
  <r>
    <s v="KEY-1377"/>
    <s v="Medium"/>
    <x v="0"/>
    <x v="0"/>
    <s v="Completed"/>
    <s v="Solved by squad (technical intervention)"/>
    <x v="3"/>
    <x v="1"/>
    <x v="3"/>
    <d v="2021-02-21T00:00:00"/>
    <d v="2022-05-31T00:00:00"/>
    <x v="123"/>
  </r>
  <r>
    <s v="KEY-1381"/>
    <s v="Medium"/>
    <x v="0"/>
    <x v="0"/>
    <s v="Canceled"/>
    <s v="Business Process"/>
    <x v="0"/>
    <x v="0"/>
    <x v="0"/>
    <d v="2021-02-22T00:00:00"/>
    <d v="2021-06-14T00:00:00"/>
    <x v="16"/>
  </r>
  <r>
    <s v="KEY-1383"/>
    <s v="Medium"/>
    <x v="0"/>
    <x v="0"/>
    <s v="Canceled"/>
    <s v="Business Process"/>
    <x v="0"/>
    <x v="0"/>
    <x v="0"/>
    <d v="2021-02-22T00:00:00"/>
    <d v="2021-03-17T00:00:00"/>
    <x v="3"/>
  </r>
  <r>
    <s v="KEY-1378"/>
    <s v="Medium"/>
    <x v="0"/>
    <x v="0"/>
    <s v="Canceled"/>
    <s v="Business Process"/>
    <x v="0"/>
    <x v="0"/>
    <x v="0"/>
    <d v="2021-02-22T00:00:00"/>
    <d v="2021-03-03T00:00:00"/>
    <x v="53"/>
  </r>
  <r>
    <s v="KEY-1379"/>
    <s v="Medium"/>
    <x v="0"/>
    <x v="0"/>
    <s v="Canceled"/>
    <s v="Business Process"/>
    <x v="0"/>
    <x v="0"/>
    <x v="0"/>
    <d v="2021-02-22T00:00:00"/>
    <d v="2021-03-01T00:00:00"/>
    <x v="56"/>
  </r>
  <r>
    <s v="KEY-1380"/>
    <s v="Medium"/>
    <x v="0"/>
    <x v="0"/>
    <s v="Canceled"/>
    <s v="Business Process"/>
    <x v="0"/>
    <x v="1"/>
    <x v="1"/>
    <d v="2021-02-22T00:00:00"/>
    <d v="2021-03-03T00:00:00"/>
    <x v="53"/>
  </r>
  <r>
    <s v="KEY-1382"/>
    <s v="Medium"/>
    <x v="0"/>
    <x v="0"/>
    <s v="Completed"/>
    <s v="Solved by squad (technical intervention)"/>
    <x v="0"/>
    <x v="1"/>
    <x v="1"/>
    <d v="2021-02-22T00:00:00"/>
    <d v="2021-06-22T00:00:00"/>
    <x v="13"/>
  </r>
  <r>
    <s v="KEY-1384"/>
    <s v="Medium"/>
    <x v="0"/>
    <x v="0"/>
    <s v="Canceled"/>
    <s v="Business Process"/>
    <x v="0"/>
    <x v="0"/>
    <x v="0"/>
    <d v="2021-02-23T00:00:00"/>
    <d v="2021-03-18T00:00:00"/>
    <x v="3"/>
  </r>
  <r>
    <s v="KEY-1385"/>
    <s v="Medium"/>
    <x v="0"/>
    <x v="0"/>
    <s v="Canceled"/>
    <s v="Business Process"/>
    <x v="0"/>
    <x v="0"/>
    <x v="0"/>
    <d v="2021-02-23T00:00:00"/>
    <d v="2021-03-09T00:00:00"/>
    <x v="5"/>
  </r>
  <r>
    <s v="KEY-1387"/>
    <s v="Medium"/>
    <x v="0"/>
    <x v="0"/>
    <s v="Canceled"/>
    <s v="Business Process"/>
    <x v="0"/>
    <x v="0"/>
    <x v="0"/>
    <d v="2021-02-23T00:00:00"/>
    <d v="2021-03-09T00:00:00"/>
    <x v="5"/>
  </r>
  <r>
    <s v="KEY-1389"/>
    <s v="Medium"/>
    <x v="0"/>
    <x v="0"/>
    <s v="Canceled"/>
    <s v="Business Process"/>
    <x v="0"/>
    <x v="0"/>
    <x v="0"/>
    <d v="2021-02-23T00:00:00"/>
    <d v="2021-03-09T00:00:00"/>
    <x v="5"/>
  </r>
  <r>
    <s v="KEY-1390"/>
    <s v="Medium"/>
    <x v="0"/>
    <x v="0"/>
    <s v="Canceled"/>
    <s v="Business Process"/>
    <x v="0"/>
    <x v="0"/>
    <x v="0"/>
    <d v="2021-02-23T00:00:00"/>
    <d v="2021-03-09T00:00:00"/>
    <x v="5"/>
  </r>
  <r>
    <s v="KEY-1392"/>
    <s v="Medium"/>
    <x v="0"/>
    <x v="0"/>
    <s v="Canceled"/>
    <s v="Business Process"/>
    <x v="0"/>
    <x v="0"/>
    <x v="0"/>
    <d v="2021-02-23T00:00:00"/>
    <d v="2021-03-09T00:00:00"/>
    <x v="5"/>
  </r>
  <r>
    <s v="KEY-1388"/>
    <s v="Medium"/>
    <x v="0"/>
    <x v="0"/>
    <s v="Canceled"/>
    <s v="Business Process"/>
    <x v="0"/>
    <x v="1"/>
    <x v="1"/>
    <d v="2021-02-23T00:00:00"/>
    <d v="2021-03-19T00:00:00"/>
    <x v="52"/>
  </r>
  <r>
    <s v="KEY-1393"/>
    <s v="Medium"/>
    <x v="0"/>
    <x v="0"/>
    <s v="Completed"/>
    <s v="Solved by squad (technical intervention)"/>
    <x v="0"/>
    <x v="1"/>
    <x v="1"/>
    <d v="2021-02-23T00:00:00"/>
    <d v="2021-04-08T00:00:00"/>
    <x v="83"/>
  </r>
  <r>
    <s v="KEY-1391"/>
    <s v="Medium"/>
    <x v="0"/>
    <x v="0"/>
    <s v="Completed"/>
    <s v="Solved by squad (technical intervention)"/>
    <x v="0"/>
    <x v="1"/>
    <x v="2"/>
    <d v="2021-02-23T00:00:00"/>
    <d v="2021-05-21T00:00:00"/>
    <x v="124"/>
  </r>
  <r>
    <s v="KEY-1386"/>
    <s v="Medium"/>
    <x v="0"/>
    <x v="0"/>
    <s v="Completed"/>
    <s v="Solved by squad (technical intervention)"/>
    <x v="0"/>
    <x v="1"/>
    <x v="1"/>
    <d v="2021-02-23T00:00:00"/>
    <d v="2021-07-27T00:00:00"/>
    <x v="125"/>
  </r>
  <r>
    <s v="KEY-1395"/>
    <s v="Medium"/>
    <x v="0"/>
    <x v="0"/>
    <s v="Canceled"/>
    <s v="Business Process"/>
    <x v="0"/>
    <x v="0"/>
    <x v="0"/>
    <d v="2021-02-24T00:00:00"/>
    <d v="2021-03-09T00:00:00"/>
    <x v="7"/>
  </r>
  <r>
    <s v="KEY-1396"/>
    <s v="Medium"/>
    <x v="0"/>
    <x v="0"/>
    <s v="Canceled"/>
    <s v="Business Process"/>
    <x v="0"/>
    <x v="0"/>
    <x v="0"/>
    <d v="2021-02-24T00:00:00"/>
    <d v="2021-03-09T00:00:00"/>
    <x v="7"/>
  </r>
  <r>
    <s v="KEY-1397"/>
    <s v="Medium"/>
    <x v="0"/>
    <x v="0"/>
    <s v="Canceled"/>
    <s v="Business Process"/>
    <x v="0"/>
    <x v="0"/>
    <x v="0"/>
    <d v="2021-02-24T00:00:00"/>
    <d v="2021-03-09T00:00:00"/>
    <x v="7"/>
  </r>
  <r>
    <s v="KEY-1399"/>
    <s v="Medium"/>
    <x v="0"/>
    <x v="0"/>
    <s v="Canceled"/>
    <s v="Business Process"/>
    <x v="0"/>
    <x v="0"/>
    <x v="0"/>
    <d v="2021-02-24T00:00:00"/>
    <d v="2021-03-09T00:00:00"/>
    <x v="7"/>
  </r>
  <r>
    <s v="KEY-1394"/>
    <s v="Medium"/>
    <x v="0"/>
    <x v="0"/>
    <s v="Canceled"/>
    <s v="Business Process"/>
    <x v="0"/>
    <x v="1"/>
    <x v="1"/>
    <d v="2021-02-24T00:00:00"/>
    <d v="2021-03-09T00:00:00"/>
    <x v="7"/>
  </r>
  <r>
    <s v="KEY-1398"/>
    <s v="Medium"/>
    <x v="0"/>
    <x v="0"/>
    <s v="Canceled"/>
    <s v="Business Process"/>
    <x v="0"/>
    <x v="1"/>
    <x v="1"/>
    <d v="2021-02-24T00:00:00"/>
    <d v="2021-03-09T00:00:00"/>
    <x v="7"/>
  </r>
  <r>
    <s v="KEY-1401"/>
    <s v="Medium"/>
    <x v="0"/>
    <x v="0"/>
    <s v="Canceled"/>
    <s v="Business Process"/>
    <x v="0"/>
    <x v="1"/>
    <x v="1"/>
    <d v="2021-02-24T00:00:00"/>
    <d v="2021-03-09T00:00:00"/>
    <x v="7"/>
  </r>
  <r>
    <s v="KEY-1404"/>
    <s v="Medium"/>
    <x v="0"/>
    <x v="0"/>
    <s v="Canceled"/>
    <s v="Business Process"/>
    <x v="0"/>
    <x v="1"/>
    <x v="1"/>
    <d v="2021-02-24T00:00:00"/>
    <d v="2021-03-03T00:00:00"/>
    <x v="56"/>
  </r>
  <r>
    <s v="KEY-1400"/>
    <s v="Medium"/>
    <x v="0"/>
    <x v="0"/>
    <s v="Canceled"/>
    <s v="Business Process"/>
    <x v="0"/>
    <x v="1"/>
    <x v="1"/>
    <d v="2021-02-24T00:00:00"/>
    <d v="2021-03-01T00:00:00"/>
    <x v="60"/>
  </r>
  <r>
    <s v="KEY-1402"/>
    <s v="Medium"/>
    <x v="0"/>
    <x v="0"/>
    <s v="Canceled"/>
    <s v="Business Process"/>
    <x v="0"/>
    <x v="1"/>
    <x v="1"/>
    <d v="2021-02-24T00:00:00"/>
    <d v="2021-02-24T00:00:00"/>
    <x v="9"/>
  </r>
  <r>
    <s v="KEY-1403"/>
    <s v="Medium"/>
    <x v="0"/>
    <x v="0"/>
    <s v="Canceled"/>
    <s v="Business Process"/>
    <x v="0"/>
    <x v="1"/>
    <x v="1"/>
    <d v="2021-02-24T00:00:00"/>
    <d v="2021-02-24T00:00:00"/>
    <x v="9"/>
  </r>
  <r>
    <s v="KEY-1414"/>
    <s v="Medium"/>
    <x v="0"/>
    <x v="0"/>
    <s v="Canceled"/>
    <s v="Feature expected behavior"/>
    <x v="0"/>
    <x v="0"/>
    <x v="0"/>
    <d v="2021-02-24T00:00:00"/>
    <d v="2021-05-03T00:00:00"/>
    <x v="78"/>
  </r>
  <r>
    <s v="KEY-1413"/>
    <s v="Medium"/>
    <x v="0"/>
    <x v="0"/>
    <s v="Canceled"/>
    <s v="Feature expected behavior"/>
    <x v="0"/>
    <x v="0"/>
    <x v="0"/>
    <d v="2021-02-24T00:00:00"/>
    <d v="2021-03-17T00:00:00"/>
    <x v="34"/>
  </r>
  <r>
    <s v="KEY-1410"/>
    <s v="Medium"/>
    <x v="0"/>
    <x v="0"/>
    <s v="Canceled"/>
    <s v="Feature expected behavior"/>
    <x v="0"/>
    <x v="0"/>
    <x v="0"/>
    <d v="2021-02-24T00:00:00"/>
    <d v="2021-03-15T00:00:00"/>
    <x v="43"/>
  </r>
  <r>
    <s v="KEY-1412"/>
    <s v="Medium"/>
    <x v="0"/>
    <x v="0"/>
    <s v="Canceled"/>
    <s v="Feature expected behavior"/>
    <x v="0"/>
    <x v="0"/>
    <x v="0"/>
    <d v="2021-02-24T00:00:00"/>
    <d v="2021-03-01T00:00:00"/>
    <x v="60"/>
  </r>
  <r>
    <s v="KEY-1406"/>
    <s v="Medium"/>
    <x v="0"/>
    <x v="0"/>
    <s v="Canceled"/>
    <s v="Lack Response"/>
    <x v="0"/>
    <x v="0"/>
    <x v="0"/>
    <d v="2021-02-24T00:00:00"/>
    <d v="2021-03-18T00:00:00"/>
    <x v="6"/>
  </r>
  <r>
    <s v="KEY-1411"/>
    <s v="Medium"/>
    <x v="0"/>
    <x v="0"/>
    <s v="Completed"/>
    <s v="Solved by service desk (no technical intervention)"/>
    <x v="2"/>
    <x v="0"/>
    <x v="0"/>
    <d v="2021-02-24T00:00:00"/>
    <d v="2021-02-27T00:00:00"/>
    <x v="81"/>
  </r>
  <r>
    <s v="KEY-1405"/>
    <s v="Medium"/>
    <x v="0"/>
    <x v="0"/>
    <s v="Completed"/>
    <s v="Solved by service desk (no technical intervention)"/>
    <x v="1"/>
    <x v="0"/>
    <x v="0"/>
    <d v="2021-02-24T00:00:00"/>
    <d v="2021-03-06T00:00:00"/>
    <x v="28"/>
  </r>
  <r>
    <s v="KEY-1407"/>
    <s v="Medium"/>
    <x v="0"/>
    <x v="0"/>
    <s v="Completed"/>
    <s v="Solved by squad (technical intervention)"/>
    <x v="1"/>
    <x v="1"/>
    <x v="3"/>
    <d v="2021-02-24T00:00:00"/>
    <d v="2021-03-13T00:00:00"/>
    <x v="84"/>
  </r>
  <r>
    <s v="KEY-1408"/>
    <s v="Medium"/>
    <x v="0"/>
    <x v="0"/>
    <s v="Completed"/>
    <s v="Solved by squad (technical intervention)"/>
    <x v="0"/>
    <x v="1"/>
    <x v="1"/>
    <d v="2021-02-24T00:00:00"/>
    <d v="2022-05-15T00:00:00"/>
    <x v="126"/>
  </r>
  <r>
    <s v="KEY-1409"/>
    <s v="Medium"/>
    <x v="0"/>
    <x v="0"/>
    <s v="Completed"/>
    <s v="Solved by squad (technical intervention)"/>
    <x v="0"/>
    <x v="1"/>
    <x v="1"/>
    <d v="2021-02-24T00:00:00"/>
    <d v="2022-05-15T00:00:00"/>
    <x v="126"/>
  </r>
  <r>
    <s v="KEY-1421"/>
    <s v="Medium"/>
    <x v="0"/>
    <x v="0"/>
    <s v="Canceled"/>
    <s v="Business Process"/>
    <x v="0"/>
    <x v="0"/>
    <x v="0"/>
    <d v="2021-02-25T00:00:00"/>
    <d v="2021-04-08T00:00:00"/>
    <x v="127"/>
  </r>
  <r>
    <s v="KEY-1417"/>
    <s v="Medium"/>
    <x v="0"/>
    <x v="0"/>
    <s v="Canceled"/>
    <s v="Business Process"/>
    <x v="0"/>
    <x v="0"/>
    <x v="0"/>
    <d v="2021-02-25T00:00:00"/>
    <d v="2021-03-30T00:00:00"/>
    <x v="46"/>
  </r>
  <r>
    <s v="KEY-1419"/>
    <s v="Medium"/>
    <x v="0"/>
    <x v="0"/>
    <s v="Canceled"/>
    <s v="Business Process"/>
    <x v="0"/>
    <x v="0"/>
    <x v="0"/>
    <d v="2021-02-25T00:00:00"/>
    <d v="2021-03-30T00:00:00"/>
    <x v="46"/>
  </r>
  <r>
    <s v="KEY-1420"/>
    <s v="Medium"/>
    <x v="0"/>
    <x v="0"/>
    <s v="Canceled"/>
    <s v="Business Process"/>
    <x v="0"/>
    <x v="0"/>
    <x v="0"/>
    <d v="2021-02-25T00:00:00"/>
    <d v="2021-03-18T00:00:00"/>
    <x v="34"/>
  </r>
  <r>
    <s v="KEY-1415"/>
    <s v="Medium"/>
    <x v="0"/>
    <x v="0"/>
    <s v="Canceled"/>
    <s v="Business Process"/>
    <x v="0"/>
    <x v="0"/>
    <x v="0"/>
    <d v="2021-02-25T00:00:00"/>
    <d v="2021-03-16T00:00:00"/>
    <x v="43"/>
  </r>
  <r>
    <s v="KEY-1416"/>
    <s v="Medium"/>
    <x v="0"/>
    <x v="0"/>
    <s v="Canceled"/>
    <s v="Business Process"/>
    <x v="0"/>
    <x v="0"/>
    <x v="0"/>
    <d v="2021-02-25T00:00:00"/>
    <d v="2021-03-02T00:00:00"/>
    <x v="60"/>
  </r>
  <r>
    <s v="KEY-1418"/>
    <s v="Medium"/>
    <x v="0"/>
    <x v="0"/>
    <s v="Canceled"/>
    <s v="Business Process"/>
    <x v="0"/>
    <x v="1"/>
    <x v="1"/>
    <d v="2021-02-25T00:00:00"/>
    <d v="2021-03-16T00:00:00"/>
    <x v="43"/>
  </r>
  <r>
    <s v="KEY-1423"/>
    <s v="Medium"/>
    <x v="0"/>
    <x v="0"/>
    <s v="Canceled"/>
    <s v="Lack Response"/>
    <x v="0"/>
    <x v="0"/>
    <x v="0"/>
    <d v="2021-02-25T00:00:00"/>
    <d v="2021-04-12T00:00:00"/>
    <x v="128"/>
  </r>
  <r>
    <s v="KEY-1425"/>
    <s v="Medium"/>
    <x v="0"/>
    <x v="0"/>
    <s v="Canceled"/>
    <s v="Lack Response"/>
    <x v="0"/>
    <x v="0"/>
    <x v="0"/>
    <d v="2021-02-25T00:00:00"/>
    <d v="2021-03-08T00:00:00"/>
    <x v="24"/>
  </r>
  <r>
    <s v="KEY-1424"/>
    <s v="Medium"/>
    <x v="0"/>
    <x v="0"/>
    <s v="Completed"/>
    <s v="Solved by squad (technical intervention)"/>
    <x v="0"/>
    <x v="1"/>
    <x v="3"/>
    <d v="2021-02-25T00:00:00"/>
    <d v="2021-05-31T00:00:00"/>
    <x v="109"/>
  </r>
  <r>
    <s v="KEY-1422"/>
    <s v="Medium"/>
    <x v="0"/>
    <x v="0"/>
    <s v="Completed"/>
    <s v="Solved by squad (technical intervention)"/>
    <x v="0"/>
    <x v="1"/>
    <x v="3"/>
    <d v="2021-02-25T00:00:00"/>
    <d v="2021-06-14T00:00:00"/>
    <x v="65"/>
  </r>
  <r>
    <s v="KEY-1436"/>
    <s v="Highest"/>
    <x v="2"/>
    <x v="0"/>
    <s v="Completed"/>
    <s v="Solved by squad (technical intervention)"/>
    <x v="3"/>
    <x v="1"/>
    <x v="1"/>
    <d v="2021-02-26T00:00:00"/>
    <d v="2021-04-27T00:00:00"/>
    <x v="47"/>
  </r>
  <r>
    <s v="KEY-1431"/>
    <s v="Medium"/>
    <x v="0"/>
    <x v="0"/>
    <s v="Canceled"/>
    <s v="Business Process"/>
    <x v="0"/>
    <x v="0"/>
    <x v="0"/>
    <d v="2021-02-26T00:00:00"/>
    <d v="2021-03-18T00:00:00"/>
    <x v="19"/>
  </r>
  <r>
    <s v="KEY-1429"/>
    <s v="Medium"/>
    <x v="0"/>
    <x v="0"/>
    <s v="Canceled"/>
    <s v="Business Process"/>
    <x v="0"/>
    <x v="0"/>
    <x v="0"/>
    <d v="2021-02-26T00:00:00"/>
    <d v="2021-03-10T00:00:00"/>
    <x v="18"/>
  </r>
  <r>
    <s v="KEY-1432"/>
    <s v="Medium"/>
    <x v="0"/>
    <x v="0"/>
    <s v="Canceled"/>
    <s v="Lack Response"/>
    <x v="0"/>
    <x v="0"/>
    <x v="0"/>
    <d v="2021-02-26T00:00:00"/>
    <d v="2021-03-15T00:00:00"/>
    <x v="84"/>
  </r>
  <r>
    <s v="KEY-1433"/>
    <s v="Medium"/>
    <x v="0"/>
    <x v="0"/>
    <s v="Completed"/>
    <s v="Solved by service desk (no technical intervention)"/>
    <x v="2"/>
    <x v="0"/>
    <x v="0"/>
    <d v="2021-02-26T00:00:00"/>
    <d v="2021-03-02T00:00:00"/>
    <x v="21"/>
  </r>
  <r>
    <s v="KEY-1430"/>
    <s v="Medium"/>
    <x v="0"/>
    <x v="0"/>
    <s v="Completed"/>
    <s v="Solved by squad (technical intervention)"/>
    <x v="1"/>
    <x v="1"/>
    <x v="1"/>
    <d v="2021-02-26T00:00:00"/>
    <d v="2021-03-11T00:00:00"/>
    <x v="7"/>
  </r>
  <r>
    <s v="KEY-1427"/>
    <s v="Medium"/>
    <x v="0"/>
    <x v="1"/>
    <s v="Squad Working"/>
    <m/>
    <x v="0"/>
    <x v="2"/>
    <x v="0"/>
    <d v="2021-02-26T00:00:00"/>
    <m/>
    <x v="129"/>
  </r>
  <r>
    <s v="KEY-1428"/>
    <s v="Medium"/>
    <x v="0"/>
    <x v="1"/>
    <s v="Squad Working"/>
    <m/>
    <x v="0"/>
    <x v="2"/>
    <x v="0"/>
    <d v="2021-02-26T00:00:00"/>
    <m/>
    <x v="129"/>
  </r>
  <r>
    <s v="KEY-1438"/>
    <s v="Medium"/>
    <x v="0"/>
    <x v="0"/>
    <s v="Completed"/>
    <s v="Solved by squad (technical intervention)"/>
    <x v="0"/>
    <x v="1"/>
    <x v="2"/>
    <d v="2021-02-27T00:00:00"/>
    <d v="2021-03-20T00:00:00"/>
    <x v="34"/>
  </r>
  <r>
    <s v="KEY-1443"/>
    <s v="Medium"/>
    <x v="0"/>
    <x v="0"/>
    <s v="Canceled"/>
    <s v="Business Process"/>
    <x v="0"/>
    <x v="0"/>
    <x v="0"/>
    <d v="2021-03-01T00:00:00"/>
    <d v="2021-03-19T00:00:00"/>
    <x v="15"/>
  </r>
  <r>
    <s v="KEY-1447"/>
    <s v="Medium"/>
    <x v="0"/>
    <x v="0"/>
    <s v="Canceled"/>
    <s v="Business Process"/>
    <x v="0"/>
    <x v="0"/>
    <x v="0"/>
    <d v="2021-03-01T00:00:00"/>
    <d v="2021-03-19T00:00:00"/>
    <x v="15"/>
  </r>
  <r>
    <s v="KEY-1450"/>
    <s v="Medium"/>
    <x v="0"/>
    <x v="0"/>
    <s v="Canceled"/>
    <s v="Business Process"/>
    <x v="0"/>
    <x v="0"/>
    <x v="0"/>
    <d v="2021-03-01T00:00:00"/>
    <d v="2021-03-19T00:00:00"/>
    <x v="15"/>
  </r>
  <r>
    <s v="KEY-1452"/>
    <s v="Medium"/>
    <x v="0"/>
    <x v="0"/>
    <s v="Canceled"/>
    <s v="Business Process"/>
    <x v="0"/>
    <x v="0"/>
    <x v="0"/>
    <d v="2021-03-01T00:00:00"/>
    <d v="2021-03-19T00:00:00"/>
    <x v="15"/>
  </r>
  <r>
    <s v="KEY-1440"/>
    <s v="Medium"/>
    <x v="0"/>
    <x v="0"/>
    <s v="Canceled"/>
    <s v="Business Process"/>
    <x v="0"/>
    <x v="0"/>
    <x v="0"/>
    <d v="2021-03-01T00:00:00"/>
    <d v="2021-03-14T00:00:00"/>
    <x v="7"/>
  </r>
  <r>
    <s v="KEY-1442"/>
    <s v="Medium"/>
    <x v="0"/>
    <x v="0"/>
    <s v="Canceled"/>
    <s v="Business Process"/>
    <x v="0"/>
    <x v="0"/>
    <x v="0"/>
    <d v="2021-03-01T00:00:00"/>
    <d v="2021-03-12T00:00:00"/>
    <x v="24"/>
  </r>
  <r>
    <s v="KEY-1444"/>
    <s v="Medium"/>
    <x v="0"/>
    <x v="0"/>
    <s v="Canceled"/>
    <s v="Business Process"/>
    <x v="0"/>
    <x v="0"/>
    <x v="0"/>
    <d v="2021-03-01T00:00:00"/>
    <d v="2021-03-12T00:00:00"/>
    <x v="24"/>
  </r>
  <r>
    <s v="KEY-1445"/>
    <s v="Medium"/>
    <x v="0"/>
    <x v="0"/>
    <s v="Canceled"/>
    <s v="Business Process"/>
    <x v="0"/>
    <x v="0"/>
    <x v="0"/>
    <d v="2021-03-01T00:00:00"/>
    <d v="2021-03-12T00:00:00"/>
    <x v="24"/>
  </r>
  <r>
    <s v="KEY-1446"/>
    <s v="Medium"/>
    <x v="0"/>
    <x v="0"/>
    <s v="Canceled"/>
    <s v="Business Process"/>
    <x v="0"/>
    <x v="0"/>
    <x v="0"/>
    <d v="2021-03-01T00:00:00"/>
    <d v="2021-03-12T00:00:00"/>
    <x v="24"/>
  </r>
  <r>
    <s v="KEY-1441"/>
    <s v="Medium"/>
    <x v="0"/>
    <x v="0"/>
    <s v="Canceled"/>
    <s v="Business Process"/>
    <x v="0"/>
    <x v="0"/>
    <x v="0"/>
    <d v="2021-03-01T00:00:00"/>
    <d v="2021-03-11T00:00:00"/>
    <x v="28"/>
  </r>
  <r>
    <s v="KEY-1449"/>
    <s v="Medium"/>
    <x v="0"/>
    <x v="0"/>
    <s v="Canceled"/>
    <s v="Business Process"/>
    <x v="0"/>
    <x v="0"/>
    <x v="0"/>
    <d v="2021-03-01T00:00:00"/>
    <d v="2021-03-10T00:00:00"/>
    <x v="53"/>
  </r>
  <r>
    <s v="KEY-1451"/>
    <s v="Medium"/>
    <x v="0"/>
    <x v="0"/>
    <s v="Canceled"/>
    <s v="Business Process"/>
    <x v="0"/>
    <x v="0"/>
    <x v="0"/>
    <d v="2021-03-01T00:00:00"/>
    <d v="2021-03-10T00:00:00"/>
    <x v="53"/>
  </r>
  <r>
    <s v="KEY-1439"/>
    <s v="Medium"/>
    <x v="0"/>
    <x v="0"/>
    <s v="Canceled"/>
    <s v="Business Process"/>
    <x v="0"/>
    <x v="0"/>
    <x v="0"/>
    <d v="2021-03-01T00:00:00"/>
    <d v="2021-03-03T00:00:00"/>
    <x v="70"/>
  </r>
  <r>
    <s v="KEY-1448"/>
    <s v="Medium"/>
    <x v="0"/>
    <x v="0"/>
    <s v="Canceled"/>
    <s v="Business Process"/>
    <x v="0"/>
    <x v="1"/>
    <x v="1"/>
    <d v="2021-03-01T00:00:00"/>
    <d v="2021-03-25T00:00:00"/>
    <x v="52"/>
  </r>
  <r>
    <s v="KEY-1453"/>
    <s v="Medium"/>
    <x v="0"/>
    <x v="0"/>
    <s v="Canceled"/>
    <s v="Feature expected behavior"/>
    <x v="0"/>
    <x v="0"/>
    <x v="0"/>
    <d v="2021-03-01T00:00:00"/>
    <d v="2021-03-01T00:00:00"/>
    <x v="9"/>
  </r>
  <r>
    <s v="KEY-1454"/>
    <s v="Medium"/>
    <x v="0"/>
    <x v="0"/>
    <s v="Canceled"/>
    <s v="Business Process"/>
    <x v="0"/>
    <x v="0"/>
    <x v="0"/>
    <d v="2021-03-02T00:00:00"/>
    <d v="2021-03-09T00:00:00"/>
    <x v="56"/>
  </r>
  <r>
    <s v="KEY-1456"/>
    <s v="Medium"/>
    <x v="0"/>
    <x v="0"/>
    <s v="Canceled"/>
    <s v="Feature expected behavior"/>
    <x v="0"/>
    <x v="0"/>
    <x v="0"/>
    <d v="2021-03-02T00:00:00"/>
    <d v="2021-03-21T00:00:00"/>
    <x v="43"/>
  </r>
  <r>
    <s v="KEY-1462"/>
    <s v="Medium"/>
    <x v="0"/>
    <x v="0"/>
    <s v="Canceled"/>
    <s v="Feature expected behavior"/>
    <x v="0"/>
    <x v="0"/>
    <x v="0"/>
    <d v="2021-03-02T00:00:00"/>
    <d v="2021-03-19T00:00:00"/>
    <x v="84"/>
  </r>
  <r>
    <s v="KEY-1461"/>
    <s v="Medium"/>
    <x v="0"/>
    <x v="0"/>
    <s v="Canceled"/>
    <s v="Feature expected behavior"/>
    <x v="0"/>
    <x v="0"/>
    <x v="0"/>
    <d v="2021-03-02T00:00:00"/>
    <d v="2021-03-12T00:00:00"/>
    <x v="28"/>
  </r>
  <r>
    <s v="KEY-1463"/>
    <s v="Medium"/>
    <x v="0"/>
    <x v="0"/>
    <s v="Completed"/>
    <s v="Solved by squad (technical intervention)"/>
    <x v="1"/>
    <x v="1"/>
    <x v="4"/>
    <d v="2021-03-02T00:00:00"/>
    <d v="2021-03-14T00:00:00"/>
    <x v="18"/>
  </r>
  <r>
    <s v="KEY-1460"/>
    <s v="Medium"/>
    <x v="0"/>
    <x v="0"/>
    <s v="Completed"/>
    <s v="Solved by squad (technical intervention)"/>
    <x v="0"/>
    <x v="1"/>
    <x v="1"/>
    <d v="2021-03-02T00:00:00"/>
    <d v="2021-04-07T00:00:00"/>
    <x v="91"/>
  </r>
  <r>
    <s v="KEY-1459"/>
    <s v="Medium"/>
    <x v="0"/>
    <x v="0"/>
    <s v="Completed"/>
    <s v="Solved by squad (technical intervention)"/>
    <x v="3"/>
    <x v="1"/>
    <x v="1"/>
    <d v="2021-03-02T00:00:00"/>
    <d v="2021-05-06T00:00:00"/>
    <x v="130"/>
  </r>
  <r>
    <s v="KEY-1457"/>
    <s v="Medium"/>
    <x v="0"/>
    <x v="0"/>
    <s v="Completed"/>
    <s v="Solved by squad (technical intervention)"/>
    <x v="4"/>
    <x v="1"/>
    <x v="4"/>
    <d v="2021-03-02T00:00:00"/>
    <d v="2021-05-13T00:00:00"/>
    <x v="131"/>
  </r>
  <r>
    <s v="KEY-1458"/>
    <s v="Medium"/>
    <x v="0"/>
    <x v="0"/>
    <s v="Completed"/>
    <s v="Solved by squad (technical intervention)"/>
    <x v="0"/>
    <x v="1"/>
    <x v="1"/>
    <d v="2021-03-02T00:00:00"/>
    <d v="2021-07-20T00:00:00"/>
    <x v="132"/>
  </r>
  <r>
    <s v="KEY-1455"/>
    <s v="Medium"/>
    <x v="0"/>
    <x v="0"/>
    <s v="Completed"/>
    <s v="Solved by squad (technical intervention)"/>
    <x v="1"/>
    <x v="1"/>
    <x v="1"/>
    <d v="2021-03-02T00:00:00"/>
    <d v="2021-08-13T00:00:00"/>
    <x v="133"/>
  </r>
  <r>
    <s v="KEY-1468"/>
    <s v="High"/>
    <x v="1"/>
    <x v="0"/>
    <s v="Completed"/>
    <s v="Solved by service desk (no technical intervention)"/>
    <x v="0"/>
    <x v="0"/>
    <x v="0"/>
    <d v="2021-03-03T00:00:00"/>
    <d v="2021-03-11T00:00:00"/>
    <x v="14"/>
  </r>
  <r>
    <s v="KEY-1464"/>
    <s v="Medium"/>
    <x v="0"/>
    <x v="0"/>
    <s v="Canceled"/>
    <s v="Business Process"/>
    <x v="0"/>
    <x v="1"/>
    <x v="2"/>
    <d v="2021-03-03T00:00:00"/>
    <d v="2021-05-21T00:00:00"/>
    <x v="134"/>
  </r>
  <r>
    <s v="KEY-1466"/>
    <s v="Medium"/>
    <x v="0"/>
    <x v="0"/>
    <s v="Canceled"/>
    <s v="Feature expected behavior"/>
    <x v="0"/>
    <x v="0"/>
    <x v="0"/>
    <d v="2021-03-03T00:00:00"/>
    <d v="2021-03-30T00:00:00"/>
    <x v="40"/>
  </r>
  <r>
    <s v="KEY-1467"/>
    <s v="Medium"/>
    <x v="0"/>
    <x v="0"/>
    <s v="Canceled"/>
    <s v="Feature expected behavior"/>
    <x v="0"/>
    <x v="0"/>
    <x v="0"/>
    <d v="2021-03-03T00:00:00"/>
    <d v="2021-03-30T00:00:00"/>
    <x v="40"/>
  </r>
  <r>
    <s v="KEY-1469"/>
    <s v="Medium"/>
    <x v="0"/>
    <x v="0"/>
    <s v="Canceled"/>
    <s v="Feature expected behavior"/>
    <x v="0"/>
    <x v="1"/>
    <x v="4"/>
    <d v="2021-03-03T00:00:00"/>
    <d v="2021-03-12T00:00:00"/>
    <x v="53"/>
  </r>
  <r>
    <s v="KEY-1470"/>
    <s v="Medium"/>
    <x v="0"/>
    <x v="0"/>
    <s v="Completed"/>
    <s v="Solved by squad (technical intervention)"/>
    <x v="0"/>
    <x v="1"/>
    <x v="4"/>
    <d v="2021-03-03T00:00:00"/>
    <d v="2021-06-10T00:00:00"/>
    <x v="105"/>
  </r>
  <r>
    <s v="KEY-1465"/>
    <s v="Medium"/>
    <x v="0"/>
    <x v="0"/>
    <s v="Completed"/>
    <s v="Solved by squad (technical intervention)"/>
    <x v="0"/>
    <x v="1"/>
    <x v="4"/>
    <d v="2021-03-03T00:00:00"/>
    <d v="2022-05-16T00:00:00"/>
    <x v="135"/>
  </r>
  <r>
    <s v="KEY-1491"/>
    <s v="Highest"/>
    <x v="2"/>
    <x v="0"/>
    <s v="Completed"/>
    <s v="Solved by squad (technical intervention)"/>
    <x v="0"/>
    <x v="1"/>
    <x v="4"/>
    <d v="2021-03-04T00:00:00"/>
    <d v="2021-03-28T00:00:00"/>
    <x v="52"/>
  </r>
  <r>
    <s v="KEY-1472"/>
    <s v="Highest"/>
    <x v="2"/>
    <x v="0"/>
    <s v="Completed"/>
    <s v="Solved by squad (technical intervention)"/>
    <x v="0"/>
    <x v="1"/>
    <x v="1"/>
    <d v="2021-03-04T00:00:00"/>
    <d v="2021-07-01T00:00:00"/>
    <x v="108"/>
  </r>
  <r>
    <s v="KEY-1471"/>
    <s v="Highest"/>
    <x v="2"/>
    <x v="0"/>
    <s v="Completed"/>
    <s v="Solved by squad (technical intervention)"/>
    <x v="0"/>
    <x v="1"/>
    <x v="1"/>
    <d v="2021-03-04T00:00:00"/>
    <d v="2021-07-04T00:00:00"/>
    <x v="136"/>
  </r>
  <r>
    <s v="KEY-1480"/>
    <s v="Medium"/>
    <x v="0"/>
    <x v="0"/>
    <s v="Canceled"/>
    <s v="Business Process"/>
    <x v="0"/>
    <x v="1"/>
    <x v="2"/>
    <d v="2021-03-04T00:00:00"/>
    <d v="2021-06-21T00:00:00"/>
    <x v="65"/>
  </r>
  <r>
    <s v="KEY-1482"/>
    <s v="Medium"/>
    <x v="0"/>
    <x v="0"/>
    <s v="Canceled"/>
    <s v="Business Process"/>
    <x v="0"/>
    <x v="1"/>
    <x v="2"/>
    <d v="2021-03-04T00:00:00"/>
    <d v="2021-05-21T00:00:00"/>
    <x v="137"/>
  </r>
  <r>
    <s v="KEY-1495"/>
    <s v="Medium"/>
    <x v="0"/>
    <x v="0"/>
    <s v="Canceled"/>
    <s v="Business Process"/>
    <x v="0"/>
    <x v="1"/>
    <x v="4"/>
    <d v="2021-03-04T00:00:00"/>
    <d v="2021-05-04T00:00:00"/>
    <x v="138"/>
  </r>
  <r>
    <s v="KEY-1473"/>
    <s v="Medium"/>
    <x v="0"/>
    <x v="0"/>
    <s v="Canceled"/>
    <s v="Business Process"/>
    <x v="0"/>
    <x v="1"/>
    <x v="1"/>
    <d v="2021-03-04T00:00:00"/>
    <d v="2021-04-16T00:00:00"/>
    <x v="69"/>
  </r>
  <r>
    <s v="KEY-1475"/>
    <s v="Medium"/>
    <x v="0"/>
    <x v="0"/>
    <s v="Canceled"/>
    <s v="Business Process"/>
    <x v="0"/>
    <x v="1"/>
    <x v="1"/>
    <d v="2021-03-04T00:00:00"/>
    <d v="2021-04-05T00:00:00"/>
    <x v="95"/>
  </r>
  <r>
    <s v="KEY-1487"/>
    <s v="Medium"/>
    <x v="0"/>
    <x v="0"/>
    <s v="Canceled"/>
    <s v="Feature expected behavior"/>
    <x v="0"/>
    <x v="1"/>
    <x v="4"/>
    <d v="2021-03-04T00:00:00"/>
    <d v="2021-03-30T00:00:00"/>
    <x v="26"/>
  </r>
  <r>
    <s v="KEY-1489"/>
    <s v="Medium"/>
    <x v="0"/>
    <x v="0"/>
    <s v="Canceled"/>
    <s v="Feature expected behavior"/>
    <x v="0"/>
    <x v="1"/>
    <x v="4"/>
    <d v="2021-03-04T00:00:00"/>
    <d v="2021-03-17T00:00:00"/>
    <x v="7"/>
  </r>
  <r>
    <s v="KEY-1479"/>
    <s v="Medium"/>
    <x v="0"/>
    <x v="0"/>
    <s v="Canceled"/>
    <s v="Lack Response"/>
    <x v="0"/>
    <x v="0"/>
    <x v="0"/>
    <d v="2021-03-04T00:00:00"/>
    <d v="2021-04-13T00:00:00"/>
    <x v="27"/>
  </r>
  <r>
    <s v="KEY-1474"/>
    <s v="Medium"/>
    <x v="0"/>
    <x v="0"/>
    <s v="Completed"/>
    <s v="Solved by service desk (no technical intervention)"/>
    <x v="2"/>
    <x v="0"/>
    <x v="0"/>
    <d v="2021-03-04T00:00:00"/>
    <d v="2021-03-05T00:00:00"/>
    <x v="1"/>
  </r>
  <r>
    <s v="KEY-1494"/>
    <s v="Medium"/>
    <x v="0"/>
    <x v="0"/>
    <s v="Completed"/>
    <s v="Solved by squad (technical intervention)"/>
    <x v="1"/>
    <x v="1"/>
    <x v="4"/>
    <d v="2021-03-04T00:00:00"/>
    <d v="2021-03-14T00:00:00"/>
    <x v="28"/>
  </r>
  <r>
    <s v="KEY-1490"/>
    <s v="Medium"/>
    <x v="0"/>
    <x v="0"/>
    <s v="Completed"/>
    <s v="Solved by squad (technical intervention)"/>
    <x v="0"/>
    <x v="1"/>
    <x v="1"/>
    <d v="2021-03-04T00:00:00"/>
    <d v="2021-04-26T00:00:00"/>
    <x v="139"/>
  </r>
  <r>
    <s v="KEY-1478"/>
    <s v="Medium"/>
    <x v="0"/>
    <x v="0"/>
    <s v="Completed"/>
    <s v="Solved by squad (technical intervention)"/>
    <x v="0"/>
    <x v="1"/>
    <x v="3"/>
    <d v="2021-03-04T00:00:00"/>
    <d v="2021-06-02T00:00:00"/>
    <x v="75"/>
  </r>
  <r>
    <s v="KEY-1476"/>
    <s v="Medium"/>
    <x v="0"/>
    <x v="0"/>
    <s v="Completed"/>
    <s v="Solved by squad (technical intervention)"/>
    <x v="0"/>
    <x v="1"/>
    <x v="3"/>
    <d v="2021-03-04T00:00:00"/>
    <d v="2021-06-14T00:00:00"/>
    <x v="54"/>
  </r>
  <r>
    <s v="KEY-1481"/>
    <s v="Medium"/>
    <x v="0"/>
    <x v="0"/>
    <s v="Completed"/>
    <s v="Solved by squad (technical intervention)"/>
    <x v="0"/>
    <x v="1"/>
    <x v="2"/>
    <d v="2021-03-04T00:00:00"/>
    <d v="2021-07-29T00:00:00"/>
    <x v="140"/>
  </r>
  <r>
    <s v="KEY-1483"/>
    <s v="Medium"/>
    <x v="0"/>
    <x v="0"/>
    <s v="Completed"/>
    <s v="Solved by squad (technical intervention)"/>
    <x v="0"/>
    <x v="1"/>
    <x v="2"/>
    <d v="2021-03-04T00:00:00"/>
    <d v="2021-07-29T00:00:00"/>
    <x v="140"/>
  </r>
  <r>
    <s v="KEY-1484"/>
    <s v="Medium"/>
    <x v="0"/>
    <x v="0"/>
    <s v="Completed"/>
    <s v="Solved by squad (technical intervention)"/>
    <x v="1"/>
    <x v="1"/>
    <x v="1"/>
    <d v="2021-03-04T00:00:00"/>
    <d v="2021-08-19T00:00:00"/>
    <x v="141"/>
  </r>
  <r>
    <s v="KEY-1485"/>
    <s v="Medium"/>
    <x v="0"/>
    <x v="0"/>
    <s v="Completed"/>
    <s v="Solved by squad (technical intervention)"/>
    <x v="1"/>
    <x v="1"/>
    <x v="1"/>
    <d v="2021-03-04T00:00:00"/>
    <d v="2021-10-09T00:00:00"/>
    <x v="142"/>
  </r>
  <r>
    <s v="KEY-1486"/>
    <s v="Medium"/>
    <x v="0"/>
    <x v="1"/>
    <s v="Squad Working"/>
    <m/>
    <x v="0"/>
    <x v="2"/>
    <x v="0"/>
    <d v="2021-03-04T00:00:00"/>
    <m/>
    <x v="143"/>
  </r>
  <r>
    <s v="KEY-1492"/>
    <s v="Medium"/>
    <x v="0"/>
    <x v="1"/>
    <s v="Squad Working"/>
    <m/>
    <x v="0"/>
    <x v="2"/>
    <x v="0"/>
    <d v="2021-03-04T00:00:00"/>
    <m/>
    <x v="143"/>
  </r>
  <r>
    <s v="KEY-1493"/>
    <s v="Medium"/>
    <x v="0"/>
    <x v="1"/>
    <s v="Squad Working"/>
    <m/>
    <x v="0"/>
    <x v="2"/>
    <x v="0"/>
    <d v="2021-03-04T00:00:00"/>
    <m/>
    <x v="143"/>
  </r>
  <r>
    <s v="KEY-1499"/>
    <s v="Medium"/>
    <x v="0"/>
    <x v="0"/>
    <s v="Canceled"/>
    <s v="Business Process"/>
    <x v="0"/>
    <x v="1"/>
    <x v="4"/>
    <d v="2021-03-05T00:00:00"/>
    <d v="2021-03-16T00:00:00"/>
    <x v="24"/>
  </r>
  <r>
    <s v="KEY-1496"/>
    <s v="Medium"/>
    <x v="0"/>
    <x v="0"/>
    <s v="Canceled"/>
    <s v="Business Process"/>
    <x v="0"/>
    <x v="1"/>
    <x v="1"/>
    <d v="2021-03-05T00:00:00"/>
    <d v="2021-03-15T00:00:00"/>
    <x v="28"/>
  </r>
  <r>
    <s v="KEY-1497"/>
    <s v="Medium"/>
    <x v="0"/>
    <x v="0"/>
    <s v="Canceled"/>
    <s v="Lack Response"/>
    <x v="0"/>
    <x v="0"/>
    <x v="0"/>
    <d v="2021-03-05T00:00:00"/>
    <d v="2021-03-28T00:00:00"/>
    <x v="3"/>
  </r>
  <r>
    <s v="KEY-1500"/>
    <s v="Medium"/>
    <x v="0"/>
    <x v="0"/>
    <s v="Completed"/>
    <s v="Solved by squad (technical intervention)"/>
    <x v="0"/>
    <x v="1"/>
    <x v="4"/>
    <d v="2021-03-05T00:00:00"/>
    <d v="2021-04-06T00:00:00"/>
    <x v="95"/>
  </r>
  <r>
    <s v="KEY-1498"/>
    <s v="Medium"/>
    <x v="0"/>
    <x v="0"/>
    <s v="Completed"/>
    <s v="Solved by squad (technical intervention)"/>
    <x v="0"/>
    <x v="1"/>
    <x v="3"/>
    <d v="2021-03-05T00:00:00"/>
    <d v="2021-06-14T00:00:00"/>
    <x v="144"/>
  </r>
  <r>
    <s v="KEY-1501"/>
    <s v="Medium"/>
    <x v="0"/>
    <x v="0"/>
    <s v="Canceled"/>
    <s v="Business Process"/>
    <x v="0"/>
    <x v="1"/>
    <x v="4"/>
    <d v="2021-03-06T00:00:00"/>
    <d v="2021-03-17T00:00:00"/>
    <x v="24"/>
  </r>
  <r>
    <s v="KEY-1502"/>
    <s v="Medium"/>
    <x v="0"/>
    <x v="0"/>
    <s v="Canceled"/>
    <s v="Business Process"/>
    <x v="0"/>
    <x v="1"/>
    <x v="4"/>
    <d v="2021-03-06T00:00:00"/>
    <d v="2021-03-17T00:00:00"/>
    <x v="24"/>
  </r>
  <r>
    <s v="KEY-1503"/>
    <s v="Medium"/>
    <x v="0"/>
    <x v="0"/>
    <s v="Canceled"/>
    <s v="Business Process"/>
    <x v="0"/>
    <x v="1"/>
    <x v="4"/>
    <d v="2021-03-06T00:00:00"/>
    <d v="2021-03-17T00:00:00"/>
    <x v="24"/>
  </r>
  <r>
    <s v="KEY-1504"/>
    <s v="Medium"/>
    <x v="0"/>
    <x v="0"/>
    <s v="Canceled"/>
    <s v="Business Process"/>
    <x v="0"/>
    <x v="1"/>
    <x v="4"/>
    <d v="2021-03-06T00:00:00"/>
    <d v="2021-03-15T00:00:00"/>
    <x v="53"/>
  </r>
  <r>
    <s v="KEY-1516"/>
    <s v="Medium"/>
    <x v="0"/>
    <x v="0"/>
    <s v="Canceled"/>
    <s v="Business Process"/>
    <x v="0"/>
    <x v="0"/>
    <x v="0"/>
    <d v="2021-03-08T00:00:00"/>
    <d v="2021-05-31T00:00:00"/>
    <x v="145"/>
  </r>
  <r>
    <s v="KEY-1517"/>
    <s v="Medium"/>
    <x v="0"/>
    <x v="0"/>
    <s v="Canceled"/>
    <s v="Business Process"/>
    <x v="0"/>
    <x v="0"/>
    <x v="0"/>
    <d v="2021-03-08T00:00:00"/>
    <d v="2021-05-31T00:00:00"/>
    <x v="145"/>
  </r>
  <r>
    <s v="KEY-1507"/>
    <s v="Medium"/>
    <x v="0"/>
    <x v="0"/>
    <s v="Canceled"/>
    <s v="Business Process"/>
    <x v="0"/>
    <x v="0"/>
    <x v="0"/>
    <d v="2021-03-08T00:00:00"/>
    <d v="2021-03-23T00:00:00"/>
    <x v="2"/>
  </r>
  <r>
    <s v="KEY-1506"/>
    <s v="Medium"/>
    <x v="0"/>
    <x v="0"/>
    <s v="Canceled"/>
    <s v="Business Process"/>
    <x v="0"/>
    <x v="0"/>
    <x v="0"/>
    <d v="2021-03-08T00:00:00"/>
    <d v="2021-03-22T00:00:00"/>
    <x v="5"/>
  </r>
  <r>
    <s v="KEY-1522"/>
    <s v="Medium"/>
    <x v="0"/>
    <x v="0"/>
    <s v="Canceled"/>
    <s v="Business Process"/>
    <x v="0"/>
    <x v="0"/>
    <x v="0"/>
    <d v="2021-03-08T00:00:00"/>
    <d v="2021-03-17T00:00:00"/>
    <x v="53"/>
  </r>
  <r>
    <s v="KEY-1510"/>
    <s v="Medium"/>
    <x v="0"/>
    <x v="0"/>
    <s v="Canceled"/>
    <s v="Business Process"/>
    <x v="0"/>
    <x v="0"/>
    <x v="0"/>
    <d v="2021-03-08T00:00:00"/>
    <d v="2021-03-14T00:00:00"/>
    <x v="12"/>
  </r>
  <r>
    <s v="KEY-1509"/>
    <s v="Medium"/>
    <x v="0"/>
    <x v="0"/>
    <s v="Canceled"/>
    <s v="Business Process"/>
    <x v="0"/>
    <x v="0"/>
    <x v="0"/>
    <d v="2021-03-08T00:00:00"/>
    <d v="2021-03-09T00:00:00"/>
    <x v="1"/>
  </r>
  <r>
    <s v="KEY-1513"/>
    <s v="Medium"/>
    <x v="0"/>
    <x v="0"/>
    <s v="Canceled"/>
    <s v="Lack Response"/>
    <x v="0"/>
    <x v="0"/>
    <x v="0"/>
    <d v="2021-03-08T00:00:00"/>
    <d v="2021-03-22T00:00:00"/>
    <x v="5"/>
  </r>
  <r>
    <s v="KEY-1508"/>
    <s v="Medium"/>
    <x v="0"/>
    <x v="0"/>
    <s v="Completed"/>
    <s v="Solved by squad (technical intervention)"/>
    <x v="1"/>
    <x v="1"/>
    <x v="1"/>
    <d v="2021-03-08T00:00:00"/>
    <d v="2021-03-28T00:00:00"/>
    <x v="19"/>
  </r>
  <r>
    <s v="KEY-1514"/>
    <s v="Medium"/>
    <x v="0"/>
    <x v="0"/>
    <s v="Completed"/>
    <s v="Solved by squad (technical intervention)"/>
    <x v="0"/>
    <x v="1"/>
    <x v="2"/>
    <d v="2021-03-08T00:00:00"/>
    <d v="2021-03-29T00:00:00"/>
    <x v="34"/>
  </r>
  <r>
    <s v="KEY-1523"/>
    <s v="Medium"/>
    <x v="0"/>
    <x v="0"/>
    <s v="Completed"/>
    <s v="Solved by squad (technical intervention)"/>
    <x v="3"/>
    <x v="1"/>
    <x v="1"/>
    <d v="2021-03-08T00:00:00"/>
    <d v="2021-04-27T00:00:00"/>
    <x v="76"/>
  </r>
  <r>
    <s v="KEY-1511"/>
    <s v="Medium"/>
    <x v="0"/>
    <x v="0"/>
    <s v="Completed"/>
    <s v="Solved by squad (technical intervention)"/>
    <x v="0"/>
    <x v="1"/>
    <x v="3"/>
    <d v="2021-03-08T00:00:00"/>
    <d v="2021-06-14T00:00:00"/>
    <x v="146"/>
  </r>
  <r>
    <s v="KEY-1512"/>
    <s v="Medium"/>
    <x v="0"/>
    <x v="0"/>
    <s v="Completed"/>
    <s v="Solved by squad (technical intervention)"/>
    <x v="0"/>
    <x v="1"/>
    <x v="3"/>
    <d v="2021-03-08T00:00:00"/>
    <d v="2021-07-26T00:00:00"/>
    <x v="132"/>
  </r>
  <r>
    <s v="KEY-1505"/>
    <s v="Medium"/>
    <x v="0"/>
    <x v="0"/>
    <s v="Completed"/>
    <s v="Solved by squad (technical intervention)"/>
    <x v="0"/>
    <x v="1"/>
    <x v="1"/>
    <d v="2021-03-08T00:00:00"/>
    <d v="2021-07-27T00:00:00"/>
    <x v="147"/>
  </r>
  <r>
    <s v="KEY-1520"/>
    <s v="Medium"/>
    <x v="0"/>
    <x v="0"/>
    <s v="Completed"/>
    <s v="Solved by squad (technical intervention)"/>
    <x v="0"/>
    <x v="1"/>
    <x v="2"/>
    <d v="2021-03-08T00:00:00"/>
    <d v="2021-07-27T00:00:00"/>
    <x v="147"/>
  </r>
  <r>
    <s v="KEY-1524"/>
    <s v="Medium"/>
    <x v="0"/>
    <x v="0"/>
    <s v="Completed"/>
    <s v="Solved by squad (technical intervention)"/>
    <x v="3"/>
    <x v="1"/>
    <x v="1"/>
    <d v="2021-03-08T00:00:00"/>
    <d v="2022-08-25T00:00:00"/>
    <x v="148"/>
  </r>
  <r>
    <s v="KEY-1515"/>
    <s v="Medium"/>
    <x v="0"/>
    <x v="0"/>
    <s v="Completed"/>
    <s v="Solved by squad (technical intervention)"/>
    <x v="3"/>
    <x v="1"/>
    <x v="2"/>
    <d v="2021-03-08T00:00:00"/>
    <d v="2021-03-28T00:00:00"/>
    <x v="19"/>
  </r>
  <r>
    <s v="KEY-1521"/>
    <s v="Medium"/>
    <x v="0"/>
    <x v="1"/>
    <s v="Squad Working"/>
    <m/>
    <x v="0"/>
    <x v="2"/>
    <x v="0"/>
    <d v="2021-03-08T00:00:00"/>
    <m/>
    <x v="149"/>
  </r>
  <r>
    <s v="KEY-1538"/>
    <s v="Medium"/>
    <x v="0"/>
    <x v="0"/>
    <s v="Canceled"/>
    <s v="Business Process"/>
    <x v="0"/>
    <x v="0"/>
    <x v="0"/>
    <d v="2021-03-09T00:00:00"/>
    <d v="2021-04-29T00:00:00"/>
    <x v="10"/>
  </r>
  <r>
    <s v="KEY-1528"/>
    <s v="Medium"/>
    <x v="0"/>
    <x v="0"/>
    <s v="Canceled"/>
    <s v="Business Process"/>
    <x v="0"/>
    <x v="0"/>
    <x v="0"/>
    <d v="2021-03-09T00:00:00"/>
    <d v="2021-03-30T00:00:00"/>
    <x v="34"/>
  </r>
  <r>
    <s v="KEY-1526"/>
    <s v="Medium"/>
    <x v="0"/>
    <x v="0"/>
    <s v="Canceled"/>
    <s v="Business Process"/>
    <x v="0"/>
    <x v="0"/>
    <x v="0"/>
    <d v="2021-03-09T00:00:00"/>
    <d v="2021-03-22T00:00:00"/>
    <x v="7"/>
  </r>
  <r>
    <s v="KEY-1537"/>
    <s v="Medium"/>
    <x v="0"/>
    <x v="0"/>
    <s v="Canceled"/>
    <s v="Business Process"/>
    <x v="0"/>
    <x v="0"/>
    <x v="0"/>
    <d v="2021-03-09T00:00:00"/>
    <d v="2021-03-22T00:00:00"/>
    <x v="7"/>
  </r>
  <r>
    <s v="KEY-1527"/>
    <s v="Medium"/>
    <x v="0"/>
    <x v="0"/>
    <s v="Completed"/>
    <s v="Solved by squad (technical intervention)"/>
    <x v="0"/>
    <x v="1"/>
    <x v="1"/>
    <d v="2021-03-09T00:00:00"/>
    <d v="2021-03-30T00:00:00"/>
    <x v="34"/>
  </r>
  <r>
    <s v="KEY-1534"/>
    <s v="Medium"/>
    <x v="0"/>
    <x v="0"/>
    <s v="Completed"/>
    <s v="Solved by squad (technical intervention)"/>
    <x v="0"/>
    <x v="1"/>
    <x v="4"/>
    <d v="2021-03-09T00:00:00"/>
    <d v="2021-04-08T00:00:00"/>
    <x v="11"/>
  </r>
  <r>
    <s v="KEY-1531"/>
    <s v="Medium"/>
    <x v="0"/>
    <x v="0"/>
    <s v="Completed"/>
    <s v="Solved by squad (technical intervention)"/>
    <x v="0"/>
    <x v="1"/>
    <x v="3"/>
    <d v="2021-03-09T00:00:00"/>
    <d v="2021-04-10T00:00:00"/>
    <x v="95"/>
  </r>
  <r>
    <s v="KEY-1525"/>
    <s v="Medium"/>
    <x v="0"/>
    <x v="0"/>
    <s v="Completed"/>
    <s v="Solved by squad (technical intervention)"/>
    <x v="0"/>
    <x v="1"/>
    <x v="1"/>
    <d v="2021-03-09T00:00:00"/>
    <d v="2021-04-11T00:00:00"/>
    <x v="46"/>
  </r>
  <r>
    <s v="KEY-1536"/>
    <s v="Medium"/>
    <x v="0"/>
    <x v="0"/>
    <s v="Completed"/>
    <s v="Solved by squad (technical intervention)"/>
    <x v="3"/>
    <x v="1"/>
    <x v="1"/>
    <d v="2021-03-09T00:00:00"/>
    <d v="2021-05-03T00:00:00"/>
    <x v="73"/>
  </r>
  <r>
    <s v="KEY-1532"/>
    <s v="Medium"/>
    <x v="0"/>
    <x v="0"/>
    <s v="Completed"/>
    <s v="Solved by squad (technical intervention)"/>
    <x v="0"/>
    <x v="1"/>
    <x v="4"/>
    <d v="2021-03-09T00:00:00"/>
    <d v="2021-05-20T00:00:00"/>
    <x v="131"/>
  </r>
  <r>
    <s v="KEY-1529"/>
    <s v="Medium"/>
    <x v="0"/>
    <x v="0"/>
    <s v="Completed"/>
    <s v="Solved by squad (technical intervention)"/>
    <x v="0"/>
    <x v="1"/>
    <x v="1"/>
    <d v="2021-03-09T00:00:00"/>
    <d v="2021-06-07T00:00:00"/>
    <x v="75"/>
  </r>
  <r>
    <s v="KEY-1530"/>
    <s v="Medium"/>
    <x v="0"/>
    <x v="0"/>
    <s v="Completed"/>
    <s v="Solved by squad (technical intervention)"/>
    <x v="0"/>
    <x v="1"/>
    <x v="3"/>
    <d v="2021-03-09T00:00:00"/>
    <d v="2021-06-14T00:00:00"/>
    <x v="150"/>
  </r>
  <r>
    <s v="KEY-1533"/>
    <s v="Medium"/>
    <x v="0"/>
    <x v="0"/>
    <s v="Completed"/>
    <s v="Solved by squad (technical intervention)"/>
    <x v="0"/>
    <x v="1"/>
    <x v="4"/>
    <d v="2021-03-09T00:00:00"/>
    <d v="2021-06-29T00:00:00"/>
    <x v="16"/>
  </r>
  <r>
    <s v="KEY-1535"/>
    <s v="Medium"/>
    <x v="0"/>
    <x v="0"/>
    <s v="Completed"/>
    <s v="Solved by squad (technical intervention)"/>
    <x v="0"/>
    <x v="1"/>
    <x v="4"/>
    <d v="2021-03-09T00:00:00"/>
    <d v="2022-05-14T00:00:00"/>
    <x v="151"/>
  </r>
  <r>
    <s v="KEY-1540"/>
    <s v="Medium"/>
    <x v="0"/>
    <x v="0"/>
    <s v="Canceled"/>
    <s v="Business Process"/>
    <x v="0"/>
    <x v="0"/>
    <x v="0"/>
    <d v="2021-03-10T00:00:00"/>
    <d v="2021-07-27T00:00:00"/>
    <x v="0"/>
  </r>
  <r>
    <s v="KEY-1544"/>
    <s v="Medium"/>
    <x v="0"/>
    <x v="0"/>
    <s v="Canceled"/>
    <s v="Business Process"/>
    <x v="0"/>
    <x v="0"/>
    <x v="0"/>
    <d v="2021-03-10T00:00:00"/>
    <d v="2021-04-29T00:00:00"/>
    <x v="76"/>
  </r>
  <r>
    <s v="KEY-1543"/>
    <s v="Medium"/>
    <x v="0"/>
    <x v="0"/>
    <s v="Canceled"/>
    <s v="Business Process"/>
    <x v="0"/>
    <x v="0"/>
    <x v="0"/>
    <d v="2021-03-10T00:00:00"/>
    <d v="2021-04-22T00:00:00"/>
    <x v="69"/>
  </r>
  <r>
    <s v="KEY-1545"/>
    <s v="Medium"/>
    <x v="0"/>
    <x v="0"/>
    <s v="Canceled"/>
    <s v="Business Process"/>
    <x v="0"/>
    <x v="0"/>
    <x v="0"/>
    <d v="2021-03-10T00:00:00"/>
    <d v="2021-04-22T00:00:00"/>
    <x v="69"/>
  </r>
  <r>
    <s v="KEY-1539"/>
    <s v="Medium"/>
    <x v="0"/>
    <x v="0"/>
    <s v="Canceled"/>
    <s v="Business Process"/>
    <x v="0"/>
    <x v="0"/>
    <x v="0"/>
    <d v="2021-03-10T00:00:00"/>
    <d v="2021-04-05T00:00:00"/>
    <x v="26"/>
  </r>
  <r>
    <s v="KEY-1541"/>
    <s v="Medium"/>
    <x v="0"/>
    <x v="0"/>
    <s v="Canceled"/>
    <s v="Business Process"/>
    <x v="0"/>
    <x v="0"/>
    <x v="0"/>
    <d v="2021-03-10T00:00:00"/>
    <d v="2021-03-21T00:00:00"/>
    <x v="24"/>
  </r>
  <r>
    <s v="KEY-1546"/>
    <s v="Medium"/>
    <x v="0"/>
    <x v="0"/>
    <s v="Completed"/>
    <s v="Solved by squad (technical intervention)"/>
    <x v="0"/>
    <x v="1"/>
    <x v="4"/>
    <d v="2021-03-10T00:00:00"/>
    <d v="2021-06-02T00:00:00"/>
    <x v="145"/>
  </r>
  <r>
    <s v="KEY-1542"/>
    <s v="Medium"/>
    <x v="0"/>
    <x v="0"/>
    <s v="Completed"/>
    <s v="Solved by squad (technical intervention)"/>
    <x v="0"/>
    <x v="1"/>
    <x v="4"/>
    <d v="2021-03-10T00:00:00"/>
    <d v="2022-05-16T00:00:00"/>
    <x v="152"/>
  </r>
  <r>
    <s v="KEY-1548"/>
    <s v="Medium"/>
    <x v="0"/>
    <x v="0"/>
    <s v="Canceled"/>
    <s v="Business Process"/>
    <x v="0"/>
    <x v="0"/>
    <x v="0"/>
    <d v="2021-03-11T00:00:00"/>
    <d v="2021-04-17T00:00:00"/>
    <x v="31"/>
  </r>
  <r>
    <s v="KEY-1549"/>
    <s v="Medium"/>
    <x v="0"/>
    <x v="0"/>
    <s v="Canceled"/>
    <s v="Business Process"/>
    <x v="0"/>
    <x v="0"/>
    <x v="0"/>
    <d v="2021-03-11T00:00:00"/>
    <d v="2021-03-17T00:00:00"/>
    <x v="12"/>
  </r>
  <r>
    <s v="KEY-1550"/>
    <s v="Medium"/>
    <x v="0"/>
    <x v="0"/>
    <s v="Completed"/>
    <s v="Solved by squad (technical intervention)"/>
    <x v="3"/>
    <x v="1"/>
    <x v="1"/>
    <d v="2021-03-11T00:00:00"/>
    <d v="2021-05-06T00:00:00"/>
    <x v="55"/>
  </r>
  <r>
    <s v="KEY-1547"/>
    <s v="Medium"/>
    <x v="0"/>
    <x v="0"/>
    <s v="Completed"/>
    <s v="Solved by squad (technical intervention)"/>
    <x v="4"/>
    <x v="1"/>
    <x v="1"/>
    <d v="2021-03-11T00:00:00"/>
    <d v="2021-05-20T00:00:00"/>
    <x v="115"/>
  </r>
  <r>
    <s v="KEY-1566"/>
    <s v="Medium"/>
    <x v="0"/>
    <x v="0"/>
    <s v="Canceled"/>
    <s v="Business Process"/>
    <x v="0"/>
    <x v="0"/>
    <x v="0"/>
    <d v="2021-03-12T00:00:00"/>
    <d v="2021-06-14T00:00:00"/>
    <x v="111"/>
  </r>
  <r>
    <s v="KEY-1554"/>
    <s v="Medium"/>
    <x v="0"/>
    <x v="0"/>
    <s v="Canceled"/>
    <s v="Business Process"/>
    <x v="0"/>
    <x v="0"/>
    <x v="0"/>
    <d v="2021-03-12T00:00:00"/>
    <d v="2021-06-12T00:00:00"/>
    <x v="114"/>
  </r>
  <r>
    <s v="KEY-1565"/>
    <s v="Medium"/>
    <x v="0"/>
    <x v="0"/>
    <s v="Canceled"/>
    <s v="Business Process"/>
    <x v="0"/>
    <x v="0"/>
    <x v="0"/>
    <d v="2021-03-12T00:00:00"/>
    <d v="2021-05-21T00:00:00"/>
    <x v="115"/>
  </r>
  <r>
    <s v="KEY-1556"/>
    <s v="Medium"/>
    <x v="0"/>
    <x v="0"/>
    <s v="Canceled"/>
    <s v="Business Process"/>
    <x v="0"/>
    <x v="0"/>
    <x v="0"/>
    <d v="2021-03-12T00:00:00"/>
    <d v="2021-05-04T00:00:00"/>
    <x v="139"/>
  </r>
  <r>
    <s v="KEY-1558"/>
    <s v="Medium"/>
    <x v="0"/>
    <x v="0"/>
    <s v="Canceled"/>
    <s v="Business Process"/>
    <x v="0"/>
    <x v="0"/>
    <x v="0"/>
    <d v="2021-03-12T00:00:00"/>
    <d v="2021-05-04T00:00:00"/>
    <x v="139"/>
  </r>
  <r>
    <s v="KEY-1571"/>
    <s v="Medium"/>
    <x v="0"/>
    <x v="0"/>
    <s v="Canceled"/>
    <s v="Business Process"/>
    <x v="0"/>
    <x v="0"/>
    <x v="0"/>
    <d v="2021-03-12T00:00:00"/>
    <d v="2021-04-21T00:00:00"/>
    <x v="27"/>
  </r>
  <r>
    <s v="KEY-1553"/>
    <s v="Medium"/>
    <x v="0"/>
    <x v="0"/>
    <s v="Canceled"/>
    <s v="Business Process"/>
    <x v="0"/>
    <x v="0"/>
    <x v="0"/>
    <d v="2021-03-12T00:00:00"/>
    <d v="2021-04-17T00:00:00"/>
    <x v="91"/>
  </r>
  <r>
    <s v="KEY-1555"/>
    <s v="Medium"/>
    <x v="0"/>
    <x v="0"/>
    <s v="Canceled"/>
    <s v="Business Process"/>
    <x v="0"/>
    <x v="0"/>
    <x v="0"/>
    <d v="2021-03-12T00:00:00"/>
    <d v="2021-03-25T00:00:00"/>
    <x v="7"/>
  </r>
  <r>
    <s v="KEY-1567"/>
    <s v="Medium"/>
    <x v="0"/>
    <x v="0"/>
    <s v="Canceled"/>
    <s v="Business Process"/>
    <x v="0"/>
    <x v="0"/>
    <x v="0"/>
    <d v="2021-03-12T00:00:00"/>
    <d v="2021-03-24T00:00:00"/>
    <x v="18"/>
  </r>
  <r>
    <s v="KEY-1568"/>
    <s v="Medium"/>
    <x v="0"/>
    <x v="0"/>
    <s v="Canceled"/>
    <s v="Business Process"/>
    <x v="0"/>
    <x v="0"/>
    <x v="0"/>
    <d v="2021-03-12T00:00:00"/>
    <d v="2021-03-24T00:00:00"/>
    <x v="18"/>
  </r>
  <r>
    <s v="KEY-1564"/>
    <s v="Medium"/>
    <x v="0"/>
    <x v="0"/>
    <s v="Canceled"/>
    <s v="Business Process"/>
    <x v="0"/>
    <x v="1"/>
    <x v="2"/>
    <d v="2021-03-12T00:00:00"/>
    <d v="2021-05-21T00:00:00"/>
    <x v="115"/>
  </r>
  <r>
    <s v="KEY-1573"/>
    <s v="Medium"/>
    <x v="0"/>
    <x v="0"/>
    <s v="Canceled"/>
    <s v="Business Process"/>
    <x v="0"/>
    <x v="1"/>
    <x v="4"/>
    <d v="2021-03-12T00:00:00"/>
    <d v="2021-05-13T00:00:00"/>
    <x v="153"/>
  </r>
  <r>
    <s v="KEY-1559"/>
    <s v="Medium"/>
    <x v="0"/>
    <x v="0"/>
    <s v="Canceled"/>
    <s v="Business Process"/>
    <x v="0"/>
    <x v="1"/>
    <x v="1"/>
    <d v="2021-03-12T00:00:00"/>
    <d v="2021-05-04T00:00:00"/>
    <x v="139"/>
  </r>
  <r>
    <s v="KEY-1560"/>
    <s v="Medium"/>
    <x v="0"/>
    <x v="0"/>
    <s v="Canceled"/>
    <s v="Business Process"/>
    <x v="0"/>
    <x v="1"/>
    <x v="1"/>
    <d v="2021-03-12T00:00:00"/>
    <d v="2021-05-04T00:00:00"/>
    <x v="139"/>
  </r>
  <r>
    <s v="KEY-1569"/>
    <s v="Medium"/>
    <x v="0"/>
    <x v="0"/>
    <s v="Canceled"/>
    <s v="Business Process"/>
    <x v="0"/>
    <x v="1"/>
    <x v="4"/>
    <d v="2021-03-12T00:00:00"/>
    <d v="2021-03-22T00:00:00"/>
    <x v="28"/>
  </r>
  <r>
    <s v="KEY-1551"/>
    <s v="Medium"/>
    <x v="0"/>
    <x v="0"/>
    <s v="Canceled"/>
    <s v="Business Process"/>
    <x v="0"/>
    <x v="1"/>
    <x v="1"/>
    <d v="2021-03-12T00:00:00"/>
    <d v="2021-03-18T00:00:00"/>
    <x v="12"/>
  </r>
  <r>
    <s v="KEY-1561"/>
    <s v="Medium"/>
    <x v="0"/>
    <x v="0"/>
    <s v="Canceled"/>
    <s v="Business Process"/>
    <x v="0"/>
    <x v="1"/>
    <x v="1"/>
    <d v="2021-03-12T00:00:00"/>
    <d v="2021-03-17T00:00:00"/>
    <x v="60"/>
  </r>
  <r>
    <s v="KEY-1562"/>
    <s v="Medium"/>
    <x v="0"/>
    <x v="0"/>
    <s v="Canceled"/>
    <s v="Lack Response"/>
    <x v="0"/>
    <x v="1"/>
    <x v="3"/>
    <d v="2021-03-12T00:00:00"/>
    <d v="2021-03-25T00:00:00"/>
    <x v="7"/>
  </r>
  <r>
    <s v="KEY-1572"/>
    <s v="Medium"/>
    <x v="0"/>
    <x v="0"/>
    <s v="Completed"/>
    <s v="Solved by squad (technical intervention)"/>
    <x v="0"/>
    <x v="1"/>
    <x v="4"/>
    <d v="2021-03-12T00:00:00"/>
    <d v="2021-03-21T00:00:00"/>
    <x v="53"/>
  </r>
  <r>
    <s v="KEY-1557"/>
    <s v="Medium"/>
    <x v="0"/>
    <x v="0"/>
    <s v="Completed"/>
    <s v="Solved by squad (technical intervention)"/>
    <x v="0"/>
    <x v="1"/>
    <x v="1"/>
    <d v="2021-03-12T00:00:00"/>
    <d v="2021-04-02T00:00:00"/>
    <x v="34"/>
  </r>
  <r>
    <s v="KEY-1552"/>
    <s v="Medium"/>
    <x v="0"/>
    <x v="0"/>
    <s v="Completed"/>
    <s v="Solved by squad (technical intervention)"/>
    <x v="3"/>
    <x v="1"/>
    <x v="1"/>
    <d v="2021-03-12T00:00:00"/>
    <d v="2021-05-02T00:00:00"/>
    <x v="10"/>
  </r>
  <r>
    <s v="KEY-1570"/>
    <s v="Medium"/>
    <x v="0"/>
    <x v="0"/>
    <s v="Completed"/>
    <s v="Solved by squad (technical intervention)"/>
    <x v="0"/>
    <x v="1"/>
    <x v="4"/>
    <d v="2021-03-12T00:00:00"/>
    <d v="2021-06-29T00:00:00"/>
    <x v="65"/>
  </r>
  <r>
    <s v="KEY-1563"/>
    <s v="Medium"/>
    <x v="0"/>
    <x v="0"/>
    <s v="Completed"/>
    <s v="Solved by squad (technical intervention)"/>
    <x v="0"/>
    <x v="1"/>
    <x v="2"/>
    <d v="2021-03-12T00:00:00"/>
    <d v="2021-07-27T00:00:00"/>
    <x v="86"/>
  </r>
  <r>
    <s v="KEY-1574"/>
    <s v="Medium"/>
    <x v="0"/>
    <x v="0"/>
    <s v="Completed"/>
    <s v="Solved by squad (technical intervention)"/>
    <x v="0"/>
    <x v="1"/>
    <x v="4"/>
    <d v="2021-03-12T00:00:00"/>
    <d v="2022-05-09T00:00:00"/>
    <x v="154"/>
  </r>
  <r>
    <s v="KEY-1585"/>
    <s v="High"/>
    <x v="1"/>
    <x v="0"/>
    <s v="Canceled"/>
    <s v="Business Process"/>
    <x v="0"/>
    <x v="0"/>
    <x v="0"/>
    <d v="2021-03-15T00:00:00"/>
    <d v="2021-03-17T00:00:00"/>
    <x v="70"/>
  </r>
  <r>
    <s v="KEY-1584"/>
    <s v="Medium"/>
    <x v="0"/>
    <x v="0"/>
    <s v="Canceled"/>
    <s v="Business Process"/>
    <x v="0"/>
    <x v="0"/>
    <x v="0"/>
    <d v="2021-03-15T00:00:00"/>
    <d v="2021-04-06T00:00:00"/>
    <x v="6"/>
  </r>
  <r>
    <s v="KEY-1575"/>
    <s v="Medium"/>
    <x v="0"/>
    <x v="0"/>
    <s v="Canceled"/>
    <s v="Business Process"/>
    <x v="0"/>
    <x v="0"/>
    <x v="0"/>
    <d v="2021-03-15T00:00:00"/>
    <d v="2021-04-05T00:00:00"/>
    <x v="34"/>
  </r>
  <r>
    <s v="KEY-1582"/>
    <s v="Medium"/>
    <x v="0"/>
    <x v="0"/>
    <s v="Canceled"/>
    <s v="Business Process"/>
    <x v="0"/>
    <x v="0"/>
    <x v="0"/>
    <d v="2021-03-15T00:00:00"/>
    <d v="2021-03-17T00:00:00"/>
    <x v="70"/>
  </r>
  <r>
    <s v="KEY-1583"/>
    <s v="Medium"/>
    <x v="0"/>
    <x v="0"/>
    <s v="Canceled"/>
    <s v="Business Process"/>
    <x v="0"/>
    <x v="0"/>
    <x v="0"/>
    <d v="2021-03-15T00:00:00"/>
    <d v="2021-03-17T00:00:00"/>
    <x v="70"/>
  </r>
  <r>
    <s v="KEY-1576"/>
    <s v="Medium"/>
    <x v="0"/>
    <x v="0"/>
    <s v="Canceled"/>
    <s v="Business Process"/>
    <x v="0"/>
    <x v="1"/>
    <x v="1"/>
    <d v="2021-03-15T00:00:00"/>
    <d v="2021-03-25T00:00:00"/>
    <x v="28"/>
  </r>
  <r>
    <s v="KEY-1581"/>
    <s v="Medium"/>
    <x v="0"/>
    <x v="0"/>
    <s v="Completed"/>
    <s v="Solved by service desk (no technical intervention)"/>
    <x v="2"/>
    <x v="0"/>
    <x v="0"/>
    <d v="2021-03-15T00:00:00"/>
    <d v="2021-03-19T00:00:00"/>
    <x v="21"/>
  </r>
  <r>
    <s v="KEY-1579"/>
    <s v="Medium"/>
    <x v="0"/>
    <x v="0"/>
    <s v="Completed"/>
    <s v="Solved by squad (technical intervention)"/>
    <x v="0"/>
    <x v="1"/>
    <x v="4"/>
    <d v="2021-03-15T00:00:00"/>
    <d v="2021-05-31T00:00:00"/>
    <x v="155"/>
  </r>
  <r>
    <s v="KEY-1578"/>
    <s v="Medium"/>
    <x v="0"/>
    <x v="0"/>
    <s v="Completed"/>
    <s v="Solved by squad (technical intervention)"/>
    <x v="0"/>
    <x v="1"/>
    <x v="1"/>
    <d v="2021-03-15T00:00:00"/>
    <d v="2021-07-27T00:00:00"/>
    <x v="156"/>
  </r>
  <r>
    <s v="KEY-1580"/>
    <s v="Medium"/>
    <x v="0"/>
    <x v="0"/>
    <s v="Completed"/>
    <s v="Solved by squad (technical intervention)"/>
    <x v="1"/>
    <x v="1"/>
    <x v="1"/>
    <d v="2021-03-15T00:00:00"/>
    <d v="2021-09-17T00:00:00"/>
    <x v="157"/>
  </r>
  <r>
    <s v="KEY-1589"/>
    <s v="High"/>
    <x v="1"/>
    <x v="0"/>
    <s v="Completed"/>
    <s v="Solved by squad (technical intervention)"/>
    <x v="0"/>
    <x v="1"/>
    <x v="3"/>
    <d v="2021-03-16T00:00:00"/>
    <d v="2021-05-20T00:00:00"/>
    <x v="130"/>
  </r>
  <r>
    <s v="KEY-1591"/>
    <s v="Medium"/>
    <x v="0"/>
    <x v="0"/>
    <s v="Canceled"/>
    <s v="Business Process"/>
    <x v="0"/>
    <x v="0"/>
    <x v="0"/>
    <d v="2021-03-16T00:00:00"/>
    <d v="2022-10-06T00:00:00"/>
    <x v="158"/>
  </r>
  <r>
    <s v="KEY-1592"/>
    <s v="Medium"/>
    <x v="0"/>
    <x v="0"/>
    <s v="Canceled"/>
    <s v="Business Process"/>
    <x v="0"/>
    <x v="0"/>
    <x v="0"/>
    <d v="2021-03-16T00:00:00"/>
    <d v="2022-10-06T00:00:00"/>
    <x v="158"/>
  </r>
  <r>
    <s v="KEY-1604"/>
    <s v="Medium"/>
    <x v="0"/>
    <x v="0"/>
    <s v="Canceled"/>
    <s v="Business Process"/>
    <x v="0"/>
    <x v="0"/>
    <x v="0"/>
    <d v="2021-03-16T00:00:00"/>
    <d v="2021-07-15T00:00:00"/>
    <x v="159"/>
  </r>
  <r>
    <s v="KEY-1599"/>
    <s v="Medium"/>
    <x v="0"/>
    <x v="0"/>
    <s v="Canceled"/>
    <s v="Business Process"/>
    <x v="0"/>
    <x v="0"/>
    <x v="0"/>
    <d v="2021-03-16T00:00:00"/>
    <d v="2021-03-30T00:00:00"/>
    <x v="5"/>
  </r>
  <r>
    <s v="KEY-1600"/>
    <s v="Medium"/>
    <x v="0"/>
    <x v="0"/>
    <s v="Canceled"/>
    <s v="Business Process"/>
    <x v="0"/>
    <x v="0"/>
    <x v="0"/>
    <d v="2021-03-16T00:00:00"/>
    <d v="2021-03-30T00:00:00"/>
    <x v="5"/>
  </r>
  <r>
    <s v="KEY-1586"/>
    <s v="Medium"/>
    <x v="0"/>
    <x v="0"/>
    <s v="Canceled"/>
    <s v="Business Process"/>
    <x v="0"/>
    <x v="0"/>
    <x v="0"/>
    <d v="2021-03-16T00:00:00"/>
    <d v="2021-03-25T00:00:00"/>
    <x v="53"/>
  </r>
  <r>
    <s v="KEY-1588"/>
    <s v="Medium"/>
    <x v="0"/>
    <x v="0"/>
    <s v="Canceled"/>
    <s v="Business Process"/>
    <x v="0"/>
    <x v="0"/>
    <x v="0"/>
    <d v="2021-03-16T00:00:00"/>
    <d v="2021-03-17T00:00:00"/>
    <x v="1"/>
  </r>
  <r>
    <s v="KEY-1590"/>
    <s v="Medium"/>
    <x v="0"/>
    <x v="0"/>
    <s v="Canceled"/>
    <s v="Lack Response"/>
    <x v="0"/>
    <x v="0"/>
    <x v="0"/>
    <d v="2021-03-16T00:00:00"/>
    <d v="2021-04-20T00:00:00"/>
    <x v="106"/>
  </r>
  <r>
    <s v="KEY-1587"/>
    <s v="Medium"/>
    <x v="0"/>
    <x v="0"/>
    <s v="Completed"/>
    <s v="Solved by squad (technical intervention)"/>
    <x v="0"/>
    <x v="1"/>
    <x v="1"/>
    <d v="2021-03-16T00:00:00"/>
    <d v="2021-04-30T00:00:00"/>
    <x v="64"/>
  </r>
  <r>
    <s v="KEY-1593"/>
    <s v="Medium"/>
    <x v="0"/>
    <x v="0"/>
    <s v="Completed"/>
    <s v="Solved by squad (technical intervention)"/>
    <x v="3"/>
    <x v="1"/>
    <x v="2"/>
    <d v="2021-03-16T00:00:00"/>
    <d v="2021-05-15T00:00:00"/>
    <x v="47"/>
  </r>
  <r>
    <s v="KEY-1598"/>
    <s v="Medium"/>
    <x v="0"/>
    <x v="0"/>
    <s v="Completed"/>
    <s v="Solved by squad (technical intervention)"/>
    <x v="3"/>
    <x v="1"/>
    <x v="1"/>
    <d v="2021-03-16T00:00:00"/>
    <d v="2021-05-20T00:00:00"/>
    <x v="130"/>
  </r>
  <r>
    <s v="KEY-1601"/>
    <s v="Medium"/>
    <x v="0"/>
    <x v="0"/>
    <s v="Completed"/>
    <s v="Solved by squad (technical intervention)"/>
    <x v="3"/>
    <x v="1"/>
    <x v="1"/>
    <d v="2021-03-16T00:00:00"/>
    <d v="2021-05-20T00:00:00"/>
    <x v="130"/>
  </r>
  <r>
    <s v="KEY-1602"/>
    <s v="Medium"/>
    <x v="0"/>
    <x v="0"/>
    <s v="Completed"/>
    <s v="Solved by squad (technical intervention)"/>
    <x v="0"/>
    <x v="1"/>
    <x v="1"/>
    <d v="2021-03-16T00:00:00"/>
    <d v="2021-05-20T00:00:00"/>
    <x v="130"/>
  </r>
  <r>
    <s v="KEY-1603"/>
    <s v="Medium"/>
    <x v="0"/>
    <x v="0"/>
    <s v="Completed"/>
    <s v="Solved by squad (technical intervention)"/>
    <x v="3"/>
    <x v="1"/>
    <x v="1"/>
    <d v="2021-03-16T00:00:00"/>
    <d v="2021-05-20T00:00:00"/>
    <x v="130"/>
  </r>
  <r>
    <s v="KEY-1596"/>
    <s v="Medium"/>
    <x v="0"/>
    <x v="0"/>
    <s v="Completed"/>
    <s v="Solved by squad (technical intervention)"/>
    <x v="1"/>
    <x v="1"/>
    <x v="4"/>
    <d v="2021-03-16T00:00:00"/>
    <d v="2021-09-20T00:00:00"/>
    <x v="160"/>
  </r>
  <r>
    <s v="KEY-1594"/>
    <s v="Medium"/>
    <x v="0"/>
    <x v="0"/>
    <s v="Completed"/>
    <s v="Solved by squad (technical intervention)"/>
    <x v="0"/>
    <x v="1"/>
    <x v="4"/>
    <d v="2021-03-16T00:00:00"/>
    <d v="2022-05-16T00:00:00"/>
    <x v="161"/>
  </r>
  <r>
    <s v="KEY-1597"/>
    <s v="Medium"/>
    <x v="0"/>
    <x v="0"/>
    <s v="Completed"/>
    <s v="Solved by squad (technical intervention)"/>
    <x v="0"/>
    <x v="1"/>
    <x v="4"/>
    <d v="2021-03-16T00:00:00"/>
    <d v="2022-05-16T00:00:00"/>
    <x v="161"/>
  </r>
  <r>
    <s v="KEY-1608"/>
    <s v="High"/>
    <x v="1"/>
    <x v="0"/>
    <s v="Canceled"/>
    <s v="Business Process"/>
    <x v="0"/>
    <x v="0"/>
    <x v="0"/>
    <d v="2021-03-17T00:00:00"/>
    <d v="2021-03-31T00:00:00"/>
    <x v="5"/>
  </r>
  <r>
    <s v="KEY-1615"/>
    <s v="Medium"/>
    <x v="0"/>
    <x v="0"/>
    <s v="Canceled"/>
    <s v="Business Process"/>
    <x v="0"/>
    <x v="0"/>
    <x v="0"/>
    <d v="2021-03-17T00:00:00"/>
    <d v="2021-08-17T00:00:00"/>
    <x v="122"/>
  </r>
  <r>
    <s v="KEY-1605"/>
    <s v="Medium"/>
    <x v="0"/>
    <x v="0"/>
    <s v="Canceled"/>
    <s v="Business Process"/>
    <x v="0"/>
    <x v="0"/>
    <x v="0"/>
    <d v="2021-03-17T00:00:00"/>
    <d v="2021-04-16T00:00:00"/>
    <x v="11"/>
  </r>
  <r>
    <s v="KEY-1612"/>
    <s v="Medium"/>
    <x v="0"/>
    <x v="0"/>
    <s v="Canceled"/>
    <s v="Business Process"/>
    <x v="0"/>
    <x v="0"/>
    <x v="0"/>
    <d v="2021-03-17T00:00:00"/>
    <d v="2021-04-16T00:00:00"/>
    <x v="11"/>
  </r>
  <r>
    <s v="KEY-1610"/>
    <s v="Medium"/>
    <x v="0"/>
    <x v="0"/>
    <s v="Canceled"/>
    <s v="Business Process"/>
    <x v="0"/>
    <x v="0"/>
    <x v="0"/>
    <d v="2021-03-17T00:00:00"/>
    <d v="2021-03-19T00:00:00"/>
    <x v="70"/>
  </r>
  <r>
    <s v="KEY-1617"/>
    <s v="Medium"/>
    <x v="0"/>
    <x v="0"/>
    <s v="Completed"/>
    <s v="Solved by service desk (no technical intervention)"/>
    <x v="2"/>
    <x v="0"/>
    <x v="0"/>
    <d v="2021-03-17T00:00:00"/>
    <d v="2021-03-21T00:00:00"/>
    <x v="21"/>
  </r>
  <r>
    <s v="KEY-1607"/>
    <s v="Medium"/>
    <x v="0"/>
    <x v="0"/>
    <s v="Completed"/>
    <s v="Solved by service desk (no technical intervention)"/>
    <x v="0"/>
    <x v="0"/>
    <x v="0"/>
    <d v="2021-03-17T00:00:00"/>
    <d v="2021-03-22T00:00:00"/>
    <x v="60"/>
  </r>
  <r>
    <s v="KEY-1611"/>
    <s v="Medium"/>
    <x v="0"/>
    <x v="0"/>
    <s v="Completed"/>
    <s v="Solved by squad (technical intervention)"/>
    <x v="3"/>
    <x v="1"/>
    <x v="1"/>
    <d v="2021-03-17T00:00:00"/>
    <d v="2021-05-20T00:00:00"/>
    <x v="162"/>
  </r>
  <r>
    <s v="KEY-1613"/>
    <s v="Medium"/>
    <x v="0"/>
    <x v="0"/>
    <s v="Completed"/>
    <s v="Solved by squad (technical intervention)"/>
    <x v="0"/>
    <x v="1"/>
    <x v="1"/>
    <d v="2021-03-17T00:00:00"/>
    <d v="2021-05-20T00:00:00"/>
    <x v="162"/>
  </r>
  <r>
    <s v="KEY-1614"/>
    <s v="Medium"/>
    <x v="0"/>
    <x v="0"/>
    <s v="Completed"/>
    <s v="Solved by squad (technical intervention)"/>
    <x v="3"/>
    <x v="1"/>
    <x v="1"/>
    <d v="2021-03-17T00:00:00"/>
    <d v="2021-05-20T00:00:00"/>
    <x v="162"/>
  </r>
  <r>
    <s v="KEY-1606"/>
    <s v="Medium"/>
    <x v="0"/>
    <x v="0"/>
    <s v="Completed"/>
    <s v="Solved by squad (technical intervention)"/>
    <x v="0"/>
    <x v="1"/>
    <x v="3"/>
    <d v="2021-03-17T00:00:00"/>
    <d v="2021-06-14T00:00:00"/>
    <x v="163"/>
  </r>
  <r>
    <s v="KEY-1616"/>
    <s v="Medium"/>
    <x v="0"/>
    <x v="0"/>
    <s v="Completed"/>
    <s v="Solved by squad (technical intervention)"/>
    <x v="0"/>
    <x v="1"/>
    <x v="4"/>
    <d v="2021-03-17T00:00:00"/>
    <d v="2022-05-12T00:00:00"/>
    <x v="164"/>
  </r>
  <r>
    <s v="KEY-1609"/>
    <s v="Medium"/>
    <x v="0"/>
    <x v="0"/>
    <s v="Completed"/>
    <s v="Solved by squad (technical intervention)"/>
    <x v="0"/>
    <x v="1"/>
    <x v="4"/>
    <d v="2021-03-17T00:00:00"/>
    <d v="2022-05-16T00:00:00"/>
    <x v="20"/>
  </r>
  <r>
    <s v="KEY-1620"/>
    <s v="Medium"/>
    <x v="0"/>
    <x v="0"/>
    <s v="Canceled"/>
    <s v="Business Process"/>
    <x v="0"/>
    <x v="0"/>
    <x v="0"/>
    <d v="2021-03-18T00:00:00"/>
    <d v="2021-05-21T00:00:00"/>
    <x v="162"/>
  </r>
  <r>
    <s v="KEY-1621"/>
    <s v="Medium"/>
    <x v="0"/>
    <x v="0"/>
    <s v="Canceled"/>
    <s v="Business Process"/>
    <x v="0"/>
    <x v="0"/>
    <x v="0"/>
    <d v="2021-03-18T00:00:00"/>
    <d v="2021-04-13T00:00:00"/>
    <x v="26"/>
  </r>
  <r>
    <s v="KEY-1618"/>
    <s v="Medium"/>
    <x v="0"/>
    <x v="0"/>
    <s v="Completed"/>
    <s v="Solved by service desk (no technical intervention)"/>
    <x v="2"/>
    <x v="0"/>
    <x v="0"/>
    <d v="2021-03-18T00:00:00"/>
    <d v="2021-03-22T00:00:00"/>
    <x v="21"/>
  </r>
  <r>
    <s v="KEY-1622"/>
    <s v="Medium"/>
    <x v="0"/>
    <x v="0"/>
    <s v="Completed"/>
    <s v="Solved by squad (technical intervention)"/>
    <x v="0"/>
    <x v="1"/>
    <x v="4"/>
    <d v="2021-03-18T00:00:00"/>
    <d v="2021-05-03T00:00:00"/>
    <x v="128"/>
  </r>
  <r>
    <s v="KEY-1619"/>
    <s v="Medium"/>
    <x v="0"/>
    <x v="0"/>
    <s v="Completed"/>
    <s v="Solved by squad (technical intervention)"/>
    <x v="0"/>
    <x v="1"/>
    <x v="3"/>
    <d v="2021-03-18T00:00:00"/>
    <d v="2021-06-14T00:00:00"/>
    <x v="165"/>
  </r>
  <r>
    <s v="KEY-1623"/>
    <s v="Medium"/>
    <x v="0"/>
    <x v="0"/>
    <s v="Completed"/>
    <s v="Solved by squad (technical intervention)"/>
    <x v="0"/>
    <x v="1"/>
    <x v="4"/>
    <d v="2021-03-18T00:00:00"/>
    <d v="2021-07-15T00:00:00"/>
    <x v="108"/>
  </r>
  <r>
    <s v="KEY-1630"/>
    <s v="Medium"/>
    <x v="0"/>
    <x v="0"/>
    <s v="Canceled"/>
    <s v="Business Process"/>
    <x v="0"/>
    <x v="0"/>
    <x v="0"/>
    <d v="2021-03-19T00:00:00"/>
    <d v="2021-06-12T00:00:00"/>
    <x v="39"/>
  </r>
  <r>
    <s v="KEY-1626"/>
    <s v="Medium"/>
    <x v="0"/>
    <x v="0"/>
    <s v="Completed"/>
    <s v="Solved by service desk (no technical intervention)"/>
    <x v="1"/>
    <x v="0"/>
    <x v="0"/>
    <d v="2021-03-19T00:00:00"/>
    <d v="2021-03-29T00:00:00"/>
    <x v="28"/>
  </r>
  <r>
    <s v="KEY-1624"/>
    <s v="Medium"/>
    <x v="0"/>
    <x v="0"/>
    <s v="Completed"/>
    <s v="Solved by squad (technical intervention)"/>
    <x v="3"/>
    <x v="1"/>
    <x v="1"/>
    <d v="2021-03-19T00:00:00"/>
    <d v="2021-05-20T00:00:00"/>
    <x v="153"/>
  </r>
  <r>
    <s v="KEY-1625"/>
    <s v="Medium"/>
    <x v="0"/>
    <x v="0"/>
    <s v="Completed"/>
    <s v="Solved by squad (technical intervention)"/>
    <x v="3"/>
    <x v="1"/>
    <x v="1"/>
    <d v="2021-03-19T00:00:00"/>
    <d v="2021-05-20T00:00:00"/>
    <x v="153"/>
  </r>
  <r>
    <s v="KEY-1627"/>
    <s v="Medium"/>
    <x v="0"/>
    <x v="0"/>
    <s v="Completed"/>
    <s v="Solved by squad (technical intervention)"/>
    <x v="3"/>
    <x v="1"/>
    <x v="1"/>
    <d v="2021-03-19T00:00:00"/>
    <d v="2021-05-20T00:00:00"/>
    <x v="153"/>
  </r>
  <r>
    <s v="KEY-1628"/>
    <s v="Medium"/>
    <x v="0"/>
    <x v="0"/>
    <s v="Completed"/>
    <s v="Solved by squad (technical intervention)"/>
    <x v="3"/>
    <x v="1"/>
    <x v="1"/>
    <d v="2021-03-19T00:00:00"/>
    <d v="2021-05-20T00:00:00"/>
    <x v="153"/>
  </r>
  <r>
    <s v="KEY-1629"/>
    <s v="Medium"/>
    <x v="0"/>
    <x v="0"/>
    <s v="Completed"/>
    <s v="Solved by squad (technical intervention)"/>
    <x v="3"/>
    <x v="1"/>
    <x v="1"/>
    <d v="2021-03-19T00:00:00"/>
    <d v="2021-05-20T00:00:00"/>
    <x v="153"/>
  </r>
  <r>
    <s v="KEY-1631"/>
    <s v="Medium"/>
    <x v="0"/>
    <x v="0"/>
    <s v="Canceled"/>
    <s v="Business Process"/>
    <x v="0"/>
    <x v="0"/>
    <x v="0"/>
    <d v="2021-03-22T00:00:00"/>
    <d v="2021-03-25T00:00:00"/>
    <x v="81"/>
  </r>
  <r>
    <s v="KEY-1635"/>
    <s v="Medium"/>
    <x v="0"/>
    <x v="0"/>
    <s v="Canceled"/>
    <s v="Business Process"/>
    <x v="0"/>
    <x v="1"/>
    <x v="4"/>
    <d v="2021-03-22T00:00:00"/>
    <d v="2021-05-13T00:00:00"/>
    <x v="166"/>
  </r>
  <r>
    <s v="KEY-1634"/>
    <s v="Medium"/>
    <x v="0"/>
    <x v="0"/>
    <s v="Canceled"/>
    <s v="Business Process"/>
    <x v="0"/>
    <x v="1"/>
    <x v="4"/>
    <d v="2021-03-22T00:00:00"/>
    <d v="2021-03-22T00:00:00"/>
    <x v="9"/>
  </r>
  <r>
    <s v="KEY-1637"/>
    <s v="Medium"/>
    <x v="0"/>
    <x v="0"/>
    <s v="Completed"/>
    <s v="Solved by service desk (no technical intervention)"/>
    <x v="0"/>
    <x v="0"/>
    <x v="0"/>
    <d v="2021-03-22T00:00:00"/>
    <d v="2021-03-28T00:00:00"/>
    <x v="12"/>
  </r>
  <r>
    <s v="KEY-1632"/>
    <s v="Medium"/>
    <x v="0"/>
    <x v="0"/>
    <s v="Completed"/>
    <s v="Solved by squad (technical intervention)"/>
    <x v="0"/>
    <x v="1"/>
    <x v="2"/>
    <d v="2021-03-22T00:00:00"/>
    <d v="2021-04-16T00:00:00"/>
    <x v="45"/>
  </r>
  <r>
    <s v="KEY-1636"/>
    <s v="Medium"/>
    <x v="0"/>
    <x v="0"/>
    <s v="Completed"/>
    <s v="Solved by squad (technical intervention)"/>
    <x v="3"/>
    <x v="1"/>
    <x v="1"/>
    <d v="2021-03-22T00:00:00"/>
    <d v="2021-05-20T00:00:00"/>
    <x v="66"/>
  </r>
  <r>
    <s v="KEY-1633"/>
    <s v="Medium"/>
    <x v="0"/>
    <x v="0"/>
    <s v="Completed"/>
    <s v="Solved by squad (technical intervention)"/>
    <x v="0"/>
    <x v="1"/>
    <x v="4"/>
    <d v="2021-03-22T00:00:00"/>
    <d v="2022-05-15T00:00:00"/>
    <x v="167"/>
  </r>
  <r>
    <s v="KEY-1638"/>
    <s v="Medium"/>
    <x v="0"/>
    <x v="0"/>
    <s v="Canceled"/>
    <s v="Business Process"/>
    <x v="0"/>
    <x v="0"/>
    <x v="0"/>
    <d v="2021-03-23T00:00:00"/>
    <d v="2021-04-19T00:00:00"/>
    <x v="40"/>
  </r>
  <r>
    <s v="KEY-1641"/>
    <s v="Medium"/>
    <x v="0"/>
    <x v="0"/>
    <s v="Canceled"/>
    <s v="Business Process"/>
    <x v="0"/>
    <x v="0"/>
    <x v="0"/>
    <d v="2021-03-23T00:00:00"/>
    <d v="2021-04-13T00:00:00"/>
    <x v="34"/>
  </r>
  <r>
    <s v="KEY-1639"/>
    <s v="Medium"/>
    <x v="0"/>
    <x v="0"/>
    <s v="Canceled"/>
    <s v="Business Process"/>
    <x v="0"/>
    <x v="0"/>
    <x v="0"/>
    <d v="2021-03-23T00:00:00"/>
    <d v="2021-03-30T00:00:00"/>
    <x v="56"/>
  </r>
  <r>
    <s v="KEY-1642"/>
    <s v="Medium"/>
    <x v="0"/>
    <x v="0"/>
    <s v="Completed"/>
    <s v="Solved by squad (technical intervention)"/>
    <x v="4"/>
    <x v="1"/>
    <x v="4"/>
    <d v="2021-03-23T00:00:00"/>
    <d v="2021-06-10T00:00:00"/>
    <x v="134"/>
  </r>
  <r>
    <s v="KEY-1640"/>
    <s v="Medium"/>
    <x v="0"/>
    <x v="0"/>
    <s v="Completed"/>
    <s v="Solved by squad (technical intervention)"/>
    <x v="0"/>
    <x v="1"/>
    <x v="1"/>
    <d v="2021-03-23T00:00:00"/>
    <d v="2021-07-19T00:00:00"/>
    <x v="168"/>
  </r>
  <r>
    <s v="KEY-1648"/>
    <s v="Medium"/>
    <x v="0"/>
    <x v="0"/>
    <s v="Canceled"/>
    <s v="Business Process"/>
    <x v="0"/>
    <x v="0"/>
    <x v="0"/>
    <d v="2021-03-24T00:00:00"/>
    <d v="2021-08-17T00:00:00"/>
    <x v="169"/>
  </r>
  <r>
    <s v="KEY-1647"/>
    <s v="Medium"/>
    <x v="0"/>
    <x v="0"/>
    <s v="Canceled"/>
    <s v="Business Process"/>
    <x v="0"/>
    <x v="0"/>
    <x v="0"/>
    <d v="2021-03-24T00:00:00"/>
    <d v="2021-04-29T00:00:00"/>
    <x v="91"/>
  </r>
  <r>
    <s v="KEY-1643"/>
    <s v="Medium"/>
    <x v="0"/>
    <x v="0"/>
    <s v="Canceled"/>
    <s v="Business Process"/>
    <x v="0"/>
    <x v="0"/>
    <x v="0"/>
    <d v="2021-03-24T00:00:00"/>
    <d v="2021-04-25T00:00:00"/>
    <x v="95"/>
  </r>
  <r>
    <s v="KEY-1646"/>
    <s v="Medium"/>
    <x v="0"/>
    <x v="0"/>
    <s v="Canceled"/>
    <s v="Business Process"/>
    <x v="0"/>
    <x v="0"/>
    <x v="0"/>
    <d v="2021-03-24T00:00:00"/>
    <d v="2021-04-22T00:00:00"/>
    <x v="4"/>
  </r>
  <r>
    <s v="KEY-1645"/>
    <s v="Medium"/>
    <x v="0"/>
    <x v="0"/>
    <s v="Completed"/>
    <s v="Solved by squad (technical intervention)"/>
    <x v="1"/>
    <x v="1"/>
    <x v="3"/>
    <d v="2021-03-24T00:00:00"/>
    <d v="2021-10-09T00:00:00"/>
    <x v="71"/>
  </r>
  <r>
    <s v="KEY-1644"/>
    <s v="Medium"/>
    <x v="0"/>
    <x v="0"/>
    <s v="Completed"/>
    <s v="Solved by squad (technical intervention)"/>
    <x v="3"/>
    <x v="1"/>
    <x v="1"/>
    <d v="2021-03-24T00:00:00"/>
    <d v="2021-05-24T00:00:00"/>
    <x v="138"/>
  </r>
  <r>
    <s v="KEY-1655"/>
    <s v="High"/>
    <x v="1"/>
    <x v="0"/>
    <s v="Completed"/>
    <s v="Solved by squad (technical intervention)"/>
    <x v="0"/>
    <x v="1"/>
    <x v="2"/>
    <d v="2021-03-25T00:00:00"/>
    <d v="2021-04-17T00:00:00"/>
    <x v="3"/>
  </r>
  <r>
    <s v="KEY-1651"/>
    <s v="Medium"/>
    <x v="0"/>
    <x v="0"/>
    <s v="Canceled"/>
    <s v="Business Process"/>
    <x v="0"/>
    <x v="0"/>
    <x v="0"/>
    <d v="2021-03-25T00:00:00"/>
    <d v="2021-04-05T00:00:00"/>
    <x v="24"/>
  </r>
  <r>
    <s v="KEY-1652"/>
    <s v="Medium"/>
    <x v="0"/>
    <x v="0"/>
    <s v="Canceled"/>
    <s v="Business Process"/>
    <x v="0"/>
    <x v="0"/>
    <x v="0"/>
    <d v="2021-03-25T00:00:00"/>
    <d v="2021-04-05T00:00:00"/>
    <x v="24"/>
  </r>
  <r>
    <s v="KEY-1656"/>
    <s v="Medium"/>
    <x v="0"/>
    <x v="0"/>
    <s v="Canceled"/>
    <s v="Business Process"/>
    <x v="0"/>
    <x v="0"/>
    <x v="0"/>
    <d v="2021-03-25T00:00:00"/>
    <d v="2021-04-05T00:00:00"/>
    <x v="24"/>
  </r>
  <r>
    <s v="KEY-1657"/>
    <s v="Medium"/>
    <x v="0"/>
    <x v="0"/>
    <s v="Canceled"/>
    <s v="Business Process"/>
    <x v="0"/>
    <x v="1"/>
    <x v="4"/>
    <d v="2021-03-25T00:00:00"/>
    <d v="2021-04-16T00:00:00"/>
    <x v="6"/>
  </r>
  <r>
    <s v="KEY-1653"/>
    <s v="Medium"/>
    <x v="0"/>
    <x v="0"/>
    <s v="Canceled"/>
    <s v="Lack Response"/>
    <x v="0"/>
    <x v="0"/>
    <x v="0"/>
    <d v="2021-03-25T00:00:00"/>
    <d v="2021-04-12T00:00:00"/>
    <x v="15"/>
  </r>
  <r>
    <s v="KEY-1654"/>
    <s v="Medium"/>
    <x v="0"/>
    <x v="0"/>
    <s v="Canceled"/>
    <s v="Lack Response"/>
    <x v="0"/>
    <x v="0"/>
    <x v="0"/>
    <d v="2021-03-25T00:00:00"/>
    <d v="2021-04-05T00:00:00"/>
    <x v="24"/>
  </r>
  <r>
    <s v="KEY-1649"/>
    <s v="Medium"/>
    <x v="0"/>
    <x v="0"/>
    <s v="Completed"/>
    <s v="Solved by squad (technical intervention)"/>
    <x v="1"/>
    <x v="1"/>
    <x v="1"/>
    <d v="2021-03-25T00:00:00"/>
    <d v="2021-04-11T00:00:00"/>
    <x v="84"/>
  </r>
  <r>
    <s v="KEY-1650"/>
    <s v="Medium"/>
    <x v="0"/>
    <x v="0"/>
    <s v="Completed"/>
    <s v="Solved by squad (technical intervention)"/>
    <x v="0"/>
    <x v="1"/>
    <x v="1"/>
    <d v="2021-03-25T00:00:00"/>
    <d v="2021-07-19T00:00:00"/>
    <x v="68"/>
  </r>
  <r>
    <s v="KEY-1662"/>
    <s v="Medium"/>
    <x v="0"/>
    <x v="0"/>
    <s v="Canceled"/>
    <s v="Business Process"/>
    <x v="0"/>
    <x v="1"/>
    <x v="4"/>
    <d v="2021-03-26T00:00:00"/>
    <d v="2021-04-27T00:00:00"/>
    <x v="95"/>
  </r>
  <r>
    <s v="KEY-1661"/>
    <s v="Medium"/>
    <x v="0"/>
    <x v="0"/>
    <s v="Canceled"/>
    <s v="Business Process"/>
    <x v="0"/>
    <x v="1"/>
    <x v="4"/>
    <d v="2021-03-26T00:00:00"/>
    <d v="2021-03-26T00:00:00"/>
    <x v="9"/>
  </r>
  <r>
    <s v="KEY-1658"/>
    <s v="Medium"/>
    <x v="0"/>
    <x v="0"/>
    <s v="Completed"/>
    <s v="Solved by squad (technical intervention)"/>
    <x v="3"/>
    <x v="1"/>
    <x v="1"/>
    <d v="2021-03-26T00:00:00"/>
    <d v="2021-05-20T00:00:00"/>
    <x v="73"/>
  </r>
  <r>
    <s v="KEY-1663"/>
    <s v="Medium"/>
    <x v="0"/>
    <x v="0"/>
    <s v="Completed"/>
    <s v="Solved by squad (technical intervention)"/>
    <x v="3"/>
    <x v="1"/>
    <x v="1"/>
    <d v="2021-03-26T00:00:00"/>
    <d v="2021-05-20T00:00:00"/>
    <x v="73"/>
  </r>
  <r>
    <s v="KEY-1659"/>
    <s v="Medium"/>
    <x v="0"/>
    <x v="0"/>
    <s v="Completed"/>
    <s v="Solved by squad (technical intervention)"/>
    <x v="0"/>
    <x v="1"/>
    <x v="1"/>
    <d v="2021-03-26T00:00:00"/>
    <d v="2021-07-19T00:00:00"/>
    <x v="170"/>
  </r>
  <r>
    <s v="KEY-1660"/>
    <s v="Medium"/>
    <x v="0"/>
    <x v="0"/>
    <s v="Completed"/>
    <s v="Solved by squad (technical intervention)"/>
    <x v="0"/>
    <x v="1"/>
    <x v="1"/>
    <d v="2021-03-26T00:00:00"/>
    <d v="2022-05-14T00:00:00"/>
    <x v="171"/>
  </r>
  <r>
    <s v="KEY-1669"/>
    <s v="Medium"/>
    <x v="0"/>
    <x v="0"/>
    <s v="Canceled"/>
    <s v="Business Process"/>
    <x v="0"/>
    <x v="1"/>
    <x v="2"/>
    <d v="2021-03-29T00:00:00"/>
    <d v="2021-10-25T00:00:00"/>
    <x v="172"/>
  </r>
  <r>
    <s v="KEY-1670"/>
    <s v="Medium"/>
    <x v="0"/>
    <x v="0"/>
    <s v="Canceled"/>
    <s v="Business Process"/>
    <x v="0"/>
    <x v="1"/>
    <x v="2"/>
    <d v="2021-03-29T00:00:00"/>
    <d v="2021-10-05T00:00:00"/>
    <x v="173"/>
  </r>
  <r>
    <s v="KEY-1673"/>
    <s v="Medium"/>
    <x v="0"/>
    <x v="0"/>
    <s v="Canceled"/>
    <s v="Business Process"/>
    <x v="0"/>
    <x v="1"/>
    <x v="4"/>
    <d v="2021-03-29T00:00:00"/>
    <d v="2021-04-29T00:00:00"/>
    <x v="8"/>
  </r>
  <r>
    <s v="KEY-1668"/>
    <s v="Medium"/>
    <x v="0"/>
    <x v="0"/>
    <s v="Canceled"/>
    <s v="Business Process"/>
    <x v="0"/>
    <x v="1"/>
    <x v="1"/>
    <d v="2021-03-29T00:00:00"/>
    <d v="2021-04-16T00:00:00"/>
    <x v="15"/>
  </r>
  <r>
    <s v="KEY-1672"/>
    <s v="Medium"/>
    <x v="0"/>
    <x v="0"/>
    <s v="Completed"/>
    <s v="Solved by squad (technical intervention)"/>
    <x v="0"/>
    <x v="1"/>
    <x v="4"/>
    <d v="2021-03-29T00:00:00"/>
    <d v="2021-05-06T00:00:00"/>
    <x v="30"/>
  </r>
  <r>
    <s v="KEY-1664"/>
    <s v="Medium"/>
    <x v="0"/>
    <x v="0"/>
    <s v="Completed"/>
    <s v="Solved by squad (technical intervention)"/>
    <x v="3"/>
    <x v="1"/>
    <x v="1"/>
    <d v="2021-03-29T00:00:00"/>
    <d v="2021-05-20T00:00:00"/>
    <x v="166"/>
  </r>
  <r>
    <s v="KEY-1665"/>
    <s v="Medium"/>
    <x v="0"/>
    <x v="0"/>
    <s v="Completed"/>
    <s v="Solved by squad (technical intervention)"/>
    <x v="3"/>
    <x v="1"/>
    <x v="1"/>
    <d v="2021-03-29T00:00:00"/>
    <d v="2021-05-20T00:00:00"/>
    <x v="166"/>
  </r>
  <r>
    <s v="KEY-1666"/>
    <s v="Medium"/>
    <x v="0"/>
    <x v="0"/>
    <s v="Completed"/>
    <s v="Solved by squad (technical intervention)"/>
    <x v="3"/>
    <x v="1"/>
    <x v="1"/>
    <d v="2021-03-29T00:00:00"/>
    <d v="2021-05-20T00:00:00"/>
    <x v="166"/>
  </r>
  <r>
    <s v="KEY-1667"/>
    <s v="Medium"/>
    <x v="0"/>
    <x v="0"/>
    <s v="Completed"/>
    <s v="Solved by squad (technical intervention)"/>
    <x v="4"/>
    <x v="1"/>
    <x v="1"/>
    <d v="2021-03-29T00:00:00"/>
    <d v="2021-06-10T00:00:00"/>
    <x v="174"/>
  </r>
  <r>
    <s v="KEY-1671"/>
    <s v="Medium"/>
    <x v="0"/>
    <x v="0"/>
    <s v="Completed"/>
    <s v="Solved by squad (technical intervention)"/>
    <x v="0"/>
    <x v="1"/>
    <x v="4"/>
    <d v="2021-03-29T00:00:00"/>
    <d v="2021-08-27T00:00:00"/>
    <x v="175"/>
  </r>
  <r>
    <s v="KEY-1674"/>
    <s v="Medium"/>
    <x v="0"/>
    <x v="0"/>
    <s v="Canceled"/>
    <s v="Business Process"/>
    <x v="0"/>
    <x v="1"/>
    <x v="1"/>
    <d v="2021-03-30T00:00:00"/>
    <d v="2021-04-16T00:00:00"/>
    <x v="84"/>
  </r>
  <r>
    <s v="KEY-1675"/>
    <s v="Medium"/>
    <x v="0"/>
    <x v="0"/>
    <s v="Canceled"/>
    <s v="Business Process"/>
    <x v="0"/>
    <x v="1"/>
    <x v="1"/>
    <d v="2021-03-30T00:00:00"/>
    <d v="2021-04-16T00:00:00"/>
    <x v="84"/>
  </r>
  <r>
    <s v="KEY-1677"/>
    <s v="Medium"/>
    <x v="0"/>
    <x v="0"/>
    <s v="Canceled"/>
    <s v="Business Process"/>
    <x v="0"/>
    <x v="1"/>
    <x v="4"/>
    <d v="2021-03-30T00:00:00"/>
    <d v="2021-04-14T00:00:00"/>
    <x v="2"/>
  </r>
  <r>
    <s v="KEY-1678"/>
    <s v="Medium"/>
    <x v="0"/>
    <x v="0"/>
    <s v="Completed"/>
    <s v="Solved by service desk (no technical intervention)"/>
    <x v="0"/>
    <x v="0"/>
    <x v="0"/>
    <d v="2021-03-30T00:00:00"/>
    <d v="2021-04-06T00:00:00"/>
    <x v="56"/>
  </r>
  <r>
    <s v="KEY-1676"/>
    <s v="Medium"/>
    <x v="0"/>
    <x v="0"/>
    <s v="Completed"/>
    <s v="Solved by squad (technical intervention)"/>
    <x v="3"/>
    <x v="1"/>
    <x v="1"/>
    <d v="2021-03-30T00:00:00"/>
    <d v="2021-05-20T00:00:00"/>
    <x v="10"/>
  </r>
  <r>
    <s v="KEY-1681"/>
    <s v="Medium"/>
    <x v="0"/>
    <x v="0"/>
    <s v="Completed"/>
    <s v="Solved by squad (technical intervention)"/>
    <x v="3"/>
    <x v="1"/>
    <x v="3"/>
    <d v="2021-03-31T00:00:00"/>
    <d v="2021-06-04T00:00:00"/>
    <x v="130"/>
  </r>
  <r>
    <s v="KEY-1680"/>
    <s v="Medium"/>
    <x v="0"/>
    <x v="0"/>
    <s v="Completed"/>
    <s v="Solved by squad (technical intervention)"/>
    <x v="4"/>
    <x v="1"/>
    <x v="4"/>
    <d v="2021-03-31T00:00:00"/>
    <d v="2021-06-14T00:00:00"/>
    <x v="94"/>
  </r>
  <r>
    <s v="KEY-1679"/>
    <s v="Medium"/>
    <x v="0"/>
    <x v="0"/>
    <s v="Completed"/>
    <s v="Solved by squad (technical intervention)"/>
    <x v="0"/>
    <x v="1"/>
    <x v="1"/>
    <d v="2021-03-31T00:00:00"/>
    <d v="2021-07-19T00:00:00"/>
    <x v="77"/>
  </r>
  <r>
    <s v="KEY-1682"/>
    <s v="Medium"/>
    <x v="0"/>
    <x v="0"/>
    <s v="Canceled"/>
    <s v="Business Process"/>
    <x v="0"/>
    <x v="1"/>
    <x v="1"/>
    <d v="2021-04-01T00:00:00"/>
    <d v="2021-05-18T00:00:00"/>
    <x v="29"/>
  </r>
  <r>
    <s v="KEY-1683"/>
    <s v="Medium"/>
    <x v="0"/>
    <x v="0"/>
    <s v="Completed"/>
    <s v="Solved by squad (technical intervention)"/>
    <x v="0"/>
    <x v="1"/>
    <x v="1"/>
    <d v="2021-04-01T00:00:00"/>
    <d v="2021-06-26T00:00:00"/>
    <x v="48"/>
  </r>
  <r>
    <s v="KEY-1703"/>
    <s v="Medium"/>
    <x v="0"/>
    <x v="0"/>
    <s v="Canceled"/>
    <s v="Business Process"/>
    <x v="0"/>
    <x v="1"/>
    <x v="4"/>
    <d v="2021-04-06T00:00:00"/>
    <d v="2021-07-12T00:00:00"/>
    <x v="150"/>
  </r>
  <r>
    <s v="KEY-1692"/>
    <s v="Medium"/>
    <x v="0"/>
    <x v="0"/>
    <s v="Canceled"/>
    <s v="Business Process"/>
    <x v="0"/>
    <x v="1"/>
    <x v="1"/>
    <d v="2021-04-06T00:00:00"/>
    <d v="2021-06-12T00:00:00"/>
    <x v="176"/>
  </r>
  <r>
    <s v="KEY-1684"/>
    <s v="Medium"/>
    <x v="0"/>
    <x v="0"/>
    <s v="Canceled"/>
    <s v="Business Process"/>
    <x v="0"/>
    <x v="1"/>
    <x v="1"/>
    <d v="2021-04-06T00:00:00"/>
    <d v="2021-05-19T00:00:00"/>
    <x v="69"/>
  </r>
  <r>
    <s v="KEY-1687"/>
    <s v="Medium"/>
    <x v="0"/>
    <x v="0"/>
    <s v="Canceled"/>
    <s v="Business Process"/>
    <x v="0"/>
    <x v="1"/>
    <x v="1"/>
    <d v="2021-04-06T00:00:00"/>
    <d v="2021-05-18T00:00:00"/>
    <x v="127"/>
  </r>
  <r>
    <s v="KEY-1696"/>
    <s v="Medium"/>
    <x v="0"/>
    <x v="0"/>
    <s v="Canceled"/>
    <s v="Business Process"/>
    <x v="0"/>
    <x v="1"/>
    <x v="1"/>
    <d v="2021-04-06T00:00:00"/>
    <d v="2021-05-18T00:00:00"/>
    <x v="127"/>
  </r>
  <r>
    <s v="KEY-1685"/>
    <s v="Medium"/>
    <x v="0"/>
    <x v="0"/>
    <s v="Completed"/>
    <s v="Solved by squad (technical intervention)"/>
    <x v="0"/>
    <x v="1"/>
    <x v="1"/>
    <d v="2021-04-06T00:00:00"/>
    <d v="2021-05-18T00:00:00"/>
    <x v="127"/>
  </r>
  <r>
    <s v="KEY-1686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88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89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0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1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3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4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5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7"/>
    <s v="Medium"/>
    <x v="0"/>
    <x v="0"/>
    <s v="Completed"/>
    <s v="Solved by squad (technical intervention)"/>
    <x v="0"/>
    <x v="1"/>
    <x v="1"/>
    <d v="2021-04-06T00:00:00"/>
    <d v="2021-05-20T00:00:00"/>
    <x v="83"/>
  </r>
  <r>
    <s v="KEY-1698"/>
    <s v="Medium"/>
    <x v="0"/>
    <x v="0"/>
    <s v="Completed"/>
    <s v="Solved by squad (technical intervention)"/>
    <x v="0"/>
    <x v="1"/>
    <x v="3"/>
    <d v="2021-04-06T00:00:00"/>
    <d v="2021-05-20T00:00:00"/>
    <x v="83"/>
  </r>
  <r>
    <s v="KEY-1701"/>
    <s v="Medium"/>
    <x v="0"/>
    <x v="0"/>
    <s v="Completed"/>
    <s v="Solved by squad (technical intervention)"/>
    <x v="0"/>
    <x v="1"/>
    <x v="4"/>
    <d v="2021-04-06T00:00:00"/>
    <d v="2021-08-17T00:00:00"/>
    <x v="177"/>
  </r>
  <r>
    <s v="KEY-1699"/>
    <s v="Medium"/>
    <x v="0"/>
    <x v="0"/>
    <s v="Completed"/>
    <s v="Solved by squad (technical intervention)"/>
    <x v="0"/>
    <x v="1"/>
    <x v="2"/>
    <d v="2021-04-06T00:00:00"/>
    <d v="2021-09-14T00:00:00"/>
    <x v="97"/>
  </r>
  <r>
    <s v="KEY-1704"/>
    <s v="Medium"/>
    <x v="0"/>
    <x v="0"/>
    <s v="Completed"/>
    <s v="Solved by squad (technical intervention)"/>
    <x v="0"/>
    <x v="1"/>
    <x v="4"/>
    <d v="2021-04-06T00:00:00"/>
    <d v="2022-05-09T00:00:00"/>
    <x v="178"/>
  </r>
  <r>
    <s v="KEY-1700"/>
    <s v="Medium"/>
    <x v="0"/>
    <x v="0"/>
    <s v="Completed"/>
    <s v="Solved by squad (technical intervention)"/>
    <x v="0"/>
    <x v="1"/>
    <x v="4"/>
    <d v="2021-04-06T00:00:00"/>
    <d v="2022-05-16T00:00:00"/>
    <x v="179"/>
  </r>
  <r>
    <s v="KEY-1702"/>
    <s v="Medium"/>
    <x v="0"/>
    <x v="1"/>
    <s v="Squad Working"/>
    <m/>
    <x v="0"/>
    <x v="2"/>
    <x v="0"/>
    <d v="2021-04-06T00:00:00"/>
    <m/>
    <x v="180"/>
  </r>
  <r>
    <s v="KEY-1710"/>
    <s v="Medium"/>
    <x v="0"/>
    <x v="0"/>
    <s v="Canceled"/>
    <s v="Business Process"/>
    <x v="0"/>
    <x v="1"/>
    <x v="4"/>
    <d v="2021-04-07T00:00:00"/>
    <d v="2021-07-16T00:00:00"/>
    <x v="181"/>
  </r>
  <r>
    <s v="KEY-1711"/>
    <s v="Medium"/>
    <x v="0"/>
    <x v="0"/>
    <s v="Canceled"/>
    <s v="Business Process"/>
    <x v="0"/>
    <x v="1"/>
    <x v="4"/>
    <d v="2021-04-07T00:00:00"/>
    <d v="2021-05-13T00:00:00"/>
    <x v="91"/>
  </r>
  <r>
    <s v="KEY-1709"/>
    <s v="Medium"/>
    <x v="0"/>
    <x v="0"/>
    <s v="Canceled"/>
    <s v="Business Process"/>
    <x v="0"/>
    <x v="1"/>
    <x v="4"/>
    <d v="2021-04-07T00:00:00"/>
    <d v="2021-04-15T00:00:00"/>
    <x v="14"/>
  </r>
  <r>
    <s v="KEY-1708"/>
    <s v="Medium"/>
    <x v="0"/>
    <x v="0"/>
    <s v="Canceled"/>
    <s v="Business Process"/>
    <x v="0"/>
    <x v="1"/>
    <x v="4"/>
    <d v="2021-04-07T00:00:00"/>
    <d v="2021-04-08T00:00:00"/>
    <x v="1"/>
  </r>
  <r>
    <s v="KEY-1706"/>
    <s v="Medium"/>
    <x v="0"/>
    <x v="0"/>
    <s v="Canceled"/>
    <s v="Lack Response"/>
    <x v="0"/>
    <x v="0"/>
    <x v="0"/>
    <d v="2021-04-07T00:00:00"/>
    <d v="2021-05-21T00:00:00"/>
    <x v="83"/>
  </r>
  <r>
    <s v="KEY-1705"/>
    <s v="Medium"/>
    <x v="0"/>
    <x v="0"/>
    <s v="Completed"/>
    <s v="Solved by squad (technical intervention)"/>
    <x v="3"/>
    <x v="1"/>
    <x v="1"/>
    <d v="2021-04-07T00:00:00"/>
    <d v="2021-06-07T00:00:00"/>
    <x v="138"/>
  </r>
  <r>
    <s v="KEY-1707"/>
    <s v="Medium"/>
    <x v="0"/>
    <x v="0"/>
    <s v="Completed"/>
    <s v="Solved by squad (technical intervention)"/>
    <x v="0"/>
    <x v="1"/>
    <x v="4"/>
    <d v="2021-04-07T00:00:00"/>
    <d v="2022-05-16T00:00:00"/>
    <x v="182"/>
  </r>
  <r>
    <s v="KEY-1712"/>
    <s v="Highest"/>
    <x v="2"/>
    <x v="0"/>
    <s v="Canceled"/>
    <s v="Business Process"/>
    <x v="0"/>
    <x v="1"/>
    <x v="2"/>
    <d v="2021-04-08T00:00:00"/>
    <d v="2021-05-25T00:00:00"/>
    <x v="29"/>
  </r>
  <r>
    <s v="KEY-1716"/>
    <s v="Medium"/>
    <x v="0"/>
    <x v="0"/>
    <s v="Canceled"/>
    <s v="Business Process"/>
    <x v="0"/>
    <x v="1"/>
    <x v="4"/>
    <d v="2021-04-08T00:00:00"/>
    <d v="2021-04-16T00:00:00"/>
    <x v="14"/>
  </r>
  <r>
    <s v="KEY-1713"/>
    <s v="Medium"/>
    <x v="0"/>
    <x v="0"/>
    <s v="Completed"/>
    <s v="Solved by squad (technical intervention)"/>
    <x v="0"/>
    <x v="1"/>
    <x v="4"/>
    <d v="2021-04-08T00:00:00"/>
    <d v="2021-05-03T00:00:00"/>
    <x v="45"/>
  </r>
  <r>
    <s v="KEY-1714"/>
    <s v="Medium"/>
    <x v="0"/>
    <x v="0"/>
    <s v="Completed"/>
    <s v="Solved by squad (technical intervention)"/>
    <x v="0"/>
    <x v="1"/>
    <x v="4"/>
    <d v="2021-04-08T00:00:00"/>
    <d v="2021-05-12T00:00:00"/>
    <x v="35"/>
  </r>
  <r>
    <s v="KEY-1715"/>
    <s v="Medium"/>
    <x v="0"/>
    <x v="0"/>
    <s v="Completed"/>
    <s v="Solved by squad (technical intervention)"/>
    <x v="0"/>
    <x v="1"/>
    <x v="4"/>
    <d v="2021-04-08T00:00:00"/>
    <d v="2021-09-07T00:00:00"/>
    <x v="63"/>
  </r>
  <r>
    <s v="KEY-1719"/>
    <s v="High"/>
    <x v="1"/>
    <x v="0"/>
    <s v="Canceled"/>
    <s v="Business Process"/>
    <x v="0"/>
    <x v="1"/>
    <x v="4"/>
    <d v="2021-04-09T00:00:00"/>
    <d v="2021-04-27T00:00:00"/>
    <x v="15"/>
  </r>
  <r>
    <s v="KEY-1720"/>
    <s v="High"/>
    <x v="1"/>
    <x v="0"/>
    <s v="Canceled"/>
    <s v="Business Process"/>
    <x v="0"/>
    <x v="1"/>
    <x v="4"/>
    <d v="2021-04-09T00:00:00"/>
    <d v="2021-04-27T00:00:00"/>
    <x v="15"/>
  </r>
  <r>
    <s v="KEY-1721"/>
    <s v="High"/>
    <x v="1"/>
    <x v="0"/>
    <s v="Canceled"/>
    <s v="Business Process"/>
    <x v="0"/>
    <x v="1"/>
    <x v="4"/>
    <d v="2021-04-09T00:00:00"/>
    <d v="2021-04-27T00:00:00"/>
    <x v="15"/>
  </r>
  <r>
    <s v="KEY-1718"/>
    <s v="Medium"/>
    <x v="0"/>
    <x v="0"/>
    <s v="Canceled"/>
    <s v="Lack Response"/>
    <x v="0"/>
    <x v="1"/>
    <x v="3"/>
    <d v="2021-04-09T00:00:00"/>
    <d v="2021-04-13T00:00:00"/>
    <x v="21"/>
  </r>
  <r>
    <s v="KEY-1717"/>
    <s v="Medium"/>
    <x v="0"/>
    <x v="0"/>
    <s v="Completed"/>
    <s v="Solved by squad (technical intervention)"/>
    <x v="3"/>
    <x v="1"/>
    <x v="3"/>
    <d v="2021-04-09T00:00:00"/>
    <d v="2021-06-14T00:00:00"/>
    <x v="183"/>
  </r>
  <r>
    <s v="KEY-1750"/>
    <s v="High"/>
    <x v="1"/>
    <x v="0"/>
    <s v="Canceled"/>
    <s v="Business Process"/>
    <x v="0"/>
    <x v="0"/>
    <x v="0"/>
    <d v="2021-04-12T00:00:00"/>
    <d v="2021-05-21T00:00:00"/>
    <x v="57"/>
  </r>
  <r>
    <s v="KEY-1749"/>
    <s v="High"/>
    <x v="1"/>
    <x v="0"/>
    <s v="Completed"/>
    <s v="Solved by squad (technical intervention)"/>
    <x v="0"/>
    <x v="1"/>
    <x v="2"/>
    <d v="2021-04-12T00:00:00"/>
    <d v="2021-07-30T00:00:00"/>
    <x v="65"/>
  </r>
  <r>
    <s v="KEY-1738"/>
    <s v="Highest"/>
    <x v="2"/>
    <x v="0"/>
    <s v="Completed"/>
    <s v="Solved by squad (technical intervention)"/>
    <x v="1"/>
    <x v="1"/>
    <x v="3"/>
    <d v="2021-04-12T00:00:00"/>
    <d v="2021-10-20T00:00:00"/>
    <x v="38"/>
  </r>
  <r>
    <s v="KEY-1748"/>
    <s v="Medium"/>
    <x v="0"/>
    <x v="0"/>
    <s v="Canceled"/>
    <s v="Business Process"/>
    <x v="0"/>
    <x v="0"/>
    <x v="0"/>
    <d v="2021-04-12T00:00:00"/>
    <d v="2021-05-31T00:00:00"/>
    <x v="17"/>
  </r>
  <r>
    <s v="KEY-1753"/>
    <s v="Medium"/>
    <x v="0"/>
    <x v="0"/>
    <s v="Canceled"/>
    <s v="Business Process"/>
    <x v="0"/>
    <x v="0"/>
    <x v="0"/>
    <d v="2021-04-12T00:00:00"/>
    <d v="2021-04-27T00:00:00"/>
    <x v="2"/>
  </r>
  <r>
    <s v="KEY-1755"/>
    <s v="Medium"/>
    <x v="0"/>
    <x v="0"/>
    <s v="Canceled"/>
    <s v="Business Process"/>
    <x v="0"/>
    <x v="0"/>
    <x v="0"/>
    <d v="2021-04-12T00:00:00"/>
    <d v="2021-04-21T00:00:00"/>
    <x v="53"/>
  </r>
  <r>
    <s v="KEY-1752"/>
    <s v="Medium"/>
    <x v="0"/>
    <x v="0"/>
    <s v="Canceled"/>
    <s v="Business Process"/>
    <x v="0"/>
    <x v="0"/>
    <x v="0"/>
    <d v="2021-04-12T00:00:00"/>
    <d v="2021-04-20T00:00:00"/>
    <x v="14"/>
  </r>
  <r>
    <s v="KEY-1757"/>
    <s v="Medium"/>
    <x v="0"/>
    <x v="0"/>
    <s v="Canceled"/>
    <s v="Business Process"/>
    <x v="0"/>
    <x v="0"/>
    <x v="0"/>
    <d v="2021-04-12T00:00:00"/>
    <d v="2021-04-13T00:00:00"/>
    <x v="1"/>
  </r>
  <r>
    <s v="KEY-1736"/>
    <s v="Medium"/>
    <x v="0"/>
    <x v="0"/>
    <s v="Canceled"/>
    <s v="Business Process"/>
    <x v="0"/>
    <x v="1"/>
    <x v="1"/>
    <d v="2021-04-12T00:00:00"/>
    <d v="2021-06-21T00:00:00"/>
    <x v="115"/>
  </r>
  <r>
    <s v="KEY-1731"/>
    <s v="Medium"/>
    <x v="0"/>
    <x v="0"/>
    <s v="Canceled"/>
    <s v="Business Process"/>
    <x v="0"/>
    <x v="1"/>
    <x v="1"/>
    <d v="2021-04-12T00:00:00"/>
    <d v="2021-05-21T00:00:00"/>
    <x v="57"/>
  </r>
  <r>
    <s v="KEY-1734"/>
    <s v="Medium"/>
    <x v="0"/>
    <x v="0"/>
    <s v="Canceled"/>
    <s v="Business Process"/>
    <x v="0"/>
    <x v="1"/>
    <x v="1"/>
    <d v="2021-04-12T00:00:00"/>
    <d v="2021-05-19T00:00:00"/>
    <x v="31"/>
  </r>
  <r>
    <s v="KEY-1735"/>
    <s v="Medium"/>
    <x v="0"/>
    <x v="0"/>
    <s v="Canceled"/>
    <s v="Business Process"/>
    <x v="0"/>
    <x v="1"/>
    <x v="1"/>
    <d v="2021-04-12T00:00:00"/>
    <d v="2021-05-19T00:00:00"/>
    <x v="31"/>
  </r>
  <r>
    <s v="KEY-1751"/>
    <s v="Medium"/>
    <x v="0"/>
    <x v="0"/>
    <s v="Completed"/>
    <s v="Solved by squad (technical intervention)"/>
    <x v="1"/>
    <x v="1"/>
    <x v="4"/>
    <d v="2021-04-12T00:00:00"/>
    <d v="2021-04-30T00:00:00"/>
    <x v="15"/>
  </r>
  <r>
    <s v="KEY-1737"/>
    <s v="Medium"/>
    <x v="0"/>
    <x v="0"/>
    <s v="Completed"/>
    <s v="Solved by squad (technical intervention)"/>
    <x v="3"/>
    <x v="1"/>
    <x v="3"/>
    <d v="2021-04-12T00:00:00"/>
    <d v="2021-06-14T00:00:00"/>
    <x v="98"/>
  </r>
  <r>
    <s v="KEY-1733"/>
    <s v="Medium"/>
    <x v="0"/>
    <x v="0"/>
    <s v="Completed"/>
    <s v="Solved by squad (technical intervention)"/>
    <x v="0"/>
    <x v="1"/>
    <x v="1"/>
    <d v="2021-04-12T00:00:00"/>
    <d v="2021-09-01T00:00:00"/>
    <x v="184"/>
  </r>
  <r>
    <s v="KEY-1739"/>
    <s v="Medium"/>
    <x v="0"/>
    <x v="0"/>
    <s v="Completed"/>
    <s v="Solved by squad (technical intervention)"/>
    <x v="0"/>
    <x v="1"/>
    <x v="3"/>
    <d v="2021-04-12T00:00:00"/>
    <d v="2021-09-01T00:00:00"/>
    <x v="184"/>
  </r>
  <r>
    <s v="KEY-1756"/>
    <s v="Medium"/>
    <x v="0"/>
    <x v="0"/>
    <s v="Completed"/>
    <s v="Solved by squad (technical intervention)"/>
    <x v="0"/>
    <x v="1"/>
    <x v="4"/>
    <d v="2021-04-12T00:00:00"/>
    <d v="2021-09-14T00:00:00"/>
    <x v="185"/>
  </r>
  <r>
    <s v="KEY-1732"/>
    <s v="Medium"/>
    <x v="0"/>
    <x v="0"/>
    <s v="Completed"/>
    <s v="Solved by squad (technical intervention)"/>
    <x v="3"/>
    <x v="1"/>
    <x v="1"/>
    <d v="2021-04-12T00:00:00"/>
    <d v="2022-08-26T00:00:00"/>
    <x v="186"/>
  </r>
  <r>
    <s v="KEY-1747"/>
    <s v="Medium"/>
    <x v="0"/>
    <x v="1"/>
    <s v="Waiting requester information"/>
    <m/>
    <x v="0"/>
    <x v="2"/>
    <x v="0"/>
    <d v="2021-04-12T00:00:00"/>
    <m/>
    <x v="187"/>
  </r>
  <r>
    <s v="KEY-1766"/>
    <s v="Highest"/>
    <x v="2"/>
    <x v="0"/>
    <s v="Completed"/>
    <s v="Solved by squad (technical intervention)"/>
    <x v="0"/>
    <x v="1"/>
    <x v="4"/>
    <d v="2021-04-13T00:00:00"/>
    <d v="2021-08-19T00:00:00"/>
    <x v="36"/>
  </r>
  <r>
    <s v="KEY-1765"/>
    <s v="Medium"/>
    <x v="0"/>
    <x v="0"/>
    <s v="Canceled"/>
    <s v="Business Process"/>
    <x v="0"/>
    <x v="0"/>
    <x v="0"/>
    <d v="2021-04-13T00:00:00"/>
    <d v="2021-07-12T00:00:00"/>
    <x v="75"/>
  </r>
  <r>
    <s v="KEY-1759"/>
    <s v="Medium"/>
    <x v="0"/>
    <x v="0"/>
    <s v="Canceled"/>
    <s v="Business Process"/>
    <x v="0"/>
    <x v="0"/>
    <x v="0"/>
    <d v="2021-04-13T00:00:00"/>
    <d v="2021-05-21T00:00:00"/>
    <x v="30"/>
  </r>
  <r>
    <s v="KEY-1758"/>
    <s v="Medium"/>
    <x v="0"/>
    <x v="0"/>
    <s v="Canceled"/>
    <s v="Business Process"/>
    <x v="0"/>
    <x v="0"/>
    <x v="0"/>
    <d v="2021-04-13T00:00:00"/>
    <d v="2021-05-18T00:00:00"/>
    <x v="106"/>
  </r>
  <r>
    <s v="KEY-1767"/>
    <s v="Medium"/>
    <x v="0"/>
    <x v="0"/>
    <s v="Canceled"/>
    <s v="Business Process"/>
    <x v="0"/>
    <x v="0"/>
    <x v="0"/>
    <d v="2021-04-13T00:00:00"/>
    <d v="2021-04-22T00:00:00"/>
    <x v="53"/>
  </r>
  <r>
    <s v="KEY-1763"/>
    <s v="Medium"/>
    <x v="0"/>
    <x v="0"/>
    <s v="Canceled"/>
    <s v="Business Process"/>
    <x v="0"/>
    <x v="0"/>
    <x v="0"/>
    <d v="2021-04-13T00:00:00"/>
    <d v="2021-04-14T00:00:00"/>
    <x v="1"/>
  </r>
  <r>
    <s v="KEY-1764"/>
    <s v="Medium"/>
    <x v="0"/>
    <x v="0"/>
    <s v="Completed"/>
    <s v="Solved by squad (technical intervention)"/>
    <x v="0"/>
    <x v="1"/>
    <x v="4"/>
    <d v="2021-04-13T00:00:00"/>
    <d v="2021-07-30T00:00:00"/>
    <x v="188"/>
  </r>
  <r>
    <s v="KEY-1761"/>
    <s v="Medium"/>
    <x v="0"/>
    <x v="0"/>
    <s v="Completed"/>
    <s v="Solved by squad (technical intervention)"/>
    <x v="0"/>
    <x v="1"/>
    <x v="1"/>
    <d v="2021-04-13T00:00:00"/>
    <d v="2021-09-01T00:00:00"/>
    <x v="147"/>
  </r>
  <r>
    <s v="KEY-1760"/>
    <s v="Medium"/>
    <x v="0"/>
    <x v="0"/>
    <s v="Completed"/>
    <s v="Solved by squad (technical intervention)"/>
    <x v="0"/>
    <x v="1"/>
    <x v="1"/>
    <d v="2021-04-13T00:00:00"/>
    <d v="2022-05-14T00:00:00"/>
    <x v="189"/>
  </r>
  <r>
    <s v="KEY-1762"/>
    <s v="Medium"/>
    <x v="0"/>
    <x v="0"/>
    <s v="Completed"/>
    <s v="Solved by squad (technical intervention)"/>
    <x v="3"/>
    <x v="1"/>
    <x v="1"/>
    <d v="2021-04-13T00:00:00"/>
    <d v="2022-09-05T00:00:00"/>
    <x v="190"/>
  </r>
  <r>
    <s v="KEY-1768"/>
    <s v="Medium"/>
    <x v="0"/>
    <x v="0"/>
    <s v="Canceled"/>
    <s v="Business Process"/>
    <x v="0"/>
    <x v="0"/>
    <x v="0"/>
    <d v="2021-04-14T00:00:00"/>
    <d v="2021-05-18T00:00:00"/>
    <x v="35"/>
  </r>
  <r>
    <s v="KEY-1769"/>
    <s v="Medium"/>
    <x v="0"/>
    <x v="0"/>
    <s v="Canceled"/>
    <s v="Lack Response"/>
    <x v="0"/>
    <x v="0"/>
    <x v="0"/>
    <d v="2021-04-14T00:00:00"/>
    <d v="2021-04-30T00:00:00"/>
    <x v="33"/>
  </r>
  <r>
    <s v="KEY-1771"/>
    <s v="Medium"/>
    <x v="0"/>
    <x v="0"/>
    <s v="Completed"/>
    <s v="Solved by service desk (no technical intervention)"/>
    <x v="0"/>
    <x v="0"/>
    <x v="0"/>
    <d v="2021-04-14T00:00:00"/>
    <d v="2021-04-19T00:00:00"/>
    <x v="60"/>
  </r>
  <r>
    <s v="KEY-1770"/>
    <s v="Medium"/>
    <x v="0"/>
    <x v="0"/>
    <s v="Completed"/>
    <s v="Solved by squad (technical intervention)"/>
    <x v="1"/>
    <x v="1"/>
    <x v="4"/>
    <d v="2021-04-14T00:00:00"/>
    <d v="2021-10-01T00:00:00"/>
    <x v="191"/>
  </r>
  <r>
    <s v="KEY-1776"/>
    <s v="Medium"/>
    <x v="0"/>
    <x v="0"/>
    <s v="Canceled"/>
    <s v="Business Process"/>
    <x v="0"/>
    <x v="0"/>
    <x v="0"/>
    <d v="2021-04-15T00:00:00"/>
    <d v="2022-10-10T00:00:00"/>
    <x v="192"/>
  </r>
  <r>
    <s v="KEY-1775"/>
    <s v="Medium"/>
    <x v="0"/>
    <x v="0"/>
    <s v="Canceled"/>
    <s v="Business Process"/>
    <x v="0"/>
    <x v="0"/>
    <x v="0"/>
    <d v="2021-04-15T00:00:00"/>
    <d v="2021-05-21T00:00:00"/>
    <x v="91"/>
  </r>
  <r>
    <s v="KEY-1774"/>
    <s v="Medium"/>
    <x v="0"/>
    <x v="0"/>
    <s v="Canceled"/>
    <s v="Business Process"/>
    <x v="0"/>
    <x v="0"/>
    <x v="0"/>
    <d v="2021-04-15T00:00:00"/>
    <d v="2021-04-16T00:00:00"/>
    <x v="1"/>
  </r>
  <r>
    <s v="KEY-1773"/>
    <s v="Medium"/>
    <x v="0"/>
    <x v="0"/>
    <s v="Canceled"/>
    <s v="Lack Response"/>
    <x v="0"/>
    <x v="0"/>
    <x v="0"/>
    <d v="2021-04-15T00:00:00"/>
    <d v="2021-06-21T00:00:00"/>
    <x v="176"/>
  </r>
  <r>
    <s v="KEY-1777"/>
    <s v="Medium"/>
    <x v="0"/>
    <x v="0"/>
    <s v="Completed"/>
    <s v="Solved by squad (technical intervention)"/>
    <x v="1"/>
    <x v="1"/>
    <x v="4"/>
    <d v="2021-04-15T00:00:00"/>
    <d v="2021-04-26T00:00:00"/>
    <x v="24"/>
  </r>
  <r>
    <s v="KEY-1772"/>
    <s v="Medium"/>
    <x v="0"/>
    <x v="0"/>
    <s v="Completed"/>
    <s v="Solved by squad (technical intervention)"/>
    <x v="0"/>
    <x v="1"/>
    <x v="1"/>
    <d v="2021-04-15T00:00:00"/>
    <d v="2021-06-07T00:00:00"/>
    <x v="139"/>
  </r>
  <r>
    <s v="KEY-1780"/>
    <s v="Medium"/>
    <x v="0"/>
    <x v="0"/>
    <s v="Canceled"/>
    <s v="Business Process"/>
    <x v="0"/>
    <x v="0"/>
    <x v="0"/>
    <d v="2021-04-16T00:00:00"/>
    <d v="2021-05-26T00:00:00"/>
    <x v="27"/>
  </r>
  <r>
    <s v="KEY-1779"/>
    <s v="Medium"/>
    <x v="0"/>
    <x v="0"/>
    <s v="Canceled"/>
    <s v="Business Process"/>
    <x v="0"/>
    <x v="0"/>
    <x v="0"/>
    <d v="2021-04-16T00:00:00"/>
    <d v="2021-05-21T00:00:00"/>
    <x v="106"/>
  </r>
  <r>
    <s v="KEY-1782"/>
    <s v="Medium"/>
    <x v="0"/>
    <x v="0"/>
    <s v="Canceled"/>
    <s v="Business Process"/>
    <x v="0"/>
    <x v="0"/>
    <x v="0"/>
    <d v="2021-04-16T00:00:00"/>
    <d v="2021-05-21T00:00:00"/>
    <x v="106"/>
  </r>
  <r>
    <s v="KEY-1785"/>
    <s v="Medium"/>
    <x v="0"/>
    <x v="0"/>
    <s v="Completed"/>
    <s v="Solved by squad (technical intervention)"/>
    <x v="0"/>
    <x v="1"/>
    <x v="4"/>
    <d v="2021-04-16T00:00:00"/>
    <d v="2021-09-23T00:00:00"/>
    <x v="92"/>
  </r>
  <r>
    <s v="KEY-1788"/>
    <s v="Medium"/>
    <x v="0"/>
    <x v="0"/>
    <s v="Completed"/>
    <s v="Solved by squad (technical intervention)"/>
    <x v="1"/>
    <x v="1"/>
    <x v="4"/>
    <d v="2021-04-16T00:00:00"/>
    <d v="2021-10-29T00:00:00"/>
    <x v="193"/>
  </r>
  <r>
    <s v="KEY-1787"/>
    <s v="Medium"/>
    <x v="0"/>
    <x v="0"/>
    <s v="Completed"/>
    <s v="Solved by squad (technical intervention)"/>
    <x v="0"/>
    <x v="1"/>
    <x v="4"/>
    <d v="2021-04-16T00:00:00"/>
    <d v="2022-05-23T00:00:00"/>
    <x v="194"/>
  </r>
  <r>
    <s v="KEY-1784"/>
    <s v="Medium"/>
    <x v="0"/>
    <x v="0"/>
    <s v="Completed"/>
    <s v="Solved by squad (technical intervention)"/>
    <x v="3"/>
    <x v="1"/>
    <x v="3"/>
    <d v="2021-04-16T00:00:00"/>
    <d v="2022-08-02T00:00:00"/>
    <x v="195"/>
  </r>
  <r>
    <s v="KEY-1783"/>
    <s v="Medium"/>
    <x v="0"/>
    <x v="0"/>
    <s v="Completed"/>
    <s v="Solved by squad (technical intervention)"/>
    <x v="3"/>
    <x v="1"/>
    <x v="1"/>
    <d v="2021-04-16T00:00:00"/>
    <d v="2022-09-05T00:00:00"/>
    <x v="196"/>
  </r>
  <r>
    <s v="KEY-1781"/>
    <s v="Medium"/>
    <x v="0"/>
    <x v="0"/>
    <s v="Completed"/>
    <s v="Solved by squad (technical intervention)"/>
    <x v="0"/>
    <x v="1"/>
    <x v="1"/>
    <d v="2021-04-16T00:00:00"/>
    <d v="2021-08-16T00:00:00"/>
    <x v="136"/>
  </r>
  <r>
    <s v="KEY-1791"/>
    <s v="Medium"/>
    <x v="0"/>
    <x v="0"/>
    <s v="Completed"/>
    <s v="Solved by squad (technical intervention)"/>
    <x v="0"/>
    <x v="1"/>
    <x v="4"/>
    <d v="2021-04-19T00:00:00"/>
    <d v="2021-05-25T00:00:00"/>
    <x v="91"/>
  </r>
  <r>
    <s v="KEY-1790"/>
    <s v="Medium"/>
    <x v="0"/>
    <x v="0"/>
    <s v="Completed"/>
    <s v="Solved by squad (technical intervention)"/>
    <x v="0"/>
    <x v="1"/>
    <x v="4"/>
    <d v="2021-04-19T00:00:00"/>
    <d v="2021-09-10T00:00:00"/>
    <x v="197"/>
  </r>
  <r>
    <s v="KEY-1789"/>
    <s v="Medium"/>
    <x v="0"/>
    <x v="0"/>
    <s v="Completed"/>
    <s v="Solved by squad (technical intervention)"/>
    <x v="3"/>
    <x v="1"/>
    <x v="3"/>
    <d v="2021-04-19T00:00:00"/>
    <d v="2022-08-25T00:00:00"/>
    <x v="198"/>
  </r>
  <r>
    <s v="KEY-1798"/>
    <s v="Medium"/>
    <x v="0"/>
    <x v="0"/>
    <s v="Canceled"/>
    <s v="Business Process"/>
    <x v="0"/>
    <x v="0"/>
    <x v="0"/>
    <d v="2021-04-20T00:00:00"/>
    <d v="2021-08-17T00:00:00"/>
    <x v="108"/>
  </r>
  <r>
    <s v="KEY-1799"/>
    <s v="Medium"/>
    <x v="0"/>
    <x v="0"/>
    <s v="Canceled"/>
    <s v="Business Process"/>
    <x v="0"/>
    <x v="0"/>
    <x v="0"/>
    <d v="2021-04-20T00:00:00"/>
    <d v="2021-08-17T00:00:00"/>
    <x v="108"/>
  </r>
  <r>
    <s v="KEY-1793"/>
    <s v="Medium"/>
    <x v="0"/>
    <x v="0"/>
    <s v="Canceled"/>
    <s v="Business Process"/>
    <x v="0"/>
    <x v="0"/>
    <x v="0"/>
    <d v="2021-04-20T00:00:00"/>
    <d v="2021-05-21T00:00:00"/>
    <x v="8"/>
  </r>
  <r>
    <s v="KEY-1795"/>
    <s v="Medium"/>
    <x v="0"/>
    <x v="0"/>
    <s v="Canceled"/>
    <s v="Business Process"/>
    <x v="0"/>
    <x v="0"/>
    <x v="0"/>
    <d v="2021-04-20T00:00:00"/>
    <d v="2021-05-21T00:00:00"/>
    <x v="8"/>
  </r>
  <r>
    <s v="KEY-1794"/>
    <s v="Medium"/>
    <x v="0"/>
    <x v="0"/>
    <s v="Canceled"/>
    <s v="Business Process"/>
    <x v="0"/>
    <x v="0"/>
    <x v="0"/>
    <d v="2021-04-20T00:00:00"/>
    <d v="2021-05-05T00:00:00"/>
    <x v="2"/>
  </r>
  <r>
    <s v="KEY-1792"/>
    <s v="Medium"/>
    <x v="0"/>
    <x v="0"/>
    <s v="Canceled"/>
    <s v="Business Process"/>
    <x v="0"/>
    <x v="0"/>
    <x v="0"/>
    <d v="2021-04-20T00:00:00"/>
    <d v="2021-04-29T00:00:00"/>
    <x v="53"/>
  </r>
  <r>
    <s v="KEY-1804"/>
    <s v="Medium"/>
    <x v="0"/>
    <x v="0"/>
    <s v="Canceled"/>
    <s v="Business Process"/>
    <x v="0"/>
    <x v="0"/>
    <x v="0"/>
    <d v="2021-04-20T00:00:00"/>
    <d v="2021-04-27T00:00:00"/>
    <x v="56"/>
  </r>
  <r>
    <s v="KEY-1800"/>
    <s v="Medium"/>
    <x v="0"/>
    <x v="0"/>
    <s v="Completed"/>
    <s v="Solved by service desk (no technical intervention)"/>
    <x v="2"/>
    <x v="0"/>
    <x v="0"/>
    <d v="2021-04-20T00:00:00"/>
    <d v="2021-04-21T00:00:00"/>
    <x v="1"/>
  </r>
  <r>
    <s v="KEY-1801"/>
    <s v="Medium"/>
    <x v="0"/>
    <x v="0"/>
    <s v="Completed"/>
    <s v="Solved by service desk (no technical intervention)"/>
    <x v="2"/>
    <x v="0"/>
    <x v="0"/>
    <d v="2021-04-20T00:00:00"/>
    <d v="2021-04-21T00:00:00"/>
    <x v="1"/>
  </r>
  <r>
    <s v="KEY-1803"/>
    <s v="Medium"/>
    <x v="0"/>
    <x v="0"/>
    <s v="Completed"/>
    <s v="Solved by service desk (no technical intervention)"/>
    <x v="2"/>
    <x v="0"/>
    <x v="0"/>
    <d v="2021-04-20T00:00:00"/>
    <d v="2021-04-22T00:00:00"/>
    <x v="70"/>
  </r>
  <r>
    <s v="KEY-1802"/>
    <s v="Medium"/>
    <x v="0"/>
    <x v="0"/>
    <s v="Completed"/>
    <s v="Solved by squad (technical intervention)"/>
    <x v="2"/>
    <x v="1"/>
    <x v="1"/>
    <d v="2021-04-20T00:00:00"/>
    <d v="2021-04-21T00:00:00"/>
    <x v="1"/>
  </r>
  <r>
    <s v="KEY-1796"/>
    <s v="Medium"/>
    <x v="0"/>
    <x v="0"/>
    <s v="Completed"/>
    <s v="Solved by squad (technical intervention)"/>
    <x v="0"/>
    <x v="1"/>
    <x v="4"/>
    <d v="2021-04-20T00:00:00"/>
    <d v="2021-08-18T00:00:00"/>
    <x v="13"/>
  </r>
  <r>
    <s v="KEY-1797"/>
    <s v="Medium"/>
    <x v="0"/>
    <x v="0"/>
    <s v="Completed"/>
    <s v="Solved by squad (technical intervention)"/>
    <x v="0"/>
    <x v="1"/>
    <x v="1"/>
    <d v="2021-04-20T00:00:00"/>
    <d v="2022-08-25T00:00:00"/>
    <x v="199"/>
  </r>
  <r>
    <s v="KEY-1811"/>
    <s v="High"/>
    <x v="1"/>
    <x v="0"/>
    <s v="Completed"/>
    <s v="Solved by service desk (no technical intervention)"/>
    <x v="2"/>
    <x v="0"/>
    <x v="0"/>
    <d v="2021-04-21T00:00:00"/>
    <d v="2021-04-22T00:00:00"/>
    <x v="1"/>
  </r>
  <r>
    <s v="KEY-1813"/>
    <s v="High"/>
    <x v="1"/>
    <x v="0"/>
    <s v="Completed"/>
    <s v="Solved by service desk (no technical intervention)"/>
    <x v="2"/>
    <x v="0"/>
    <x v="0"/>
    <d v="2021-04-21T00:00:00"/>
    <d v="2021-04-25T00:00:00"/>
    <x v="21"/>
  </r>
  <r>
    <s v="KEY-1810"/>
    <s v="High"/>
    <x v="1"/>
    <x v="0"/>
    <s v="Completed"/>
    <s v="Solved by squad (technical intervention)"/>
    <x v="3"/>
    <x v="1"/>
    <x v="1"/>
    <d v="2021-04-21T00:00:00"/>
    <d v="2022-08-30T00:00:00"/>
    <x v="200"/>
  </r>
  <r>
    <s v="KEY-1809"/>
    <s v="Highest"/>
    <x v="2"/>
    <x v="0"/>
    <s v="Completed"/>
    <s v="Solved by service desk (no technical intervention)"/>
    <x v="2"/>
    <x v="0"/>
    <x v="0"/>
    <d v="2021-04-21T00:00:00"/>
    <d v="2021-04-22T00:00:00"/>
    <x v="1"/>
  </r>
  <r>
    <s v="KEY-1812"/>
    <s v="Highest"/>
    <x v="2"/>
    <x v="0"/>
    <s v="Completed"/>
    <s v="Solved by service desk (no technical intervention)"/>
    <x v="2"/>
    <x v="0"/>
    <x v="0"/>
    <d v="2021-04-21T00:00:00"/>
    <d v="2021-04-22T00:00:00"/>
    <x v="1"/>
  </r>
  <r>
    <s v="KEY-1814"/>
    <s v="Medium"/>
    <x v="0"/>
    <x v="0"/>
    <s v="Canceled"/>
    <s v="Business Process"/>
    <x v="0"/>
    <x v="0"/>
    <x v="0"/>
    <d v="2021-04-21T00:00:00"/>
    <d v="2021-05-05T00:00:00"/>
    <x v="5"/>
  </r>
  <r>
    <s v="KEY-1815"/>
    <s v="Medium"/>
    <x v="0"/>
    <x v="0"/>
    <s v="Canceled"/>
    <s v="Business Process"/>
    <x v="0"/>
    <x v="0"/>
    <x v="0"/>
    <d v="2021-04-21T00:00:00"/>
    <d v="2021-04-22T00:00:00"/>
    <x v="1"/>
  </r>
  <r>
    <s v="KEY-1808"/>
    <s v="Medium"/>
    <x v="0"/>
    <x v="0"/>
    <s v="Completed"/>
    <s v="Solved by service desk (no technical intervention)"/>
    <x v="1"/>
    <x v="0"/>
    <x v="0"/>
    <d v="2021-04-21T00:00:00"/>
    <d v="2021-05-03T00:00:00"/>
    <x v="18"/>
  </r>
  <r>
    <s v="KEY-1806"/>
    <s v="Medium"/>
    <x v="0"/>
    <x v="0"/>
    <s v="Completed"/>
    <s v="Solved by service desk (no technical intervention)"/>
    <x v="0"/>
    <x v="0"/>
    <x v="0"/>
    <d v="2021-04-21T00:00:00"/>
    <d v="2021-05-28T00:00:00"/>
    <x v="31"/>
  </r>
  <r>
    <s v="KEY-1816"/>
    <s v="Medium"/>
    <x v="0"/>
    <x v="0"/>
    <s v="Completed"/>
    <s v="Solved by squad (technical intervention)"/>
    <x v="0"/>
    <x v="1"/>
    <x v="4"/>
    <d v="2021-04-21T00:00:00"/>
    <d v="2021-05-20T00:00:00"/>
    <x v="4"/>
  </r>
  <r>
    <s v="KEY-1805"/>
    <s v="Medium"/>
    <x v="0"/>
    <x v="0"/>
    <s v="Completed"/>
    <s v="Solved by squad (technical intervention)"/>
    <x v="3"/>
    <x v="1"/>
    <x v="1"/>
    <d v="2021-04-21T00:00:00"/>
    <d v="2021-06-28T00:00:00"/>
    <x v="78"/>
  </r>
  <r>
    <s v="KEY-1807"/>
    <s v="Medium"/>
    <x v="0"/>
    <x v="0"/>
    <s v="Completed"/>
    <s v="Solved by squad (technical intervention)"/>
    <x v="0"/>
    <x v="1"/>
    <x v="4"/>
    <d v="2021-04-21T00:00:00"/>
    <d v="2022-05-15T00:00:00"/>
    <x v="201"/>
  </r>
  <r>
    <s v="KEY-1820"/>
    <s v="Highest"/>
    <x v="2"/>
    <x v="0"/>
    <s v="Completed"/>
    <s v="Solved by squad (technical intervention)"/>
    <x v="0"/>
    <x v="1"/>
    <x v="4"/>
    <d v="2021-04-22T00:00:00"/>
    <d v="2021-10-01T00:00:00"/>
    <x v="116"/>
  </r>
  <r>
    <s v="KEY-1818"/>
    <s v="Medium"/>
    <x v="0"/>
    <x v="0"/>
    <s v="Canceled"/>
    <s v="Business Process"/>
    <x v="2"/>
    <x v="0"/>
    <x v="0"/>
    <d v="2021-04-22T00:00:00"/>
    <d v="2021-09-09T00:00:00"/>
    <x v="132"/>
  </r>
  <r>
    <s v="KEY-1821"/>
    <s v="Medium"/>
    <x v="0"/>
    <x v="0"/>
    <s v="Canceled"/>
    <s v="Business Process"/>
    <x v="0"/>
    <x v="0"/>
    <x v="0"/>
    <d v="2021-04-22T00:00:00"/>
    <d v="2021-04-28T00:00:00"/>
    <x v="12"/>
  </r>
  <r>
    <s v="KEY-1817"/>
    <s v="Medium"/>
    <x v="0"/>
    <x v="0"/>
    <s v="Completed"/>
    <s v="Solved by squad (technical intervention)"/>
    <x v="3"/>
    <x v="1"/>
    <x v="3"/>
    <d v="2021-04-22T00:00:00"/>
    <d v="2021-06-14T00:00:00"/>
    <x v="139"/>
  </r>
  <r>
    <s v="KEY-1819"/>
    <s v="Medium"/>
    <x v="0"/>
    <x v="0"/>
    <s v="Completed"/>
    <s v="Solved by squad (technical intervention)"/>
    <x v="0"/>
    <x v="1"/>
    <x v="4"/>
    <d v="2021-04-22T00:00:00"/>
    <d v="2022-05-16T00:00:00"/>
    <x v="201"/>
  </r>
  <r>
    <s v="KEY-1822"/>
    <s v="Medium"/>
    <x v="0"/>
    <x v="0"/>
    <s v="Canceled"/>
    <s v="Business Process"/>
    <x v="0"/>
    <x v="0"/>
    <x v="0"/>
    <d v="2021-04-23T00:00:00"/>
    <d v="2021-06-07T00:00:00"/>
    <x v="64"/>
  </r>
  <r>
    <s v="KEY-1824"/>
    <s v="Medium"/>
    <x v="0"/>
    <x v="0"/>
    <s v="Canceled"/>
    <s v="Business Process"/>
    <x v="0"/>
    <x v="0"/>
    <x v="0"/>
    <d v="2021-04-23T00:00:00"/>
    <d v="2021-04-27T00:00:00"/>
    <x v="21"/>
  </r>
  <r>
    <s v="KEY-1823"/>
    <s v="Medium"/>
    <x v="0"/>
    <x v="0"/>
    <s v="Completed"/>
    <s v="Solved by service desk (no technical intervention)"/>
    <x v="1"/>
    <x v="0"/>
    <x v="0"/>
    <d v="2021-04-23T00:00:00"/>
    <d v="2021-05-07T00:00:00"/>
    <x v="5"/>
  </r>
  <r>
    <s v="KEY-1829"/>
    <s v="Medium"/>
    <x v="0"/>
    <x v="0"/>
    <s v="Canceled"/>
    <s v="Business Process"/>
    <x v="0"/>
    <x v="0"/>
    <x v="0"/>
    <d v="2021-04-26T00:00:00"/>
    <d v="2021-08-17T00:00:00"/>
    <x v="202"/>
  </r>
  <r>
    <s v="KEY-1825"/>
    <s v="Medium"/>
    <x v="0"/>
    <x v="0"/>
    <s v="Canceled"/>
    <s v="Business Process"/>
    <x v="0"/>
    <x v="0"/>
    <x v="0"/>
    <d v="2021-04-26T00:00:00"/>
    <d v="2021-06-12T00:00:00"/>
    <x v="29"/>
  </r>
  <r>
    <s v="KEY-1828"/>
    <s v="Medium"/>
    <x v="0"/>
    <x v="0"/>
    <s v="Canceled"/>
    <s v="Business Process"/>
    <x v="0"/>
    <x v="0"/>
    <x v="0"/>
    <d v="2021-04-26T00:00:00"/>
    <d v="2021-06-04T00:00:00"/>
    <x v="57"/>
  </r>
  <r>
    <s v="KEY-1827"/>
    <s v="Medium"/>
    <x v="0"/>
    <x v="0"/>
    <s v="Canceled"/>
    <s v="Business Process"/>
    <x v="0"/>
    <x v="0"/>
    <x v="0"/>
    <d v="2021-04-26T00:00:00"/>
    <d v="2021-05-05T00:00:00"/>
    <x v="53"/>
  </r>
  <r>
    <s v="KEY-1826"/>
    <s v="Medium"/>
    <x v="0"/>
    <x v="0"/>
    <s v="Completed"/>
    <s v="Solved by squad (technical intervention)"/>
    <x v="0"/>
    <x v="1"/>
    <x v="4"/>
    <d v="2021-04-26T00:00:00"/>
    <d v="2021-07-20T00:00:00"/>
    <x v="39"/>
  </r>
  <r>
    <s v="KEY-1830"/>
    <s v="High"/>
    <x v="1"/>
    <x v="0"/>
    <s v="Canceled"/>
    <s v="Business Process"/>
    <x v="0"/>
    <x v="0"/>
    <x v="0"/>
    <d v="2021-04-27T00:00:00"/>
    <d v="2021-06-12T00:00:00"/>
    <x v="128"/>
  </r>
  <r>
    <s v="KEY-1833"/>
    <s v="High"/>
    <x v="1"/>
    <x v="0"/>
    <s v="Completed"/>
    <s v="Solved by service desk (no technical intervention)"/>
    <x v="3"/>
    <x v="0"/>
    <x v="0"/>
    <d v="2021-04-27T00:00:00"/>
    <d v="2021-04-27T00:00:00"/>
    <x v="9"/>
  </r>
  <r>
    <s v="KEY-1834"/>
    <s v="Medium"/>
    <x v="0"/>
    <x v="0"/>
    <s v="Canceled"/>
    <s v="Business Process"/>
    <x v="0"/>
    <x v="0"/>
    <x v="0"/>
    <d v="2021-04-27T00:00:00"/>
    <d v="2021-07-12T00:00:00"/>
    <x v="85"/>
  </r>
  <r>
    <s v="KEY-1831"/>
    <s v="Medium"/>
    <x v="0"/>
    <x v="0"/>
    <s v="Canceled"/>
    <s v="Business Process"/>
    <x v="0"/>
    <x v="0"/>
    <x v="0"/>
    <d v="2021-04-27T00:00:00"/>
    <d v="2021-04-27T00:00:00"/>
    <x v="9"/>
  </r>
  <r>
    <s v="KEY-1832"/>
    <s v="Medium"/>
    <x v="0"/>
    <x v="0"/>
    <s v="Completed"/>
    <s v="Solved by squad (technical intervention)"/>
    <x v="0"/>
    <x v="1"/>
    <x v="4"/>
    <d v="2021-04-27T00:00:00"/>
    <d v="2022-05-16T00:00:00"/>
    <x v="203"/>
  </r>
  <r>
    <s v="KEY-1836"/>
    <s v="Medium"/>
    <x v="0"/>
    <x v="0"/>
    <s v="Canceled"/>
    <s v="Business Process"/>
    <x v="0"/>
    <x v="0"/>
    <x v="0"/>
    <d v="2021-04-28T00:00:00"/>
    <d v="2021-05-29T00:00:00"/>
    <x v="8"/>
  </r>
  <r>
    <s v="KEY-1840"/>
    <s v="Medium"/>
    <x v="0"/>
    <x v="0"/>
    <s v="Canceled"/>
    <s v="Business Process"/>
    <x v="0"/>
    <x v="0"/>
    <x v="0"/>
    <d v="2021-04-28T00:00:00"/>
    <d v="2021-04-30T00:00:00"/>
    <x v="70"/>
  </r>
  <r>
    <s v="KEY-1841"/>
    <s v="Medium"/>
    <x v="0"/>
    <x v="0"/>
    <s v="Completed"/>
    <s v="Solved by squad (technical intervention)"/>
    <x v="0"/>
    <x v="1"/>
    <x v="1"/>
    <d v="2021-04-28T00:00:00"/>
    <d v="2021-06-27T00:00:00"/>
    <x v="47"/>
  </r>
  <r>
    <s v="KEY-1838"/>
    <s v="Medium"/>
    <x v="0"/>
    <x v="0"/>
    <s v="Completed"/>
    <s v="Solved by squad (technical intervention)"/>
    <x v="0"/>
    <x v="1"/>
    <x v="4"/>
    <d v="2021-04-28T00:00:00"/>
    <d v="2021-09-09T00:00:00"/>
    <x v="156"/>
  </r>
  <r>
    <s v="KEY-1837"/>
    <s v="Medium"/>
    <x v="0"/>
    <x v="0"/>
    <s v="Completed"/>
    <s v="Solved by squad (technical intervention)"/>
    <x v="0"/>
    <x v="1"/>
    <x v="4"/>
    <d v="2021-04-28T00:00:00"/>
    <d v="2021-09-14T00:00:00"/>
    <x v="0"/>
  </r>
  <r>
    <s v="KEY-1839"/>
    <s v="Medium"/>
    <x v="0"/>
    <x v="0"/>
    <s v="Completed"/>
    <s v="Solved by squad (technical intervention)"/>
    <x v="0"/>
    <x v="1"/>
    <x v="4"/>
    <d v="2021-04-28T00:00:00"/>
    <d v="2022-05-16T00:00:00"/>
    <x v="204"/>
  </r>
  <r>
    <s v="KEY-1843"/>
    <s v="Medium"/>
    <x v="0"/>
    <x v="0"/>
    <s v="Canceled"/>
    <s v="Business Process"/>
    <x v="0"/>
    <x v="0"/>
    <x v="0"/>
    <d v="2021-04-29T00:00:00"/>
    <d v="2021-05-05T00:00:00"/>
    <x v="12"/>
  </r>
  <r>
    <s v="KEY-1844"/>
    <s v="Medium"/>
    <x v="0"/>
    <x v="0"/>
    <s v="Canceled"/>
    <s v="Business Process"/>
    <x v="0"/>
    <x v="0"/>
    <x v="0"/>
    <d v="2021-04-29T00:00:00"/>
    <d v="2021-05-04T00:00:00"/>
    <x v="60"/>
  </r>
  <r>
    <s v="KEY-1842"/>
    <s v="Medium"/>
    <x v="0"/>
    <x v="0"/>
    <s v="Completed"/>
    <s v="Solved by squad (technical intervention)"/>
    <x v="0"/>
    <x v="1"/>
    <x v="4"/>
    <d v="2021-04-29T00:00:00"/>
    <d v="2022-05-16T00:00:00"/>
    <x v="205"/>
  </r>
  <r>
    <s v="KEY-1845"/>
    <s v="Medium"/>
    <x v="0"/>
    <x v="0"/>
    <s v="Canceled"/>
    <s v="Business Process"/>
    <x v="2"/>
    <x v="0"/>
    <x v="0"/>
    <d v="2021-04-30T00:00:00"/>
    <d v="2021-05-21T00:00:00"/>
    <x v="34"/>
  </r>
  <r>
    <s v="KEY-1847"/>
    <s v="Medium"/>
    <x v="0"/>
    <x v="0"/>
    <s v="Canceled"/>
    <s v="Business Process"/>
    <x v="0"/>
    <x v="0"/>
    <x v="0"/>
    <d v="2021-04-30T00:00:00"/>
    <d v="2021-04-30T00:00:00"/>
    <x v="9"/>
  </r>
  <r>
    <s v="KEY-1848"/>
    <s v="Medium"/>
    <x v="0"/>
    <x v="0"/>
    <s v="Completed"/>
    <s v="Solved by squad (technical intervention)"/>
    <x v="3"/>
    <x v="1"/>
    <x v="1"/>
    <d v="2021-04-30T00:00:00"/>
    <d v="2021-06-27T00:00:00"/>
    <x v="206"/>
  </r>
  <r>
    <s v="KEY-1846"/>
    <s v="Medium"/>
    <x v="0"/>
    <x v="0"/>
    <s v="Completed"/>
    <s v="Solved by squad (technical intervention)"/>
    <x v="0"/>
    <x v="1"/>
    <x v="4"/>
    <d v="2021-04-30T00:00:00"/>
    <d v="2022-05-16T00:00:00"/>
    <x v="207"/>
  </r>
  <r>
    <s v="KEY-1867"/>
    <s v="High"/>
    <x v="1"/>
    <x v="0"/>
    <s v="Completed"/>
    <s v="Solved by squad (technical intervention)"/>
    <x v="1"/>
    <x v="1"/>
    <x v="4"/>
    <d v="2021-05-03T00:00:00"/>
    <d v="2021-05-23T00:00:00"/>
    <x v="19"/>
  </r>
  <r>
    <s v="KEY-1868"/>
    <s v="High"/>
    <x v="1"/>
    <x v="0"/>
    <s v="Completed"/>
    <s v="Solved by squad (technical intervention)"/>
    <x v="0"/>
    <x v="1"/>
    <x v="4"/>
    <d v="2021-05-03T00:00:00"/>
    <d v="2021-05-24T00:00:00"/>
    <x v="34"/>
  </r>
  <r>
    <s v="KEY-1866"/>
    <s v="High"/>
    <x v="1"/>
    <x v="0"/>
    <s v="Completed"/>
    <s v="Solved by squad (technical intervention)"/>
    <x v="0"/>
    <x v="1"/>
    <x v="4"/>
    <d v="2021-05-03T00:00:00"/>
    <d v="2021-05-31T00:00:00"/>
    <x v="23"/>
  </r>
  <r>
    <s v="KEY-1869"/>
    <s v="High"/>
    <x v="1"/>
    <x v="0"/>
    <s v="Completed"/>
    <s v="Solved by squad (technical intervention)"/>
    <x v="0"/>
    <x v="1"/>
    <x v="4"/>
    <d v="2021-05-03T00:00:00"/>
    <d v="2021-07-19T00:00:00"/>
    <x v="155"/>
  </r>
  <r>
    <s v="KEY-1858"/>
    <s v="High"/>
    <x v="1"/>
    <x v="0"/>
    <s v="Completed"/>
    <s v="Solved by squad (technical intervention)"/>
    <x v="0"/>
    <x v="1"/>
    <x v="4"/>
    <d v="2021-05-03T00:00:00"/>
    <d v="2021-07-29T00:00:00"/>
    <x v="124"/>
  </r>
  <r>
    <s v="KEY-1865"/>
    <s v="Highest"/>
    <x v="2"/>
    <x v="0"/>
    <s v="Completed"/>
    <s v="Solved by service desk (no technical intervention)"/>
    <x v="0"/>
    <x v="0"/>
    <x v="0"/>
    <d v="2021-05-03T00:00:00"/>
    <d v="2021-05-09T00:00:00"/>
    <x v="12"/>
  </r>
  <r>
    <s v="KEY-1854"/>
    <s v="Highest"/>
    <x v="2"/>
    <x v="0"/>
    <s v="Completed"/>
    <s v="Solved by service desk (no technical intervention)"/>
    <x v="0"/>
    <x v="0"/>
    <x v="0"/>
    <d v="2021-05-03T00:00:00"/>
    <d v="2021-05-10T00:00:00"/>
    <x v="56"/>
  </r>
  <r>
    <s v="KEY-1864"/>
    <s v="Highest"/>
    <x v="2"/>
    <x v="0"/>
    <s v="Completed"/>
    <s v="Solved by service desk (no technical intervention)"/>
    <x v="0"/>
    <x v="0"/>
    <x v="0"/>
    <d v="2021-05-03T00:00:00"/>
    <d v="2021-05-10T00:00:00"/>
    <x v="56"/>
  </r>
  <r>
    <s v="KEY-1851"/>
    <s v="Highest"/>
    <x v="2"/>
    <x v="0"/>
    <s v="Completed"/>
    <s v="Solved by squad (technical intervention)"/>
    <x v="1"/>
    <x v="1"/>
    <x v="3"/>
    <d v="2021-05-03T00:00:00"/>
    <d v="2021-10-20T00:00:00"/>
    <x v="191"/>
  </r>
  <r>
    <s v="KEY-1860"/>
    <s v="Medium"/>
    <x v="0"/>
    <x v="0"/>
    <s v="Canceled"/>
    <s v="Business Process"/>
    <x v="2"/>
    <x v="0"/>
    <x v="0"/>
    <d v="2021-05-03T00:00:00"/>
    <d v="2021-05-31T00:00:00"/>
    <x v="23"/>
  </r>
  <r>
    <s v="KEY-1856"/>
    <s v="Medium"/>
    <x v="0"/>
    <x v="0"/>
    <s v="Canceled"/>
    <s v="Business Process"/>
    <x v="0"/>
    <x v="0"/>
    <x v="0"/>
    <d v="2021-05-03T00:00:00"/>
    <d v="2021-05-21T00:00:00"/>
    <x v="15"/>
  </r>
  <r>
    <s v="KEY-1862"/>
    <s v="Medium"/>
    <x v="0"/>
    <x v="0"/>
    <s v="Canceled"/>
    <s v="Business Process"/>
    <x v="0"/>
    <x v="0"/>
    <x v="0"/>
    <d v="2021-05-03T00:00:00"/>
    <d v="2021-05-21T00:00:00"/>
    <x v="15"/>
  </r>
  <r>
    <s v="KEY-1875"/>
    <s v="Medium"/>
    <x v="0"/>
    <x v="0"/>
    <s v="Canceled"/>
    <s v="Business Process"/>
    <x v="0"/>
    <x v="0"/>
    <x v="0"/>
    <d v="2021-05-03T00:00:00"/>
    <d v="2021-05-05T00:00:00"/>
    <x v="70"/>
  </r>
  <r>
    <s v="KEY-1876"/>
    <s v="Medium"/>
    <x v="0"/>
    <x v="0"/>
    <s v="Completed"/>
    <s v="Solved by service desk (no technical intervention)"/>
    <x v="0"/>
    <x v="0"/>
    <x v="0"/>
    <d v="2021-05-03T00:00:00"/>
    <d v="2021-05-09T00:00:00"/>
    <x v="12"/>
  </r>
  <r>
    <s v="KEY-1855"/>
    <s v="Medium"/>
    <x v="0"/>
    <x v="0"/>
    <s v="Completed"/>
    <s v="Solved by service desk (no technical intervention)"/>
    <x v="0"/>
    <x v="0"/>
    <x v="0"/>
    <d v="2021-05-03T00:00:00"/>
    <d v="2021-05-10T00:00:00"/>
    <x v="56"/>
  </r>
  <r>
    <s v="KEY-1852"/>
    <s v="Medium"/>
    <x v="0"/>
    <x v="0"/>
    <s v="Completed"/>
    <s v="Solved by squad (technical intervention)"/>
    <x v="0"/>
    <x v="1"/>
    <x v="3"/>
    <d v="2021-05-03T00:00:00"/>
    <d v="2021-06-02T00:00:00"/>
    <x v="11"/>
  </r>
  <r>
    <s v="KEY-1853"/>
    <s v="Medium"/>
    <x v="0"/>
    <x v="0"/>
    <s v="Completed"/>
    <s v="Solved by squad (technical intervention)"/>
    <x v="0"/>
    <x v="1"/>
    <x v="3"/>
    <d v="2021-05-03T00:00:00"/>
    <d v="2021-06-03T00:00:00"/>
    <x v="8"/>
  </r>
  <r>
    <s v="KEY-1857"/>
    <s v="Medium"/>
    <x v="0"/>
    <x v="0"/>
    <s v="Completed"/>
    <s v="Solved by squad (technical intervention)"/>
    <x v="3"/>
    <x v="1"/>
    <x v="2"/>
    <d v="2021-05-03T00:00:00"/>
    <d v="2021-07-04T00:00:00"/>
    <x v="153"/>
  </r>
  <r>
    <s v="KEY-1877"/>
    <s v="Medium"/>
    <x v="0"/>
    <x v="0"/>
    <s v="Completed"/>
    <s v="Solved by squad (technical intervention)"/>
    <x v="4"/>
    <x v="1"/>
    <x v="4"/>
    <d v="2021-05-03T00:00:00"/>
    <d v="2021-07-20T00:00:00"/>
    <x v="137"/>
  </r>
  <r>
    <s v="KEY-1861"/>
    <s v="Medium"/>
    <x v="0"/>
    <x v="0"/>
    <s v="Completed"/>
    <s v="Solved by squad (technical intervention)"/>
    <x v="0"/>
    <x v="1"/>
    <x v="4"/>
    <d v="2021-05-03T00:00:00"/>
    <d v="2021-07-30T00:00:00"/>
    <x v="165"/>
  </r>
  <r>
    <s v="KEY-1859"/>
    <s v="Medium"/>
    <x v="0"/>
    <x v="0"/>
    <s v="Completed"/>
    <s v="Solved by squad (technical intervention)"/>
    <x v="0"/>
    <x v="1"/>
    <x v="4"/>
    <d v="2021-05-03T00:00:00"/>
    <d v="2021-08-17T00:00:00"/>
    <x v="208"/>
  </r>
  <r>
    <s v="KEY-1873"/>
    <s v="Medium"/>
    <x v="0"/>
    <x v="0"/>
    <s v="Completed"/>
    <s v="Solved by squad (technical intervention)"/>
    <x v="0"/>
    <x v="1"/>
    <x v="4"/>
    <d v="2021-05-03T00:00:00"/>
    <d v="2022-06-03T00:00:00"/>
    <x v="189"/>
  </r>
  <r>
    <s v="KEY-1878"/>
    <s v="Medium"/>
    <x v="0"/>
    <x v="0"/>
    <s v="Canceled"/>
    <s v="Business Process"/>
    <x v="0"/>
    <x v="0"/>
    <x v="0"/>
    <d v="2021-05-04T00:00:00"/>
    <d v="2021-06-04T00:00:00"/>
    <x v="8"/>
  </r>
  <r>
    <s v="KEY-1879"/>
    <s v="Medium"/>
    <x v="0"/>
    <x v="0"/>
    <s v="Completed"/>
    <s v="Solved by squad (technical intervention)"/>
    <x v="0"/>
    <x v="1"/>
    <x v="3"/>
    <d v="2021-05-04T00:00:00"/>
    <d v="2021-06-14T00:00:00"/>
    <x v="107"/>
  </r>
  <r>
    <s v="KEY-1880"/>
    <s v="Medium"/>
    <x v="0"/>
    <x v="0"/>
    <s v="Completed"/>
    <s v="Solved by squad (technical intervention)"/>
    <x v="4"/>
    <x v="1"/>
    <x v="4"/>
    <d v="2021-05-04T00:00:00"/>
    <d v="2021-07-21T00:00:00"/>
    <x v="137"/>
  </r>
  <r>
    <s v="KEY-1882"/>
    <s v="Medium"/>
    <x v="0"/>
    <x v="0"/>
    <s v="Canceled"/>
    <s v="Business Process"/>
    <x v="0"/>
    <x v="0"/>
    <x v="0"/>
    <d v="2021-05-05T00:00:00"/>
    <d v="2021-05-21T00:00:00"/>
    <x v="33"/>
  </r>
  <r>
    <s v="KEY-1885"/>
    <s v="Medium"/>
    <x v="0"/>
    <x v="0"/>
    <s v="Canceled"/>
    <s v="Business Process"/>
    <x v="0"/>
    <x v="0"/>
    <x v="0"/>
    <d v="2021-05-05T00:00:00"/>
    <d v="2021-05-05T00:00:00"/>
    <x v="9"/>
  </r>
  <r>
    <s v="KEY-1883"/>
    <s v="Medium"/>
    <x v="0"/>
    <x v="0"/>
    <s v="Completed"/>
    <s v="Solved by service desk (no technical intervention)"/>
    <x v="1"/>
    <x v="0"/>
    <x v="0"/>
    <d v="2021-05-05T00:00:00"/>
    <d v="2021-05-18T00:00:00"/>
    <x v="7"/>
  </r>
  <r>
    <s v="KEY-1884"/>
    <s v="Medium"/>
    <x v="0"/>
    <x v="0"/>
    <s v="Completed"/>
    <s v="Solved by squad (technical intervention)"/>
    <x v="1"/>
    <x v="1"/>
    <x v="4"/>
    <d v="2021-05-05T00:00:00"/>
    <d v="2021-05-25T00:00:00"/>
    <x v="19"/>
  </r>
  <r>
    <s v="KEY-1881"/>
    <s v="Medium"/>
    <x v="0"/>
    <x v="0"/>
    <s v="Completed"/>
    <s v="Solved by squad (technical intervention)"/>
    <x v="1"/>
    <x v="1"/>
    <x v="1"/>
    <d v="2021-05-05T00:00:00"/>
    <d v="2021-10-18T00:00:00"/>
    <x v="209"/>
  </r>
  <r>
    <s v="KEY-1886"/>
    <s v="High"/>
    <x v="1"/>
    <x v="0"/>
    <s v="Completed"/>
    <s v="Solved by squad (technical intervention)"/>
    <x v="0"/>
    <x v="1"/>
    <x v="4"/>
    <d v="2021-05-06T00:00:00"/>
    <d v="2021-08-02T00:00:00"/>
    <x v="165"/>
  </r>
  <r>
    <s v="KEY-1890"/>
    <s v="Medium"/>
    <x v="0"/>
    <x v="0"/>
    <s v="Canceled"/>
    <s v="Business Process"/>
    <x v="0"/>
    <x v="0"/>
    <x v="0"/>
    <d v="2021-05-06T00:00:00"/>
    <d v="2022-04-01T00:00:00"/>
    <x v="210"/>
  </r>
  <r>
    <s v="KEY-1889"/>
    <s v="Medium"/>
    <x v="0"/>
    <x v="0"/>
    <s v="Canceled"/>
    <s v="Business Process"/>
    <x v="0"/>
    <x v="0"/>
    <x v="0"/>
    <d v="2021-05-06T00:00:00"/>
    <d v="2021-05-06T00:00:00"/>
    <x v="9"/>
  </r>
  <r>
    <s v="KEY-1888"/>
    <s v="Medium"/>
    <x v="0"/>
    <x v="0"/>
    <s v="Completed"/>
    <s v="Solved by squad (technical intervention)"/>
    <x v="4"/>
    <x v="1"/>
    <x v="4"/>
    <d v="2021-05-06T00:00:00"/>
    <d v="2021-07-21T00:00:00"/>
    <x v="85"/>
  </r>
  <r>
    <s v="KEY-1887"/>
    <s v="Medium"/>
    <x v="0"/>
    <x v="0"/>
    <s v="Completed"/>
    <s v="Solved by squad (technical intervention)"/>
    <x v="0"/>
    <x v="1"/>
    <x v="4"/>
    <d v="2021-05-06T00:00:00"/>
    <d v="2022-05-16T00:00:00"/>
    <x v="211"/>
  </r>
  <r>
    <s v="KEY-1907"/>
    <s v="Highest"/>
    <x v="2"/>
    <x v="0"/>
    <s v="Completed"/>
    <s v="Solved by squad (technical intervention)"/>
    <x v="3"/>
    <x v="1"/>
    <x v="2"/>
    <d v="2021-05-07T00:00:00"/>
    <d v="2021-07-04T00:00:00"/>
    <x v="206"/>
  </r>
  <r>
    <s v="KEY-1902"/>
    <s v="Medium"/>
    <x v="0"/>
    <x v="0"/>
    <s v="Canceled"/>
    <s v="Business Process"/>
    <x v="0"/>
    <x v="0"/>
    <x v="0"/>
    <d v="2021-05-07T00:00:00"/>
    <d v="2021-06-23T00:00:00"/>
    <x v="29"/>
  </r>
  <r>
    <s v="KEY-1903"/>
    <s v="Medium"/>
    <x v="0"/>
    <x v="0"/>
    <s v="Canceled"/>
    <s v="Business Process"/>
    <x v="0"/>
    <x v="0"/>
    <x v="0"/>
    <d v="2021-05-07T00:00:00"/>
    <d v="2021-06-23T00:00:00"/>
    <x v="29"/>
  </r>
  <r>
    <s v="KEY-1896"/>
    <s v="Medium"/>
    <x v="0"/>
    <x v="0"/>
    <s v="Canceled"/>
    <s v="Business Process"/>
    <x v="0"/>
    <x v="1"/>
    <x v="1"/>
    <d v="2021-05-07T00:00:00"/>
    <d v="2021-07-07T00:00:00"/>
    <x v="138"/>
  </r>
  <r>
    <s v="KEY-1891"/>
    <s v="Medium"/>
    <x v="0"/>
    <x v="0"/>
    <s v="Canceled"/>
    <s v="Business Process"/>
    <x v="0"/>
    <x v="1"/>
    <x v="1"/>
    <d v="2021-05-07T00:00:00"/>
    <d v="2021-06-23T00:00:00"/>
    <x v="29"/>
  </r>
  <r>
    <s v="KEY-1895"/>
    <s v="Medium"/>
    <x v="0"/>
    <x v="0"/>
    <s v="Completed"/>
    <s v="Solved by squad (technical intervention)"/>
    <x v="3"/>
    <x v="1"/>
    <x v="1"/>
    <d v="2021-05-07T00:00:00"/>
    <d v="2021-06-27T00:00:00"/>
    <x v="10"/>
  </r>
  <r>
    <s v="KEY-1908"/>
    <s v="Medium"/>
    <x v="0"/>
    <x v="0"/>
    <s v="Completed"/>
    <s v="Solved by squad (technical intervention)"/>
    <x v="3"/>
    <x v="1"/>
    <x v="2"/>
    <d v="2021-05-07T00:00:00"/>
    <d v="2021-07-06T00:00:00"/>
    <x v="47"/>
  </r>
  <r>
    <s v="KEY-1904"/>
    <s v="Medium"/>
    <x v="0"/>
    <x v="0"/>
    <s v="Completed"/>
    <s v="Solved by squad (technical intervention)"/>
    <x v="0"/>
    <x v="1"/>
    <x v="3"/>
    <d v="2021-05-07T00:00:00"/>
    <d v="2021-09-01T00:00:00"/>
    <x v="212"/>
  </r>
  <r>
    <s v="KEY-1892"/>
    <s v="Medium"/>
    <x v="0"/>
    <x v="0"/>
    <s v="Completed"/>
    <s v="Solved by squad (technical intervention)"/>
    <x v="0"/>
    <x v="1"/>
    <x v="1"/>
    <d v="2021-05-07T00:00:00"/>
    <d v="2021-09-09T00:00:00"/>
    <x v="213"/>
  </r>
  <r>
    <s v="KEY-1898"/>
    <s v="Medium"/>
    <x v="0"/>
    <x v="0"/>
    <s v="Completed"/>
    <s v="Solved by squad (technical intervention)"/>
    <x v="0"/>
    <x v="1"/>
    <x v="1"/>
    <d v="2021-05-07T00:00:00"/>
    <d v="2022-03-03T00:00:00"/>
    <x v="214"/>
  </r>
  <r>
    <s v="KEY-1897"/>
    <s v="Medium"/>
    <x v="0"/>
    <x v="0"/>
    <s v="Completed"/>
    <s v="Solved by squad (technical intervention)"/>
    <x v="0"/>
    <x v="1"/>
    <x v="1"/>
    <d v="2021-05-07T00:00:00"/>
    <d v="2022-05-14T00:00:00"/>
    <x v="215"/>
  </r>
  <r>
    <s v="KEY-1900"/>
    <s v="Medium"/>
    <x v="0"/>
    <x v="0"/>
    <s v="Completed"/>
    <s v="Solved by squad (technical intervention)"/>
    <x v="0"/>
    <x v="1"/>
    <x v="1"/>
    <d v="2021-05-07T00:00:00"/>
    <d v="2022-05-14T00:00:00"/>
    <x v="215"/>
  </r>
  <r>
    <s v="KEY-1901"/>
    <s v="Medium"/>
    <x v="0"/>
    <x v="0"/>
    <s v="Completed"/>
    <s v="Solved by squad (technical intervention)"/>
    <x v="0"/>
    <x v="1"/>
    <x v="1"/>
    <d v="2021-05-07T00:00:00"/>
    <d v="2022-05-23T00:00:00"/>
    <x v="207"/>
  </r>
  <r>
    <s v="KEY-1893"/>
    <s v="Medium"/>
    <x v="0"/>
    <x v="0"/>
    <s v="Completed"/>
    <s v="Solved by squad (technical intervention)"/>
    <x v="3"/>
    <x v="1"/>
    <x v="1"/>
    <d v="2021-05-07T00:00:00"/>
    <d v="2022-08-26T00:00:00"/>
    <x v="58"/>
  </r>
  <r>
    <s v="KEY-1894"/>
    <s v="Medium"/>
    <x v="0"/>
    <x v="0"/>
    <s v="Completed"/>
    <s v="Solved by squad (technical intervention)"/>
    <x v="3"/>
    <x v="1"/>
    <x v="1"/>
    <d v="2021-05-07T00:00:00"/>
    <d v="2022-08-26T00:00:00"/>
    <x v="58"/>
  </r>
  <r>
    <s v="KEY-1899"/>
    <s v="Medium"/>
    <x v="0"/>
    <x v="0"/>
    <s v="Completed"/>
    <s v="Solved by squad (technical intervention)"/>
    <x v="3"/>
    <x v="1"/>
    <x v="1"/>
    <d v="2021-05-07T00:00:00"/>
    <d v="2022-08-26T00:00:00"/>
    <x v="58"/>
  </r>
  <r>
    <s v="KEY-1905"/>
    <s v="Medium"/>
    <x v="0"/>
    <x v="0"/>
    <s v="Completed"/>
    <s v="Solved by squad (technical intervention)"/>
    <x v="3"/>
    <x v="1"/>
    <x v="2"/>
    <d v="2021-05-07T00:00:00"/>
    <d v="2022-08-26T00:00:00"/>
    <x v="58"/>
  </r>
  <r>
    <s v="KEY-1906"/>
    <s v="Medium"/>
    <x v="0"/>
    <x v="0"/>
    <s v="Completed"/>
    <s v="Solved by squad (technical intervention)"/>
    <x v="3"/>
    <x v="1"/>
    <x v="2"/>
    <d v="2021-05-07T00:00:00"/>
    <d v="2022-09-05T00:00:00"/>
    <x v="216"/>
  </r>
  <r>
    <s v="KEY-1909"/>
    <s v="Medium"/>
    <x v="0"/>
    <x v="0"/>
    <s v="Completed"/>
    <s v="Solved by squad (technical intervention)"/>
    <x v="0"/>
    <x v="1"/>
    <x v="3"/>
    <d v="2021-05-10T00:00:00"/>
    <d v="2021-06-14T00:00:00"/>
    <x v="106"/>
  </r>
  <r>
    <s v="KEY-1911"/>
    <s v="Medium"/>
    <x v="0"/>
    <x v="0"/>
    <s v="Completed"/>
    <s v="Solved by squad (technical intervention)"/>
    <x v="4"/>
    <x v="1"/>
    <x v="4"/>
    <d v="2021-05-10T00:00:00"/>
    <d v="2021-07-20T00:00:00"/>
    <x v="25"/>
  </r>
  <r>
    <s v="KEY-1910"/>
    <s v="Medium"/>
    <x v="0"/>
    <x v="0"/>
    <s v="Completed"/>
    <s v="Solved by squad (technical intervention)"/>
    <x v="0"/>
    <x v="1"/>
    <x v="4"/>
    <d v="2021-05-10T00:00:00"/>
    <d v="2022-05-16T00:00:00"/>
    <x v="217"/>
  </r>
  <r>
    <s v="KEY-1916"/>
    <s v="Medium"/>
    <x v="0"/>
    <x v="0"/>
    <s v="Canceled"/>
    <s v="Business Process"/>
    <x v="0"/>
    <x v="0"/>
    <x v="0"/>
    <d v="2021-05-11T00:00:00"/>
    <d v="2021-05-21T00:00:00"/>
    <x v="28"/>
  </r>
  <r>
    <s v="KEY-1912"/>
    <s v="Medium"/>
    <x v="0"/>
    <x v="0"/>
    <s v="Completed"/>
    <s v="Solved by squad (technical intervention)"/>
    <x v="0"/>
    <x v="1"/>
    <x v="1"/>
    <d v="2021-05-11T00:00:00"/>
    <d v="2021-06-07T00:00:00"/>
    <x v="40"/>
  </r>
  <r>
    <s v="KEY-1914"/>
    <s v="Medium"/>
    <x v="0"/>
    <x v="0"/>
    <s v="Completed"/>
    <s v="Solved by squad (technical intervention)"/>
    <x v="0"/>
    <x v="1"/>
    <x v="4"/>
    <d v="2021-05-11T00:00:00"/>
    <d v="2021-09-14T00:00:00"/>
    <x v="218"/>
  </r>
  <r>
    <s v="KEY-1915"/>
    <s v="Medium"/>
    <x v="0"/>
    <x v="0"/>
    <s v="Completed"/>
    <s v="Solved by squad (technical intervention)"/>
    <x v="0"/>
    <x v="1"/>
    <x v="4"/>
    <d v="2021-05-11T00:00:00"/>
    <d v="2022-02-22T00:00:00"/>
    <x v="219"/>
  </r>
  <r>
    <s v="KEY-1913"/>
    <s v="Medium"/>
    <x v="0"/>
    <x v="0"/>
    <s v="Completed"/>
    <s v="Solved by squad (technical intervention)"/>
    <x v="3"/>
    <x v="1"/>
    <x v="1"/>
    <d v="2021-05-11T00:00:00"/>
    <d v="2022-10-10T00:00:00"/>
    <x v="220"/>
  </r>
  <r>
    <s v="KEY-1924"/>
    <s v="High"/>
    <x v="1"/>
    <x v="0"/>
    <s v="Completed"/>
    <s v="Solved by squad (technical intervention)"/>
    <x v="0"/>
    <x v="1"/>
    <x v="4"/>
    <d v="2021-05-12T00:00:00"/>
    <d v="2021-06-08T00:00:00"/>
    <x v="40"/>
  </r>
  <r>
    <s v="KEY-1919"/>
    <s v="Medium"/>
    <x v="0"/>
    <x v="0"/>
    <s v="Canceled"/>
    <s v="Business Process"/>
    <x v="0"/>
    <x v="1"/>
    <x v="1"/>
    <d v="2021-05-12T00:00:00"/>
    <d v="2021-06-23T00:00:00"/>
    <x v="127"/>
  </r>
  <r>
    <s v="KEY-1920"/>
    <s v="Medium"/>
    <x v="0"/>
    <x v="0"/>
    <s v="Canceled"/>
    <s v="Business Process"/>
    <x v="0"/>
    <x v="1"/>
    <x v="1"/>
    <d v="2021-05-12T00:00:00"/>
    <d v="2021-06-23T00:00:00"/>
    <x v="127"/>
  </r>
  <r>
    <s v="KEY-1923"/>
    <s v="Medium"/>
    <x v="0"/>
    <x v="0"/>
    <s v="Completed"/>
    <s v="Solved by service desk (no technical intervention)"/>
    <x v="0"/>
    <x v="0"/>
    <x v="0"/>
    <d v="2021-05-12T00:00:00"/>
    <d v="2021-05-12T00:00:00"/>
    <x v="9"/>
  </r>
  <r>
    <s v="KEY-1921"/>
    <s v="Medium"/>
    <x v="0"/>
    <x v="0"/>
    <s v="Completed"/>
    <s v="Solved by squad (technical intervention)"/>
    <x v="0"/>
    <x v="1"/>
    <x v="3"/>
    <d v="2021-05-12T00:00:00"/>
    <d v="2021-06-27T00:00:00"/>
    <x v="128"/>
  </r>
  <r>
    <s v="KEY-1917"/>
    <s v="Medium"/>
    <x v="0"/>
    <x v="0"/>
    <s v="Completed"/>
    <s v="Solved by squad (technical intervention)"/>
    <x v="0"/>
    <x v="1"/>
    <x v="1"/>
    <d v="2021-05-12T00:00:00"/>
    <d v="2021-07-07T00:00:00"/>
    <x v="55"/>
  </r>
  <r>
    <s v="KEY-1918"/>
    <s v="Medium"/>
    <x v="0"/>
    <x v="0"/>
    <s v="Completed"/>
    <s v="Solved by squad (technical intervention)"/>
    <x v="0"/>
    <x v="1"/>
    <x v="1"/>
    <d v="2021-05-12T00:00:00"/>
    <d v="2021-07-07T00:00:00"/>
    <x v="55"/>
  </r>
  <r>
    <s v="KEY-1922"/>
    <s v="Medium"/>
    <x v="0"/>
    <x v="0"/>
    <s v="Completed"/>
    <s v="Solved by squad (technical intervention)"/>
    <x v="3"/>
    <x v="1"/>
    <x v="3"/>
    <d v="2021-05-12T00:00:00"/>
    <d v="2021-07-07T00:00:00"/>
    <x v="55"/>
  </r>
  <r>
    <s v="KEY-1927"/>
    <s v="Medium"/>
    <x v="0"/>
    <x v="0"/>
    <s v="Canceled"/>
    <s v="Business Process"/>
    <x v="0"/>
    <x v="0"/>
    <x v="0"/>
    <d v="2021-05-13T00:00:00"/>
    <d v="2021-05-20T00:00:00"/>
    <x v="56"/>
  </r>
  <r>
    <s v="KEY-1925"/>
    <s v="Medium"/>
    <x v="0"/>
    <x v="0"/>
    <s v="Completed"/>
    <s v="Solved by squad (technical intervention)"/>
    <x v="3"/>
    <x v="1"/>
    <x v="1"/>
    <d v="2021-05-13T00:00:00"/>
    <d v="2021-07-10T00:00:00"/>
    <x v="206"/>
  </r>
  <r>
    <s v="KEY-1926"/>
    <s v="Medium"/>
    <x v="0"/>
    <x v="0"/>
    <s v="Completed"/>
    <s v="Solved by squad (technical intervention)"/>
    <x v="0"/>
    <x v="1"/>
    <x v="4"/>
    <d v="2021-05-13T00:00:00"/>
    <d v="2022-01-20T00:00:00"/>
    <x v="221"/>
  </r>
  <r>
    <s v="KEY-1929"/>
    <s v="Medium"/>
    <x v="0"/>
    <x v="0"/>
    <s v="Completed"/>
    <s v="Solved by squad (technical intervention)"/>
    <x v="4"/>
    <x v="1"/>
    <x v="4"/>
    <d v="2021-05-14T00:00:00"/>
    <d v="2021-07-23T00:00:00"/>
    <x v="115"/>
  </r>
  <r>
    <s v="KEY-1928"/>
    <s v="Medium"/>
    <x v="0"/>
    <x v="0"/>
    <s v="Completed"/>
    <s v="Solved by squad (technical intervention)"/>
    <x v="0"/>
    <x v="1"/>
    <x v="4"/>
    <d v="2021-05-14T00:00:00"/>
    <d v="2022-05-16T00:00:00"/>
    <x v="222"/>
  </r>
  <r>
    <s v="KEY-1938"/>
    <s v="High"/>
    <x v="1"/>
    <x v="0"/>
    <s v="Completed"/>
    <s v="Solved by squad (technical intervention)"/>
    <x v="1"/>
    <x v="1"/>
    <x v="4"/>
    <d v="2021-05-17T00:00:00"/>
    <d v="2021-05-28T00:00:00"/>
    <x v="24"/>
  </r>
  <r>
    <s v="KEY-1932"/>
    <s v="High"/>
    <x v="1"/>
    <x v="0"/>
    <s v="Completed"/>
    <s v="Solved by squad (technical intervention)"/>
    <x v="0"/>
    <x v="1"/>
    <x v="3"/>
    <d v="2021-05-17T00:00:00"/>
    <d v="2021-06-14T00:00:00"/>
    <x v="23"/>
  </r>
  <r>
    <s v="KEY-1941"/>
    <s v="Medium"/>
    <x v="0"/>
    <x v="0"/>
    <s v="Canceled"/>
    <s v="Business Process"/>
    <x v="0"/>
    <x v="0"/>
    <x v="0"/>
    <d v="2021-05-17T00:00:00"/>
    <d v="2021-05-25T00:00:00"/>
    <x v="14"/>
  </r>
  <r>
    <s v="KEY-1943"/>
    <s v="Medium"/>
    <x v="0"/>
    <x v="0"/>
    <s v="Canceled"/>
    <s v="Business Process"/>
    <x v="0"/>
    <x v="1"/>
    <x v="4"/>
    <d v="2021-05-17T00:00:00"/>
    <d v="2021-05-18T00:00:00"/>
    <x v="1"/>
  </r>
  <r>
    <s v="KEY-1934"/>
    <s v="Medium"/>
    <x v="0"/>
    <x v="0"/>
    <s v="Canceled"/>
    <s v="Lack Response"/>
    <x v="0"/>
    <x v="1"/>
    <x v="3"/>
    <d v="2021-05-17T00:00:00"/>
    <d v="2021-05-26T00:00:00"/>
    <x v="53"/>
  </r>
  <r>
    <s v="KEY-1936"/>
    <s v="Medium"/>
    <x v="0"/>
    <x v="0"/>
    <s v="Completed"/>
    <s v="Solved by squad (technical intervention)"/>
    <x v="1"/>
    <x v="1"/>
    <x v="1"/>
    <d v="2021-05-17T00:00:00"/>
    <d v="2021-05-29T00:00:00"/>
    <x v="18"/>
  </r>
  <r>
    <s v="KEY-1944"/>
    <s v="Medium"/>
    <x v="0"/>
    <x v="0"/>
    <s v="Completed"/>
    <s v="Solved by squad (technical intervention)"/>
    <x v="0"/>
    <x v="1"/>
    <x v="4"/>
    <d v="2021-05-17T00:00:00"/>
    <d v="2021-06-18T00:00:00"/>
    <x v="95"/>
  </r>
  <r>
    <s v="KEY-1931"/>
    <s v="Medium"/>
    <x v="0"/>
    <x v="0"/>
    <s v="Completed"/>
    <s v="Solved by squad (technical intervention)"/>
    <x v="4"/>
    <x v="1"/>
    <x v="1"/>
    <d v="2021-05-17T00:00:00"/>
    <d v="2021-08-07T00:00:00"/>
    <x v="223"/>
  </r>
  <r>
    <s v="KEY-1933"/>
    <s v="Medium"/>
    <x v="0"/>
    <x v="0"/>
    <s v="Completed"/>
    <s v="Solved by squad (technical intervention)"/>
    <x v="4"/>
    <x v="1"/>
    <x v="4"/>
    <d v="2021-05-17T00:00:00"/>
    <d v="2021-08-07T00:00:00"/>
    <x v="223"/>
  </r>
  <r>
    <s v="KEY-1939"/>
    <s v="Medium"/>
    <x v="0"/>
    <x v="0"/>
    <s v="Completed"/>
    <s v="Solved by squad (technical intervention)"/>
    <x v="0"/>
    <x v="1"/>
    <x v="4"/>
    <d v="2021-05-17T00:00:00"/>
    <d v="2022-02-03T00:00:00"/>
    <x v="224"/>
  </r>
  <r>
    <s v="KEY-1940"/>
    <s v="Medium"/>
    <x v="0"/>
    <x v="0"/>
    <s v="Completed"/>
    <s v="Solved by squad (technical intervention)"/>
    <x v="0"/>
    <x v="1"/>
    <x v="4"/>
    <d v="2021-05-17T00:00:00"/>
    <d v="2022-05-15T00:00:00"/>
    <x v="225"/>
  </r>
  <r>
    <s v="KEY-1935"/>
    <s v="Medium"/>
    <x v="0"/>
    <x v="0"/>
    <s v="Completed"/>
    <s v="Solved by squad (technical intervention)"/>
    <x v="0"/>
    <x v="1"/>
    <x v="3"/>
    <d v="2021-05-17T00:00:00"/>
    <d v="2022-08-02T00:00:00"/>
    <x v="226"/>
  </r>
  <r>
    <s v="KEY-1930"/>
    <s v="Medium"/>
    <x v="0"/>
    <x v="0"/>
    <s v="Completed"/>
    <s v="Solved by squad (technical intervention)"/>
    <x v="3"/>
    <x v="1"/>
    <x v="1"/>
    <d v="2021-05-17T00:00:00"/>
    <d v="2022-08-26T00:00:00"/>
    <x v="88"/>
  </r>
  <r>
    <s v="KEY-1942"/>
    <s v="Medium"/>
    <x v="0"/>
    <x v="0"/>
    <s v="Completed"/>
    <s v="Solved by squad (technical intervention)"/>
    <x v="0"/>
    <x v="1"/>
    <x v="4"/>
    <d v="2021-05-17T00:00:00"/>
    <d v="2021-06-17T00:00:00"/>
    <x v="8"/>
  </r>
  <r>
    <s v="KEY-1952"/>
    <s v="Medium"/>
    <x v="0"/>
    <x v="0"/>
    <s v="Canceled"/>
    <s v="Business Process"/>
    <x v="0"/>
    <x v="1"/>
    <x v="4"/>
    <d v="2021-05-18T00:00:00"/>
    <d v="2021-07-28T00:00:00"/>
    <x v="25"/>
  </r>
  <r>
    <s v="KEY-1945"/>
    <s v="Medium"/>
    <x v="0"/>
    <x v="0"/>
    <s v="Completed"/>
    <s v="Solved by service desk (no technical intervention)"/>
    <x v="0"/>
    <x v="0"/>
    <x v="0"/>
    <d v="2021-05-18T00:00:00"/>
    <d v="2021-05-18T00:00:00"/>
    <x v="9"/>
  </r>
  <r>
    <s v="KEY-1951"/>
    <s v="Medium"/>
    <x v="0"/>
    <x v="0"/>
    <s v="Completed"/>
    <s v="Solved by service desk (no technical intervention)"/>
    <x v="0"/>
    <x v="0"/>
    <x v="0"/>
    <d v="2021-05-18T00:00:00"/>
    <d v="2021-05-27T00:00:00"/>
    <x v="53"/>
  </r>
  <r>
    <s v="KEY-1954"/>
    <s v="Medium"/>
    <x v="0"/>
    <x v="0"/>
    <s v="Completed"/>
    <s v="Solved by service desk (no technical intervention)"/>
    <x v="0"/>
    <x v="0"/>
    <x v="0"/>
    <d v="2021-05-18T00:00:00"/>
    <d v="2021-06-18T00:00:00"/>
    <x v="8"/>
  </r>
  <r>
    <s v="KEY-1955"/>
    <s v="Medium"/>
    <x v="0"/>
    <x v="0"/>
    <s v="Completed"/>
    <s v="Solved by squad (technical intervention)"/>
    <x v="1"/>
    <x v="1"/>
    <x v="4"/>
    <d v="2021-05-18T00:00:00"/>
    <d v="2021-06-04T00:00:00"/>
    <x v="84"/>
  </r>
  <r>
    <s v="KEY-1946"/>
    <s v="Medium"/>
    <x v="0"/>
    <x v="0"/>
    <s v="Completed"/>
    <s v="Solved by squad (technical intervention)"/>
    <x v="0"/>
    <x v="1"/>
    <x v="1"/>
    <d v="2021-05-18T00:00:00"/>
    <d v="2021-06-29T00:00:00"/>
    <x v="127"/>
  </r>
  <r>
    <s v="KEY-1953"/>
    <s v="Medium"/>
    <x v="0"/>
    <x v="0"/>
    <s v="Completed"/>
    <s v="Solved by squad (technical intervention)"/>
    <x v="3"/>
    <x v="1"/>
    <x v="1"/>
    <d v="2021-05-18T00:00:00"/>
    <d v="2021-07-16T00:00:00"/>
    <x v="66"/>
  </r>
  <r>
    <s v="KEY-1948"/>
    <s v="Medium"/>
    <x v="0"/>
    <x v="0"/>
    <s v="Completed"/>
    <s v="Solved by squad (technical intervention)"/>
    <x v="0"/>
    <x v="1"/>
    <x v="1"/>
    <d v="2021-05-18T00:00:00"/>
    <d v="2021-07-28T00:00:00"/>
    <x v="25"/>
  </r>
  <r>
    <s v="KEY-1949"/>
    <s v="Medium"/>
    <x v="0"/>
    <x v="0"/>
    <s v="Completed"/>
    <s v="Solved by squad (technical intervention)"/>
    <x v="0"/>
    <x v="1"/>
    <x v="1"/>
    <d v="2021-05-18T00:00:00"/>
    <d v="2022-02-03T00:00:00"/>
    <x v="227"/>
  </r>
  <r>
    <s v="KEY-1947"/>
    <s v="Medium"/>
    <x v="0"/>
    <x v="0"/>
    <s v="Completed"/>
    <s v="Solved by squad (technical intervention)"/>
    <x v="3"/>
    <x v="1"/>
    <x v="1"/>
    <d v="2021-05-18T00:00:00"/>
    <d v="2022-08-26T00:00:00"/>
    <x v="228"/>
  </r>
  <r>
    <s v="KEY-1950"/>
    <s v="Medium"/>
    <x v="0"/>
    <x v="0"/>
    <s v="Completed"/>
    <s v="Solved by squad (technical intervention)"/>
    <x v="3"/>
    <x v="1"/>
    <x v="3"/>
    <d v="2021-05-18T00:00:00"/>
    <d v="2022-08-26T00:00:00"/>
    <x v="228"/>
  </r>
  <r>
    <s v="KEY-1965"/>
    <s v="High"/>
    <x v="1"/>
    <x v="0"/>
    <s v="Completed"/>
    <s v="Solved by service desk (no technical intervention)"/>
    <x v="0"/>
    <x v="0"/>
    <x v="0"/>
    <d v="2021-05-19T00:00:00"/>
    <d v="2021-05-28T00:00:00"/>
    <x v="53"/>
  </r>
  <r>
    <s v="KEY-1967"/>
    <s v="Medium"/>
    <x v="0"/>
    <x v="0"/>
    <s v="Canceled"/>
    <s v="Business Process"/>
    <x v="0"/>
    <x v="0"/>
    <x v="0"/>
    <d v="2021-05-19T00:00:00"/>
    <d v="2021-08-17T00:00:00"/>
    <x v="75"/>
  </r>
  <r>
    <s v="KEY-1957"/>
    <s v="Medium"/>
    <x v="0"/>
    <x v="0"/>
    <s v="Canceled"/>
    <s v="Business Process"/>
    <x v="0"/>
    <x v="0"/>
    <x v="0"/>
    <d v="2021-05-19T00:00:00"/>
    <d v="2021-07-28T00:00:00"/>
    <x v="115"/>
  </r>
  <r>
    <s v="KEY-1966"/>
    <s v="Medium"/>
    <x v="0"/>
    <x v="0"/>
    <s v="Canceled"/>
    <s v="Business Process"/>
    <x v="0"/>
    <x v="0"/>
    <x v="0"/>
    <d v="2021-05-19T00:00:00"/>
    <d v="2021-07-16T00:00:00"/>
    <x v="206"/>
  </r>
  <r>
    <s v="KEY-1956"/>
    <s v="Medium"/>
    <x v="0"/>
    <x v="0"/>
    <s v="Completed"/>
    <s v="Solved by squad (technical intervention)"/>
    <x v="3"/>
    <x v="1"/>
    <x v="1"/>
    <d v="2021-05-19T00:00:00"/>
    <d v="2021-07-07T00:00:00"/>
    <x v="17"/>
  </r>
  <r>
    <s v="KEY-1963"/>
    <s v="Medium"/>
    <x v="0"/>
    <x v="0"/>
    <s v="Completed"/>
    <s v="Solved by squad (technical intervention)"/>
    <x v="4"/>
    <x v="1"/>
    <x v="4"/>
    <d v="2021-05-19T00:00:00"/>
    <d v="2021-07-29T00:00:00"/>
    <x v="25"/>
  </r>
  <r>
    <s v="KEY-1958"/>
    <s v="Medium"/>
    <x v="0"/>
    <x v="0"/>
    <s v="Completed"/>
    <s v="Solved by squad (technical intervention)"/>
    <x v="0"/>
    <x v="1"/>
    <x v="1"/>
    <d v="2021-05-19T00:00:00"/>
    <d v="2022-05-23T00:00:00"/>
    <x v="229"/>
  </r>
  <r>
    <s v="KEY-1960"/>
    <s v="Medium"/>
    <x v="0"/>
    <x v="0"/>
    <s v="Completed"/>
    <s v="Solved by squad (technical intervention)"/>
    <x v="0"/>
    <x v="1"/>
    <x v="1"/>
    <d v="2021-05-19T00:00:00"/>
    <d v="2022-05-23T00:00:00"/>
    <x v="229"/>
  </r>
  <r>
    <s v="KEY-1968"/>
    <s v="Medium"/>
    <x v="0"/>
    <x v="0"/>
    <s v="Completed"/>
    <s v="Solved by squad (technical intervention)"/>
    <x v="0"/>
    <x v="1"/>
    <x v="4"/>
    <d v="2021-05-19T00:00:00"/>
    <d v="2022-05-31T00:00:00"/>
    <x v="230"/>
  </r>
  <r>
    <s v="KEY-1959"/>
    <s v="Medium"/>
    <x v="0"/>
    <x v="0"/>
    <s v="Completed"/>
    <s v="Solved by squad (technical intervention)"/>
    <x v="3"/>
    <x v="1"/>
    <x v="1"/>
    <d v="2021-05-19T00:00:00"/>
    <d v="2022-08-26T00:00:00"/>
    <x v="123"/>
  </r>
  <r>
    <s v="KEY-1961"/>
    <s v="Medium"/>
    <x v="0"/>
    <x v="0"/>
    <s v="Completed"/>
    <s v="Solved by squad (technical intervention)"/>
    <x v="3"/>
    <x v="1"/>
    <x v="1"/>
    <d v="2021-05-19T00:00:00"/>
    <d v="2022-08-26T00:00:00"/>
    <x v="123"/>
  </r>
  <r>
    <s v="KEY-1964"/>
    <s v="Medium"/>
    <x v="0"/>
    <x v="0"/>
    <s v="Completed"/>
    <s v="Solved by squad (technical intervention)"/>
    <x v="3"/>
    <x v="1"/>
    <x v="3"/>
    <d v="2021-05-19T00:00:00"/>
    <d v="2022-08-26T00:00:00"/>
    <x v="123"/>
  </r>
  <r>
    <s v="KEY-1962"/>
    <s v="Medium"/>
    <x v="0"/>
    <x v="0"/>
    <s v="Completed"/>
    <s v="Solved by squad (technical intervention)"/>
    <x v="3"/>
    <x v="1"/>
    <x v="1"/>
    <d v="2021-05-19T00:00:00"/>
    <d v="2022-10-10T00:00:00"/>
    <x v="231"/>
  </r>
  <r>
    <s v="KEY-1979"/>
    <s v="Medium"/>
    <x v="0"/>
    <x v="0"/>
    <s v="Canceled"/>
    <s v="Business Process"/>
    <x v="0"/>
    <x v="1"/>
    <x v="4"/>
    <d v="2021-05-20T00:00:00"/>
    <d v="2021-07-16T00:00:00"/>
    <x v="232"/>
  </r>
  <r>
    <s v="KEY-1980"/>
    <s v="Medium"/>
    <x v="0"/>
    <x v="0"/>
    <s v="Canceled"/>
    <s v="Business Process"/>
    <x v="0"/>
    <x v="1"/>
    <x v="4"/>
    <d v="2021-05-20T00:00:00"/>
    <d v="2021-06-01T00:00:00"/>
    <x v="18"/>
  </r>
  <r>
    <s v="KEY-1977"/>
    <s v="Medium"/>
    <x v="0"/>
    <x v="0"/>
    <s v="Completed"/>
    <s v="Solved by squad (technical intervention)"/>
    <x v="0"/>
    <x v="1"/>
    <x v="3"/>
    <d v="2021-05-20T00:00:00"/>
    <d v="2021-06-14T00:00:00"/>
    <x v="45"/>
  </r>
  <r>
    <s v="KEY-1970"/>
    <s v="Medium"/>
    <x v="0"/>
    <x v="0"/>
    <s v="Completed"/>
    <s v="Solved by squad (technical intervention)"/>
    <x v="0"/>
    <x v="1"/>
    <x v="1"/>
    <d v="2021-05-20T00:00:00"/>
    <d v="2021-06-29T00:00:00"/>
    <x v="27"/>
  </r>
  <r>
    <s v="KEY-1971"/>
    <s v="Medium"/>
    <x v="0"/>
    <x v="0"/>
    <s v="Completed"/>
    <s v="Solved by squad (technical intervention)"/>
    <x v="0"/>
    <x v="1"/>
    <x v="1"/>
    <d v="2021-05-20T00:00:00"/>
    <d v="2021-06-29T00:00:00"/>
    <x v="27"/>
  </r>
  <r>
    <s v="KEY-1973"/>
    <s v="Medium"/>
    <x v="0"/>
    <x v="0"/>
    <s v="Completed"/>
    <s v="Solved by squad (technical intervention)"/>
    <x v="0"/>
    <x v="1"/>
    <x v="1"/>
    <d v="2021-05-20T00:00:00"/>
    <d v="2021-06-29T00:00:00"/>
    <x v="27"/>
  </r>
  <r>
    <s v="KEY-1974"/>
    <s v="Medium"/>
    <x v="0"/>
    <x v="0"/>
    <s v="Completed"/>
    <s v="Solved by squad (technical intervention)"/>
    <x v="0"/>
    <x v="1"/>
    <x v="1"/>
    <d v="2021-05-20T00:00:00"/>
    <d v="2021-06-29T00:00:00"/>
    <x v="27"/>
  </r>
  <r>
    <s v="KEY-1975"/>
    <s v="Medium"/>
    <x v="0"/>
    <x v="0"/>
    <s v="Completed"/>
    <s v="Solved by squad (technical intervention)"/>
    <x v="0"/>
    <x v="1"/>
    <x v="1"/>
    <d v="2021-05-20T00:00:00"/>
    <d v="2021-06-29T00:00:00"/>
    <x v="27"/>
  </r>
  <r>
    <s v="KEY-1976"/>
    <s v="Medium"/>
    <x v="0"/>
    <x v="0"/>
    <s v="Completed"/>
    <s v="Solved by squad (technical intervention)"/>
    <x v="0"/>
    <x v="1"/>
    <x v="1"/>
    <d v="2021-05-20T00:00:00"/>
    <d v="2021-06-29T00:00:00"/>
    <x v="27"/>
  </r>
  <r>
    <s v="KEY-1978"/>
    <s v="Medium"/>
    <x v="0"/>
    <x v="0"/>
    <s v="Completed"/>
    <s v="Solved by squad (technical intervention)"/>
    <x v="0"/>
    <x v="1"/>
    <x v="3"/>
    <d v="2021-05-20T00:00:00"/>
    <d v="2021-09-01T00:00:00"/>
    <x v="62"/>
  </r>
  <r>
    <s v="KEY-1972"/>
    <s v="Medium"/>
    <x v="0"/>
    <x v="0"/>
    <s v="Completed"/>
    <s v="Solved by squad (technical intervention)"/>
    <x v="0"/>
    <x v="1"/>
    <x v="1"/>
    <d v="2021-05-20T00:00:00"/>
    <d v="2022-05-23T00:00:00"/>
    <x v="233"/>
  </r>
  <r>
    <s v="KEY-1969"/>
    <s v="Medium"/>
    <x v="0"/>
    <x v="0"/>
    <s v="Completed"/>
    <s v="Solved by squad (technical intervention)"/>
    <x v="3"/>
    <x v="1"/>
    <x v="1"/>
    <d v="2021-05-20T00:00:00"/>
    <d v="2022-08-26T00:00:00"/>
    <x v="234"/>
  </r>
  <r>
    <s v="KEY-1983"/>
    <s v="High"/>
    <x v="1"/>
    <x v="1"/>
    <s v="Waiting requester information"/>
    <m/>
    <x v="0"/>
    <x v="2"/>
    <x v="0"/>
    <d v="2021-05-21T00:00:00"/>
    <m/>
    <x v="235"/>
  </r>
  <r>
    <s v="KEY-1982"/>
    <s v="Medium"/>
    <x v="0"/>
    <x v="0"/>
    <s v="Canceled"/>
    <s v="Business Process"/>
    <x v="0"/>
    <x v="1"/>
    <x v="1"/>
    <d v="2021-05-21T00:00:00"/>
    <d v="2021-06-21T00:00:00"/>
    <x v="8"/>
  </r>
  <r>
    <s v="KEY-1981"/>
    <s v="Medium"/>
    <x v="0"/>
    <x v="0"/>
    <s v="Completed"/>
    <s v="Solved by squad (technical intervention)"/>
    <x v="0"/>
    <x v="1"/>
    <x v="1"/>
    <d v="2021-05-21T00:00:00"/>
    <d v="2021-07-11T00:00:00"/>
    <x v="10"/>
  </r>
  <r>
    <s v="KEY-1984"/>
    <s v="Medium"/>
    <x v="0"/>
    <x v="0"/>
    <s v="Completed"/>
    <s v="Solved by squad (technical intervention)"/>
    <x v="0"/>
    <x v="1"/>
    <x v="1"/>
    <d v="2021-05-21T00:00:00"/>
    <d v="2022-05-23T00:00:00"/>
    <x v="222"/>
  </r>
  <r>
    <s v="KEY-1986"/>
    <s v="Medium"/>
    <x v="0"/>
    <x v="0"/>
    <s v="Completed"/>
    <s v="Solved by squad (technical intervention)"/>
    <x v="3"/>
    <x v="1"/>
    <x v="2"/>
    <d v="2021-05-21T00:00:00"/>
    <d v="2022-09-27T00:00:00"/>
    <x v="236"/>
  </r>
  <r>
    <s v="KEY-1985"/>
    <s v="Medium"/>
    <x v="0"/>
    <x v="1"/>
    <s v="Waiting requester information"/>
    <m/>
    <x v="0"/>
    <x v="2"/>
    <x v="0"/>
    <d v="2021-05-21T00:00:00"/>
    <m/>
    <x v="235"/>
  </r>
  <r>
    <s v="KEY-1990"/>
    <s v="Medium"/>
    <x v="0"/>
    <x v="0"/>
    <s v="Completed"/>
    <s v="Solved by squad (technical intervention)"/>
    <x v="1"/>
    <x v="1"/>
    <x v="1"/>
    <d v="2021-05-22T00:00:00"/>
    <d v="2021-06-10T00:00:00"/>
    <x v="43"/>
  </r>
  <r>
    <s v="KEY-1988"/>
    <s v="Medium"/>
    <x v="0"/>
    <x v="0"/>
    <s v="Completed"/>
    <s v="Solved by squad (technical intervention)"/>
    <x v="0"/>
    <x v="1"/>
    <x v="1"/>
    <d v="2021-05-22T00:00:00"/>
    <d v="2021-06-29T00:00:00"/>
    <x v="30"/>
  </r>
  <r>
    <s v="KEY-1987"/>
    <s v="Medium"/>
    <x v="0"/>
    <x v="0"/>
    <s v="Completed"/>
    <s v="Solved by squad (technical intervention)"/>
    <x v="0"/>
    <x v="1"/>
    <x v="1"/>
    <d v="2021-05-22T00:00:00"/>
    <d v="2021-07-07T00:00:00"/>
    <x v="128"/>
  </r>
  <r>
    <s v="KEY-1991"/>
    <s v="Medium"/>
    <x v="0"/>
    <x v="0"/>
    <s v="Completed"/>
    <s v="Solved by squad (technical intervention)"/>
    <x v="0"/>
    <x v="1"/>
    <x v="1"/>
    <d v="2021-05-22T00:00:00"/>
    <d v="2021-07-07T00:00:00"/>
    <x v="128"/>
  </r>
  <r>
    <s v="KEY-1992"/>
    <s v="Medium"/>
    <x v="0"/>
    <x v="0"/>
    <s v="Completed"/>
    <s v="Solved by squad (technical intervention)"/>
    <x v="0"/>
    <x v="1"/>
    <x v="1"/>
    <d v="2021-05-22T00:00:00"/>
    <d v="2022-05-23T00:00:00"/>
    <x v="237"/>
  </r>
  <r>
    <s v="KEY-1989"/>
    <s v="Medium"/>
    <x v="0"/>
    <x v="0"/>
    <s v="Completed"/>
    <s v="Solved by squad (technical intervention)"/>
    <x v="3"/>
    <x v="1"/>
    <x v="1"/>
    <d v="2021-05-22T00:00:00"/>
    <d v="2022-08-26T00:00:00"/>
    <x v="238"/>
  </r>
  <r>
    <s v="KEY-1999"/>
    <s v="Medium"/>
    <x v="0"/>
    <x v="0"/>
    <s v="Canceled"/>
    <s v="Business Process"/>
    <x v="0"/>
    <x v="0"/>
    <x v="0"/>
    <d v="2021-05-24T00:00:00"/>
    <d v="2021-06-10T00:00:00"/>
    <x v="84"/>
  </r>
  <r>
    <s v="KEY-1994"/>
    <s v="Medium"/>
    <x v="0"/>
    <x v="0"/>
    <s v="Canceled"/>
    <s v="Business Process"/>
    <x v="0"/>
    <x v="1"/>
    <x v="1"/>
    <d v="2021-05-24T00:00:00"/>
    <d v="2021-07-07T00:00:00"/>
    <x v="83"/>
  </r>
  <r>
    <s v="KEY-1997"/>
    <s v="Medium"/>
    <x v="0"/>
    <x v="0"/>
    <s v="Canceled"/>
    <s v="Business Process"/>
    <x v="0"/>
    <x v="1"/>
    <x v="4"/>
    <d v="2021-05-24T00:00:00"/>
    <d v="2021-06-21T00:00:00"/>
    <x v="23"/>
  </r>
  <r>
    <s v="KEY-1995"/>
    <s v="Medium"/>
    <x v="0"/>
    <x v="0"/>
    <s v="Completed"/>
    <s v="Solved by service desk (no technical intervention)"/>
    <x v="0"/>
    <x v="0"/>
    <x v="0"/>
    <d v="2021-05-24T00:00:00"/>
    <d v="2021-06-29T00:00:00"/>
    <x v="91"/>
  </r>
  <r>
    <s v="KEY-1998"/>
    <s v="Medium"/>
    <x v="0"/>
    <x v="0"/>
    <s v="Completed"/>
    <s v="Solved by squad (technical intervention)"/>
    <x v="0"/>
    <x v="1"/>
    <x v="4"/>
    <d v="2021-05-24T00:00:00"/>
    <d v="2021-06-28T00:00:00"/>
    <x v="106"/>
  </r>
  <r>
    <s v="KEY-2000"/>
    <s v="Medium"/>
    <x v="0"/>
    <x v="0"/>
    <s v="Completed"/>
    <s v="Solved by squad (technical intervention)"/>
    <x v="0"/>
    <x v="1"/>
    <x v="1"/>
    <d v="2021-05-24T00:00:00"/>
    <d v="2021-07-19T00:00:00"/>
    <x v="55"/>
  </r>
  <r>
    <s v="KEY-1996"/>
    <s v="Medium"/>
    <x v="0"/>
    <x v="0"/>
    <s v="Completed"/>
    <s v="Solved by squad (technical intervention)"/>
    <x v="0"/>
    <x v="1"/>
    <x v="3"/>
    <d v="2021-05-24T00:00:00"/>
    <d v="2021-07-22T00:00:00"/>
    <x v="66"/>
  </r>
  <r>
    <s v="KEY-1993"/>
    <s v="Medium"/>
    <x v="0"/>
    <x v="1"/>
    <s v="Squad Working"/>
    <m/>
    <x v="0"/>
    <x v="2"/>
    <x v="0"/>
    <d v="2021-05-24T00:00:00"/>
    <m/>
    <x v="239"/>
  </r>
  <r>
    <s v="KEY-2004"/>
    <s v="Medium"/>
    <x v="0"/>
    <x v="0"/>
    <s v="Canceled"/>
    <s v="Business Process"/>
    <x v="0"/>
    <x v="0"/>
    <x v="0"/>
    <d v="2021-05-25T00:00:00"/>
    <d v="2021-07-07T00:00:00"/>
    <x v="69"/>
  </r>
  <r>
    <s v="KEY-2008"/>
    <s v="Medium"/>
    <x v="0"/>
    <x v="0"/>
    <s v="Canceled"/>
    <s v="Business Process"/>
    <x v="0"/>
    <x v="0"/>
    <x v="0"/>
    <d v="2021-05-25T00:00:00"/>
    <d v="2021-07-07T00:00:00"/>
    <x v="69"/>
  </r>
  <r>
    <s v="KEY-2002"/>
    <s v="Medium"/>
    <x v="0"/>
    <x v="0"/>
    <s v="Canceled"/>
    <s v="Business Process"/>
    <x v="0"/>
    <x v="0"/>
    <x v="0"/>
    <d v="2021-05-25T00:00:00"/>
    <d v="2021-06-12T00:00:00"/>
    <x v="15"/>
  </r>
  <r>
    <s v="KEY-2020"/>
    <s v="Medium"/>
    <x v="0"/>
    <x v="0"/>
    <s v="Canceled"/>
    <s v="Business Process"/>
    <x v="0"/>
    <x v="1"/>
    <x v="4"/>
    <d v="2021-05-25T00:00:00"/>
    <d v="2021-08-17T00:00:00"/>
    <x v="145"/>
  </r>
  <r>
    <s v="KEY-2016"/>
    <s v="Medium"/>
    <x v="0"/>
    <x v="0"/>
    <s v="Canceled"/>
    <s v="Business Process"/>
    <x v="0"/>
    <x v="1"/>
    <x v="4"/>
    <d v="2021-05-25T00:00:00"/>
    <d v="2021-07-07T00:00:00"/>
    <x v="69"/>
  </r>
  <r>
    <s v="KEY-2019"/>
    <s v="Medium"/>
    <x v="0"/>
    <x v="0"/>
    <s v="Canceled"/>
    <s v="Business Process"/>
    <x v="0"/>
    <x v="1"/>
    <x v="4"/>
    <d v="2021-05-25T00:00:00"/>
    <d v="2021-06-21T00:00:00"/>
    <x v="40"/>
  </r>
  <r>
    <s v="KEY-2021"/>
    <s v="Medium"/>
    <x v="0"/>
    <x v="0"/>
    <s v="Completed"/>
    <s v="Solved by service desk (no technical intervention)"/>
    <x v="2"/>
    <x v="0"/>
    <x v="0"/>
    <d v="2021-05-25T00:00:00"/>
    <d v="2021-05-26T00:00:00"/>
    <x v="1"/>
  </r>
  <r>
    <s v="KEY-2014"/>
    <s v="Medium"/>
    <x v="0"/>
    <x v="0"/>
    <s v="Completed"/>
    <s v="Solved by squad (technical intervention)"/>
    <x v="1"/>
    <x v="1"/>
    <x v="3"/>
    <d v="2021-05-25T00:00:00"/>
    <d v="2021-06-14T00:00:00"/>
    <x v="19"/>
  </r>
  <r>
    <s v="KEY-2003"/>
    <s v="Medium"/>
    <x v="0"/>
    <x v="0"/>
    <s v="Completed"/>
    <s v="Solved by squad (technical intervention)"/>
    <x v="0"/>
    <x v="1"/>
    <x v="1"/>
    <d v="2021-05-25T00:00:00"/>
    <d v="2021-06-29T00:00:00"/>
    <x v="106"/>
  </r>
  <r>
    <s v="KEY-2007"/>
    <s v="Medium"/>
    <x v="0"/>
    <x v="0"/>
    <s v="Completed"/>
    <s v="Solved by squad (technical intervention)"/>
    <x v="0"/>
    <x v="1"/>
    <x v="1"/>
    <d v="2021-05-25T00:00:00"/>
    <d v="2021-06-29T00:00:00"/>
    <x v="106"/>
  </r>
  <r>
    <s v="KEY-2010"/>
    <s v="Medium"/>
    <x v="0"/>
    <x v="0"/>
    <s v="Completed"/>
    <s v="Solved by squad (technical intervention)"/>
    <x v="0"/>
    <x v="1"/>
    <x v="1"/>
    <d v="2021-05-25T00:00:00"/>
    <d v="2021-06-29T00:00:00"/>
    <x v="106"/>
  </r>
  <r>
    <s v="KEY-2011"/>
    <s v="Medium"/>
    <x v="0"/>
    <x v="0"/>
    <s v="Completed"/>
    <s v="Solved by squad (technical intervention)"/>
    <x v="0"/>
    <x v="1"/>
    <x v="1"/>
    <d v="2021-05-25T00:00:00"/>
    <d v="2021-06-29T00:00:00"/>
    <x v="106"/>
  </r>
  <r>
    <s v="KEY-2012"/>
    <s v="Medium"/>
    <x v="0"/>
    <x v="0"/>
    <s v="Completed"/>
    <s v="Solved by squad (technical intervention)"/>
    <x v="0"/>
    <x v="1"/>
    <x v="1"/>
    <d v="2021-05-25T00:00:00"/>
    <d v="2021-06-29T00:00:00"/>
    <x v="106"/>
  </r>
  <r>
    <s v="KEY-2013"/>
    <s v="Medium"/>
    <x v="0"/>
    <x v="0"/>
    <s v="Completed"/>
    <s v="Solved by squad (technical intervention)"/>
    <x v="0"/>
    <x v="1"/>
    <x v="1"/>
    <d v="2021-05-25T00:00:00"/>
    <d v="2021-06-29T00:00:00"/>
    <x v="106"/>
  </r>
  <r>
    <s v="KEY-2023"/>
    <s v="Medium"/>
    <x v="0"/>
    <x v="0"/>
    <s v="Completed"/>
    <s v="Solved by squad (technical intervention)"/>
    <x v="0"/>
    <x v="1"/>
    <x v="4"/>
    <d v="2021-05-25T00:00:00"/>
    <d v="2021-07-05T00:00:00"/>
    <x v="107"/>
  </r>
  <r>
    <s v="KEY-2017"/>
    <s v="Medium"/>
    <x v="0"/>
    <x v="0"/>
    <s v="Completed"/>
    <s v="Solved by squad (technical intervention)"/>
    <x v="0"/>
    <x v="1"/>
    <x v="4"/>
    <d v="2021-05-25T00:00:00"/>
    <d v="2021-07-07T00:00:00"/>
    <x v="69"/>
  </r>
  <r>
    <s v="KEY-2022"/>
    <s v="Medium"/>
    <x v="0"/>
    <x v="0"/>
    <s v="Completed"/>
    <s v="Solved by squad (technical intervention)"/>
    <x v="4"/>
    <x v="1"/>
    <x v="4"/>
    <d v="2021-05-25T00:00:00"/>
    <d v="2021-08-16T00:00:00"/>
    <x v="240"/>
  </r>
  <r>
    <s v="KEY-2015"/>
    <s v="Medium"/>
    <x v="0"/>
    <x v="0"/>
    <s v="Completed"/>
    <s v="Solved by squad (technical intervention)"/>
    <x v="0"/>
    <x v="1"/>
    <x v="4"/>
    <d v="2021-05-25T00:00:00"/>
    <d v="2022-05-14T00:00:00"/>
    <x v="241"/>
  </r>
  <r>
    <s v="KEY-2018"/>
    <s v="Medium"/>
    <x v="0"/>
    <x v="0"/>
    <s v="Completed"/>
    <s v="Solved by squad (technical intervention)"/>
    <x v="0"/>
    <x v="1"/>
    <x v="4"/>
    <d v="2021-05-25T00:00:00"/>
    <d v="2022-05-16T00:00:00"/>
    <x v="242"/>
  </r>
  <r>
    <s v="KEY-2005"/>
    <s v="Medium"/>
    <x v="0"/>
    <x v="0"/>
    <s v="Completed"/>
    <s v="Solved by squad (technical intervention)"/>
    <x v="0"/>
    <x v="1"/>
    <x v="1"/>
    <d v="2021-05-25T00:00:00"/>
    <d v="2022-08-25T00:00:00"/>
    <x v="243"/>
  </r>
  <r>
    <s v="KEY-2006"/>
    <s v="Medium"/>
    <x v="0"/>
    <x v="0"/>
    <s v="Completed"/>
    <s v="Solved by squad (technical intervention)"/>
    <x v="0"/>
    <x v="1"/>
    <x v="1"/>
    <d v="2021-05-25T00:00:00"/>
    <d v="2022-08-25T00:00:00"/>
    <x v="243"/>
  </r>
  <r>
    <s v="KEY-2009"/>
    <s v="Medium"/>
    <x v="0"/>
    <x v="0"/>
    <s v="Completed"/>
    <s v="Solved by squad (technical intervention)"/>
    <x v="0"/>
    <x v="1"/>
    <x v="1"/>
    <d v="2021-05-25T00:00:00"/>
    <d v="2022-08-25T00:00:00"/>
    <x v="243"/>
  </r>
  <r>
    <s v="KEY-2001"/>
    <s v="Medium"/>
    <x v="0"/>
    <x v="1"/>
    <s v="Waiting requester information"/>
    <m/>
    <x v="0"/>
    <x v="2"/>
    <x v="0"/>
    <d v="2021-05-25T00:00:00"/>
    <m/>
    <x v="244"/>
  </r>
  <r>
    <s v="KEY-2025"/>
    <s v="Medium"/>
    <x v="0"/>
    <x v="0"/>
    <s v="Completed"/>
    <s v="Solved by service desk (no technical intervention)"/>
    <x v="2"/>
    <x v="0"/>
    <x v="0"/>
    <d v="2021-05-26T00:00:00"/>
    <d v="2021-05-28T00:00:00"/>
    <x v="70"/>
  </r>
  <r>
    <s v="KEY-2028"/>
    <s v="Medium"/>
    <x v="0"/>
    <x v="0"/>
    <s v="Completed"/>
    <s v="Solved by service desk (no technical intervention)"/>
    <x v="0"/>
    <x v="0"/>
    <x v="0"/>
    <d v="2021-05-26T00:00:00"/>
    <d v="2021-06-03T00:00:00"/>
    <x v="14"/>
  </r>
  <r>
    <s v="KEY-2026"/>
    <s v="Medium"/>
    <x v="0"/>
    <x v="0"/>
    <s v="Completed"/>
    <s v="Solved by squad (technical intervention)"/>
    <x v="1"/>
    <x v="1"/>
    <x v="4"/>
    <d v="2021-05-26T00:00:00"/>
    <d v="2021-06-10T00:00:00"/>
    <x v="2"/>
  </r>
  <r>
    <s v="KEY-2027"/>
    <s v="Medium"/>
    <x v="0"/>
    <x v="0"/>
    <s v="Completed"/>
    <s v="Solved by squad (technical intervention)"/>
    <x v="0"/>
    <x v="1"/>
    <x v="1"/>
    <d v="2021-05-26T00:00:00"/>
    <d v="2021-07-31T00:00:00"/>
    <x v="183"/>
  </r>
  <r>
    <s v="KEY-2024"/>
    <s v="Medium"/>
    <x v="0"/>
    <x v="0"/>
    <s v="Completed"/>
    <s v="Solved by squad (technical intervention)"/>
    <x v="0"/>
    <x v="1"/>
    <x v="4"/>
    <d v="2021-05-26T00:00:00"/>
    <d v="2021-08-27T00:00:00"/>
    <x v="72"/>
  </r>
  <r>
    <s v="KEY-2035"/>
    <s v="High"/>
    <x v="1"/>
    <x v="0"/>
    <s v="Completed"/>
    <s v="Solved by service desk (no technical intervention)"/>
    <x v="3"/>
    <x v="0"/>
    <x v="0"/>
    <d v="2021-05-27T00:00:00"/>
    <d v="2021-05-27T00:00:00"/>
    <x v="9"/>
  </r>
  <r>
    <s v="KEY-2030"/>
    <s v="Medium"/>
    <x v="0"/>
    <x v="0"/>
    <s v="Canceled"/>
    <s v="Business Process"/>
    <x v="0"/>
    <x v="0"/>
    <x v="0"/>
    <d v="2021-05-27T00:00:00"/>
    <d v="2021-07-13T00:00:00"/>
    <x v="29"/>
  </r>
  <r>
    <s v="KEY-2032"/>
    <s v="Medium"/>
    <x v="0"/>
    <x v="0"/>
    <s v="Canceled"/>
    <s v="Business Process"/>
    <x v="0"/>
    <x v="0"/>
    <x v="0"/>
    <d v="2021-05-27T00:00:00"/>
    <d v="2021-07-07T00:00:00"/>
    <x v="107"/>
  </r>
  <r>
    <s v="KEY-2036"/>
    <s v="Medium"/>
    <x v="0"/>
    <x v="0"/>
    <s v="Canceled"/>
    <s v="Business Process"/>
    <x v="0"/>
    <x v="0"/>
    <x v="0"/>
    <d v="2021-05-27T00:00:00"/>
    <d v="2021-05-31T00:00:00"/>
    <x v="21"/>
  </r>
  <r>
    <s v="KEY-2029"/>
    <s v="Medium"/>
    <x v="0"/>
    <x v="0"/>
    <s v="Canceled"/>
    <s v="Business Process"/>
    <x v="0"/>
    <x v="1"/>
    <x v="1"/>
    <d v="2021-05-27T00:00:00"/>
    <d v="2021-05-31T00:00:00"/>
    <x v="21"/>
  </r>
  <r>
    <s v="KEY-2031"/>
    <s v="Medium"/>
    <x v="0"/>
    <x v="0"/>
    <s v="Completed"/>
    <s v="Solved by squad (technical intervention)"/>
    <x v="0"/>
    <x v="1"/>
    <x v="1"/>
    <d v="2021-05-27T00:00:00"/>
    <d v="2021-06-29T00:00:00"/>
    <x v="46"/>
  </r>
  <r>
    <s v="KEY-2033"/>
    <s v="Medium"/>
    <x v="0"/>
    <x v="0"/>
    <s v="Completed"/>
    <s v="Solved by squad (technical intervention)"/>
    <x v="0"/>
    <x v="1"/>
    <x v="1"/>
    <d v="2021-05-27T00:00:00"/>
    <d v="2021-06-29T00:00:00"/>
    <x v="46"/>
  </r>
  <r>
    <s v="KEY-2034"/>
    <s v="Medium"/>
    <x v="0"/>
    <x v="0"/>
    <s v="Completed"/>
    <s v="Solved by squad (technical intervention)"/>
    <x v="0"/>
    <x v="1"/>
    <x v="1"/>
    <d v="2021-05-27T00:00:00"/>
    <d v="2021-06-29T00:00:00"/>
    <x v="46"/>
  </r>
  <r>
    <s v="KEY-2037"/>
    <s v="Medium"/>
    <x v="0"/>
    <x v="0"/>
    <s v="Completed"/>
    <s v="Solved by squad (technical intervention)"/>
    <x v="3"/>
    <x v="1"/>
    <x v="1"/>
    <d v="2021-05-27T00:00:00"/>
    <d v="2021-07-16T00:00:00"/>
    <x v="76"/>
  </r>
  <r>
    <s v="KEY-2038"/>
    <s v="Medium"/>
    <x v="0"/>
    <x v="0"/>
    <s v="Completed"/>
    <s v="Solved by squad (technical intervention)"/>
    <x v="0"/>
    <x v="1"/>
    <x v="4"/>
    <d v="2021-05-27T00:00:00"/>
    <d v="2022-08-15T00:00:00"/>
    <x v="126"/>
  </r>
  <r>
    <s v="KEY-2039"/>
    <s v="Medium"/>
    <x v="0"/>
    <x v="0"/>
    <s v="Canceled"/>
    <s v="Business Process"/>
    <x v="0"/>
    <x v="1"/>
    <x v="4"/>
    <d v="2021-05-28T00:00:00"/>
    <d v="2021-07-19T00:00:00"/>
    <x v="166"/>
  </r>
  <r>
    <s v="KEY-2040"/>
    <s v="Medium"/>
    <x v="0"/>
    <x v="0"/>
    <s v="Canceled"/>
    <s v="Business Process"/>
    <x v="0"/>
    <x v="1"/>
    <x v="1"/>
    <d v="2021-05-31T00:00:00"/>
    <d v="2021-06-07T00:00:00"/>
    <x v="56"/>
  </r>
  <r>
    <s v="KEY-2046"/>
    <s v="Medium"/>
    <x v="0"/>
    <x v="0"/>
    <s v="Completed"/>
    <s v="Solved by service desk (no technical intervention)"/>
    <x v="3"/>
    <x v="0"/>
    <x v="0"/>
    <d v="2021-05-31T00:00:00"/>
    <d v="2021-05-31T00:00:00"/>
    <x v="9"/>
  </r>
  <r>
    <s v="KEY-2047"/>
    <s v="Medium"/>
    <x v="0"/>
    <x v="0"/>
    <s v="Completed"/>
    <s v="Solved by service desk (no technical intervention)"/>
    <x v="0"/>
    <x v="0"/>
    <x v="0"/>
    <d v="2021-05-31T00:00:00"/>
    <d v="2021-05-31T00:00:00"/>
    <x v="9"/>
  </r>
  <r>
    <s v="KEY-2043"/>
    <s v="Medium"/>
    <x v="0"/>
    <x v="0"/>
    <s v="Completed"/>
    <s v="Solved by service desk (no technical intervention)"/>
    <x v="2"/>
    <x v="0"/>
    <x v="0"/>
    <d v="2021-05-31T00:00:00"/>
    <d v="2021-06-02T00:00:00"/>
    <x v="70"/>
  </r>
  <r>
    <s v="KEY-2053"/>
    <s v="Medium"/>
    <x v="0"/>
    <x v="0"/>
    <s v="Completed"/>
    <s v="Solved by service desk (no technical intervention)"/>
    <x v="0"/>
    <x v="0"/>
    <x v="0"/>
    <d v="2021-05-31T00:00:00"/>
    <d v="2021-06-07T00:00:00"/>
    <x v="56"/>
  </r>
  <r>
    <s v="KEY-2041"/>
    <s v="Medium"/>
    <x v="0"/>
    <x v="0"/>
    <s v="Completed"/>
    <s v="Solved by squad (technical intervention)"/>
    <x v="0"/>
    <x v="1"/>
    <x v="1"/>
    <d v="2021-05-31T00:00:00"/>
    <d v="2021-06-07T00:00:00"/>
    <x v="56"/>
  </r>
  <r>
    <s v="KEY-2042"/>
    <s v="Medium"/>
    <x v="0"/>
    <x v="0"/>
    <s v="Completed"/>
    <s v="Solved by squad (technical intervention)"/>
    <x v="1"/>
    <x v="1"/>
    <x v="1"/>
    <d v="2021-05-31T00:00:00"/>
    <d v="2021-06-12T00:00:00"/>
    <x v="18"/>
  </r>
  <r>
    <s v="KEY-2044"/>
    <s v="Medium"/>
    <x v="0"/>
    <x v="0"/>
    <s v="Completed"/>
    <s v="Solved by squad (technical intervention)"/>
    <x v="0"/>
    <x v="1"/>
    <x v="3"/>
    <d v="2021-05-31T00:00:00"/>
    <d v="2021-06-27T00:00:00"/>
    <x v="40"/>
  </r>
  <r>
    <s v="KEY-2049"/>
    <s v="Medium"/>
    <x v="0"/>
    <x v="0"/>
    <s v="Completed"/>
    <s v="Solved by squad (technical intervention)"/>
    <x v="0"/>
    <x v="1"/>
    <x v="4"/>
    <d v="2021-05-31T00:00:00"/>
    <d v="2021-06-30T00:00:00"/>
    <x v="11"/>
  </r>
  <r>
    <s v="KEY-2050"/>
    <s v="Medium"/>
    <x v="0"/>
    <x v="0"/>
    <s v="Completed"/>
    <s v="Solved by squad (technical intervention)"/>
    <x v="0"/>
    <x v="1"/>
    <x v="4"/>
    <d v="2021-05-31T00:00:00"/>
    <d v="2021-11-01T00:00:00"/>
    <x v="125"/>
  </r>
  <r>
    <s v="KEY-2052"/>
    <s v="Medium"/>
    <x v="0"/>
    <x v="0"/>
    <s v="Completed"/>
    <s v="Solved by squad (technical intervention)"/>
    <x v="0"/>
    <x v="1"/>
    <x v="4"/>
    <d v="2021-05-31T00:00:00"/>
    <d v="2021-11-10T00:00:00"/>
    <x v="245"/>
  </r>
  <r>
    <s v="KEY-2051"/>
    <s v="Medium"/>
    <x v="0"/>
    <x v="0"/>
    <s v="Completed"/>
    <s v="Solved by squad (technical intervention)"/>
    <x v="0"/>
    <x v="1"/>
    <x v="4"/>
    <d v="2021-05-31T00:00:00"/>
    <d v="2022-05-26T00:00:00"/>
    <x v="246"/>
  </r>
  <r>
    <s v="KEY-2048"/>
    <s v="Medium"/>
    <x v="0"/>
    <x v="0"/>
    <s v="Completed"/>
    <s v="Solved by squad (technical intervention)"/>
    <x v="0"/>
    <x v="1"/>
    <x v="3"/>
    <d v="2021-05-31T00:00:00"/>
    <d v="2022-05-31T00:00:00"/>
    <x v="247"/>
  </r>
  <r>
    <s v="KEY-2045"/>
    <s v="Medium"/>
    <x v="0"/>
    <x v="0"/>
    <s v="Completed"/>
    <s v="Solved by squad (technical intervention)"/>
    <x v="0"/>
    <x v="1"/>
    <x v="3"/>
    <d v="2021-05-31T00:00:00"/>
    <d v="2022-08-22T00:00:00"/>
    <x v="248"/>
  </r>
  <r>
    <s v="KEY-2055"/>
    <s v="Medium"/>
    <x v="0"/>
    <x v="0"/>
    <s v="Completed"/>
    <s v="Solved by squad (technical intervention)"/>
    <x v="0"/>
    <x v="1"/>
    <x v="3"/>
    <d v="2021-06-01T00:00:00"/>
    <d v="2021-06-26T00:00:00"/>
    <x v="45"/>
  </r>
  <r>
    <s v="KEY-2058"/>
    <s v="Medium"/>
    <x v="0"/>
    <x v="0"/>
    <s v="Completed"/>
    <s v="Solved by squad (technical intervention)"/>
    <x v="3"/>
    <x v="1"/>
    <x v="3"/>
    <d v="2021-06-01T00:00:00"/>
    <d v="2021-07-30T00:00:00"/>
    <x v="66"/>
  </r>
  <r>
    <s v="KEY-2056"/>
    <s v="Medium"/>
    <x v="0"/>
    <x v="0"/>
    <s v="Completed"/>
    <s v="Solved by squad (technical intervention)"/>
    <x v="0"/>
    <x v="1"/>
    <x v="3"/>
    <d v="2021-06-01T00:00:00"/>
    <d v="2022-04-25T00:00:00"/>
    <x v="249"/>
  </r>
  <r>
    <s v="KEY-2062"/>
    <s v="Medium"/>
    <x v="0"/>
    <x v="0"/>
    <s v="Completed"/>
    <s v="Solved by squad (technical intervention)"/>
    <x v="0"/>
    <x v="1"/>
    <x v="4"/>
    <d v="2021-06-01T00:00:00"/>
    <d v="2022-05-26T00:00:00"/>
    <x v="250"/>
  </r>
  <r>
    <s v="KEY-2057"/>
    <s v="Medium"/>
    <x v="0"/>
    <x v="0"/>
    <s v="Completed"/>
    <s v="Solved by squad (technical intervention)"/>
    <x v="0"/>
    <x v="1"/>
    <x v="3"/>
    <d v="2021-06-01T00:00:00"/>
    <d v="2022-05-31T00:00:00"/>
    <x v="251"/>
  </r>
  <r>
    <s v="KEY-2060"/>
    <s v="Medium"/>
    <x v="0"/>
    <x v="0"/>
    <s v="Completed"/>
    <s v="Solved by squad (technical intervention)"/>
    <x v="0"/>
    <x v="1"/>
    <x v="3"/>
    <d v="2021-06-01T00:00:00"/>
    <d v="2022-05-31T00:00:00"/>
    <x v="251"/>
  </r>
  <r>
    <s v="KEY-2059"/>
    <s v="Medium"/>
    <x v="0"/>
    <x v="0"/>
    <s v="Completed"/>
    <s v="Solved by squad (technical intervention)"/>
    <x v="0"/>
    <x v="1"/>
    <x v="3"/>
    <d v="2021-06-01T00:00:00"/>
    <d v="2022-08-09T00:00:00"/>
    <x v="252"/>
  </r>
  <r>
    <s v="KEY-2061"/>
    <s v="Medium"/>
    <x v="0"/>
    <x v="0"/>
    <s v="Completed"/>
    <s v="Solved by squad (technical intervention)"/>
    <x v="0"/>
    <x v="1"/>
    <x v="4"/>
    <d v="2021-06-01T00:00:00"/>
    <d v="2022-08-25T00:00:00"/>
    <x v="253"/>
  </r>
  <r>
    <s v="KEY-2054"/>
    <s v="Medium"/>
    <x v="0"/>
    <x v="0"/>
    <s v="Completed"/>
    <s v="Solved by squad (technical intervention)"/>
    <x v="3"/>
    <x v="1"/>
    <x v="1"/>
    <d v="2021-06-01T00:00:00"/>
    <d v="2022-09-05T00:00:00"/>
    <x v="238"/>
  </r>
  <r>
    <s v="KEY-2066"/>
    <s v="Medium"/>
    <x v="0"/>
    <x v="0"/>
    <s v="Canceled"/>
    <s v="Business Process"/>
    <x v="0"/>
    <x v="1"/>
    <x v="1"/>
    <d v="2021-06-02T00:00:00"/>
    <d v="2021-08-24T00:00:00"/>
    <x v="240"/>
  </r>
  <r>
    <s v="KEY-2064"/>
    <s v="Medium"/>
    <x v="0"/>
    <x v="0"/>
    <s v="Completed"/>
    <s v="Solved by service desk (no technical intervention)"/>
    <x v="0"/>
    <x v="0"/>
    <x v="0"/>
    <d v="2021-06-02T00:00:00"/>
    <d v="2021-06-11T00:00:00"/>
    <x v="53"/>
  </r>
  <r>
    <s v="KEY-2065"/>
    <s v="Medium"/>
    <x v="0"/>
    <x v="0"/>
    <s v="Completed"/>
    <s v="Solved by squad (technical intervention)"/>
    <x v="0"/>
    <x v="1"/>
    <x v="1"/>
    <d v="2021-06-02T00:00:00"/>
    <d v="2021-06-29T00:00:00"/>
    <x v="40"/>
  </r>
  <r>
    <s v="KEY-2069"/>
    <s v="Medium"/>
    <x v="0"/>
    <x v="0"/>
    <s v="Completed"/>
    <s v="Solved by squad (technical intervention)"/>
    <x v="0"/>
    <x v="1"/>
    <x v="4"/>
    <d v="2021-06-02T00:00:00"/>
    <d v="2021-07-03T00:00:00"/>
    <x v="8"/>
  </r>
  <r>
    <s v="KEY-2070"/>
    <s v="Medium"/>
    <x v="0"/>
    <x v="0"/>
    <s v="Completed"/>
    <s v="Solved by squad (technical intervention)"/>
    <x v="0"/>
    <x v="1"/>
    <x v="4"/>
    <d v="2021-06-02T00:00:00"/>
    <d v="2021-07-05T00:00:00"/>
    <x v="46"/>
  </r>
  <r>
    <s v="KEY-2063"/>
    <s v="Medium"/>
    <x v="0"/>
    <x v="0"/>
    <s v="Completed"/>
    <s v="Solved by squad (technical intervention)"/>
    <x v="3"/>
    <x v="1"/>
    <x v="1"/>
    <d v="2021-06-02T00:00:00"/>
    <d v="2021-08-03T00:00:00"/>
    <x v="153"/>
  </r>
  <r>
    <s v="KEY-2068"/>
    <s v="Medium"/>
    <x v="0"/>
    <x v="0"/>
    <s v="Completed"/>
    <s v="Solved by squad (technical intervention)"/>
    <x v="2"/>
    <x v="1"/>
    <x v="1"/>
    <d v="2021-06-02T00:00:00"/>
    <d v="2022-01-10T00:00:00"/>
    <x v="254"/>
  </r>
  <r>
    <s v="KEY-2067"/>
    <s v="Medium"/>
    <x v="0"/>
    <x v="0"/>
    <s v="Completed"/>
    <s v="Solved by squad (technical intervention)"/>
    <x v="0"/>
    <x v="1"/>
    <x v="3"/>
    <d v="2021-06-02T00:00:00"/>
    <d v="2022-08-04T00:00:00"/>
    <x v="255"/>
  </r>
  <r>
    <s v="KEY-2073"/>
    <s v="Medium"/>
    <x v="0"/>
    <x v="0"/>
    <s v="Canceled"/>
    <s v="Business Process"/>
    <x v="0"/>
    <x v="1"/>
    <x v="4"/>
    <d v="2021-06-03T00:00:00"/>
    <d v="2021-08-17T00:00:00"/>
    <x v="94"/>
  </r>
  <r>
    <s v="KEY-2074"/>
    <s v="Medium"/>
    <x v="0"/>
    <x v="0"/>
    <s v="Canceled"/>
    <s v="Business Process"/>
    <x v="0"/>
    <x v="1"/>
    <x v="4"/>
    <d v="2021-06-03T00:00:00"/>
    <d v="2021-06-21T00:00:00"/>
    <x v="15"/>
  </r>
  <r>
    <s v="KEY-2071"/>
    <s v="Medium"/>
    <x v="0"/>
    <x v="0"/>
    <s v="Completed"/>
    <s v="Solved by squad (technical intervention)"/>
    <x v="0"/>
    <x v="1"/>
    <x v="4"/>
    <d v="2021-06-03T00:00:00"/>
    <d v="2022-05-19T00:00:00"/>
    <x v="256"/>
  </r>
  <r>
    <s v="KEY-2072"/>
    <s v="Medium"/>
    <x v="0"/>
    <x v="0"/>
    <s v="Completed"/>
    <s v="Solved by squad (technical intervention)"/>
    <x v="0"/>
    <x v="1"/>
    <x v="4"/>
    <d v="2021-06-03T00:00:00"/>
    <d v="2022-05-23T00:00:00"/>
    <x v="241"/>
  </r>
  <r>
    <s v="KEY-2078"/>
    <s v="Medium"/>
    <x v="0"/>
    <x v="0"/>
    <s v="Canceled"/>
    <s v="Business Process"/>
    <x v="0"/>
    <x v="1"/>
    <x v="4"/>
    <d v="2021-06-04T00:00:00"/>
    <d v="2021-11-12T00:00:00"/>
    <x v="97"/>
  </r>
  <r>
    <s v="KEY-2076"/>
    <s v="Medium"/>
    <x v="0"/>
    <x v="0"/>
    <s v="Completed"/>
    <s v="Solved by squad (technical intervention)"/>
    <x v="3"/>
    <x v="1"/>
    <x v="1"/>
    <d v="2021-06-04T00:00:00"/>
    <d v="2021-07-23T00:00:00"/>
    <x v="17"/>
  </r>
  <r>
    <s v="KEY-2079"/>
    <s v="Medium"/>
    <x v="0"/>
    <x v="0"/>
    <s v="Completed"/>
    <s v="Solved by squad (technical intervention)"/>
    <x v="3"/>
    <x v="1"/>
    <x v="1"/>
    <d v="2021-06-04T00:00:00"/>
    <d v="2021-07-28T00:00:00"/>
    <x v="121"/>
  </r>
  <r>
    <s v="KEY-2077"/>
    <s v="Medium"/>
    <x v="0"/>
    <x v="0"/>
    <s v="Completed"/>
    <s v="Solved by squad (technical intervention)"/>
    <x v="0"/>
    <x v="1"/>
    <x v="4"/>
    <d v="2021-06-04T00:00:00"/>
    <d v="2022-02-22T00:00:00"/>
    <x v="257"/>
  </r>
  <r>
    <s v="KEY-2075"/>
    <s v="Medium"/>
    <x v="0"/>
    <x v="0"/>
    <s v="Completed"/>
    <s v="Solved by squad (technical intervention)"/>
    <x v="0"/>
    <x v="1"/>
    <x v="1"/>
    <d v="2021-06-04T00:00:00"/>
    <d v="2022-05-23T00:00:00"/>
    <x v="258"/>
  </r>
  <r>
    <s v="KEY-2083"/>
    <s v="Medium"/>
    <x v="0"/>
    <x v="0"/>
    <s v="Canceled"/>
    <s v="Business Process"/>
    <x v="0"/>
    <x v="0"/>
    <x v="0"/>
    <d v="2021-06-07T00:00:00"/>
    <d v="2021-08-02T00:00:00"/>
    <x v="55"/>
  </r>
  <r>
    <s v="KEY-2081"/>
    <s v="Medium"/>
    <x v="0"/>
    <x v="0"/>
    <s v="Canceled"/>
    <s v="Business Process"/>
    <x v="0"/>
    <x v="1"/>
    <x v="4"/>
    <d v="2021-06-07T00:00:00"/>
    <d v="2021-06-22T00:00:00"/>
    <x v="2"/>
  </r>
  <r>
    <s v="KEY-2080"/>
    <s v="Medium"/>
    <x v="0"/>
    <x v="0"/>
    <s v="Completed"/>
    <s v="Solved by squad (technical intervention)"/>
    <x v="1"/>
    <x v="1"/>
    <x v="1"/>
    <d v="2021-06-07T00:00:00"/>
    <d v="2021-06-17T00:00:00"/>
    <x v="28"/>
  </r>
  <r>
    <s v="KEY-2082"/>
    <s v="Medium"/>
    <x v="0"/>
    <x v="0"/>
    <s v="Completed"/>
    <s v="Solved by squad (technical intervention)"/>
    <x v="0"/>
    <x v="1"/>
    <x v="4"/>
    <d v="2021-06-07T00:00:00"/>
    <d v="2021-08-31T00:00:00"/>
    <x v="39"/>
  </r>
  <r>
    <s v="KEY-2093"/>
    <s v="Medium"/>
    <x v="0"/>
    <x v="0"/>
    <s v="Canceled"/>
    <s v="Business Process"/>
    <x v="0"/>
    <x v="0"/>
    <x v="0"/>
    <d v="2021-06-08T00:00:00"/>
    <d v="2021-06-21T00:00:00"/>
    <x v="7"/>
  </r>
  <r>
    <s v="KEY-2090"/>
    <s v="Medium"/>
    <x v="0"/>
    <x v="0"/>
    <s v="Canceled"/>
    <s v="Business Process"/>
    <x v="0"/>
    <x v="1"/>
    <x v="4"/>
    <d v="2021-06-08T00:00:00"/>
    <d v="2021-06-21T00:00:00"/>
    <x v="7"/>
  </r>
  <r>
    <s v="KEY-2091"/>
    <s v="Medium"/>
    <x v="0"/>
    <x v="0"/>
    <s v="Canceled"/>
    <s v="Business Process"/>
    <x v="0"/>
    <x v="1"/>
    <x v="4"/>
    <d v="2021-06-08T00:00:00"/>
    <d v="2021-06-21T00:00:00"/>
    <x v="7"/>
  </r>
  <r>
    <s v="KEY-2092"/>
    <s v="Medium"/>
    <x v="0"/>
    <x v="0"/>
    <s v="Canceled"/>
    <s v="Business Process"/>
    <x v="0"/>
    <x v="1"/>
    <x v="4"/>
    <d v="2021-06-08T00:00:00"/>
    <d v="2021-06-21T00:00:00"/>
    <x v="7"/>
  </r>
  <r>
    <s v="KEY-2085"/>
    <s v="Medium"/>
    <x v="0"/>
    <x v="0"/>
    <s v="Completed"/>
    <s v="Solved by service desk (no technical intervention)"/>
    <x v="2"/>
    <x v="0"/>
    <x v="0"/>
    <d v="2021-06-08T00:00:00"/>
    <d v="2021-06-11T00:00:00"/>
    <x v="81"/>
  </r>
  <r>
    <s v="KEY-2086"/>
    <s v="Medium"/>
    <x v="0"/>
    <x v="0"/>
    <s v="Completed"/>
    <s v="Solved by squad (technical intervention)"/>
    <x v="3"/>
    <x v="1"/>
    <x v="1"/>
    <d v="2021-06-08T00:00:00"/>
    <d v="2021-08-10T00:00:00"/>
    <x v="98"/>
  </r>
  <r>
    <s v="KEY-2088"/>
    <s v="Medium"/>
    <x v="0"/>
    <x v="0"/>
    <s v="Completed"/>
    <s v="Solved by squad (technical intervention)"/>
    <x v="0"/>
    <x v="1"/>
    <x v="3"/>
    <d v="2021-06-08T00:00:00"/>
    <d v="2021-09-13T00:00:00"/>
    <x v="150"/>
  </r>
  <r>
    <s v="KEY-2089"/>
    <s v="Medium"/>
    <x v="0"/>
    <x v="0"/>
    <s v="Completed"/>
    <s v="Solved by squad (technical intervention)"/>
    <x v="0"/>
    <x v="1"/>
    <x v="4"/>
    <d v="2021-06-08T00:00:00"/>
    <d v="2022-02-22T00:00:00"/>
    <x v="259"/>
  </r>
  <r>
    <s v="KEY-2087"/>
    <s v="Medium"/>
    <x v="0"/>
    <x v="0"/>
    <s v="Completed"/>
    <s v="Solved by squad (technical intervention)"/>
    <x v="0"/>
    <x v="1"/>
    <x v="3"/>
    <d v="2021-06-08T00:00:00"/>
    <d v="2022-05-31T00:00:00"/>
    <x v="260"/>
  </r>
  <r>
    <s v="KEY-2084"/>
    <s v="Medium"/>
    <x v="0"/>
    <x v="0"/>
    <s v="Completed"/>
    <s v="Solved by squad (technical intervention)"/>
    <x v="3"/>
    <x v="1"/>
    <x v="1"/>
    <d v="2021-06-08T00:00:00"/>
    <d v="2022-10-10T00:00:00"/>
    <x v="261"/>
  </r>
  <r>
    <s v="KEY-2095"/>
    <s v="Highest"/>
    <x v="2"/>
    <x v="0"/>
    <s v="Completed"/>
    <s v="Solved by squad (technical intervention)"/>
    <x v="1"/>
    <x v="1"/>
    <x v="4"/>
    <d v="2021-06-09T00:00:00"/>
    <d v="2021-06-29T00:00:00"/>
    <x v="19"/>
  </r>
  <r>
    <s v="KEY-2096"/>
    <s v="Medium"/>
    <x v="0"/>
    <x v="0"/>
    <s v="Canceled"/>
    <s v="Business Process"/>
    <x v="0"/>
    <x v="0"/>
    <x v="0"/>
    <d v="2021-06-09T00:00:00"/>
    <d v="2021-08-03T00:00:00"/>
    <x v="73"/>
  </r>
  <r>
    <s v="KEY-2097"/>
    <s v="Medium"/>
    <x v="0"/>
    <x v="0"/>
    <s v="Canceled"/>
    <s v="Business Process"/>
    <x v="0"/>
    <x v="0"/>
    <x v="0"/>
    <d v="2021-06-09T00:00:00"/>
    <d v="2021-06-09T00:00:00"/>
    <x v="9"/>
  </r>
  <r>
    <s v="KEY-2098"/>
    <s v="Medium"/>
    <x v="0"/>
    <x v="0"/>
    <s v="Completed"/>
    <s v="Solved by squad (technical intervention)"/>
    <x v="0"/>
    <x v="1"/>
    <x v="4"/>
    <d v="2021-06-09T00:00:00"/>
    <d v="2021-07-21T00:00:00"/>
    <x v="127"/>
  </r>
  <r>
    <s v="KEY-2099"/>
    <s v="Medium"/>
    <x v="0"/>
    <x v="0"/>
    <s v="Completed"/>
    <s v="Solved by squad (technical intervention)"/>
    <x v="3"/>
    <x v="1"/>
    <x v="1"/>
    <d v="2021-06-09T00:00:00"/>
    <d v="2021-08-02T00:00:00"/>
    <x v="121"/>
  </r>
  <r>
    <s v="KEY-2094"/>
    <s v="Medium"/>
    <x v="0"/>
    <x v="0"/>
    <s v="Completed"/>
    <s v="Solved by squad (technical intervention)"/>
    <x v="0"/>
    <x v="1"/>
    <x v="1"/>
    <d v="2021-06-09T00:00:00"/>
    <d v="2022-05-23T00:00:00"/>
    <x v="262"/>
  </r>
  <r>
    <s v="KEY-2100"/>
    <s v="Medium"/>
    <x v="0"/>
    <x v="0"/>
    <s v="Canceled"/>
    <s v="Business Process"/>
    <x v="0"/>
    <x v="0"/>
    <x v="0"/>
    <d v="2021-06-10T00:00:00"/>
    <d v="2021-07-28T00:00:00"/>
    <x v="61"/>
  </r>
  <r>
    <s v="KEY-2101"/>
    <s v="Medium"/>
    <x v="0"/>
    <x v="0"/>
    <s v="Canceled"/>
    <s v="Lack Response"/>
    <x v="0"/>
    <x v="0"/>
    <x v="0"/>
    <d v="2021-06-10T00:00:00"/>
    <d v="2021-10-04T00:00:00"/>
    <x v="68"/>
  </r>
  <r>
    <s v="KEY-2105"/>
    <s v="Medium"/>
    <x v="0"/>
    <x v="0"/>
    <s v="Completed"/>
    <s v="Solved by service desk (no technical intervention)"/>
    <x v="2"/>
    <x v="0"/>
    <x v="0"/>
    <d v="2021-06-10T00:00:00"/>
    <d v="2021-06-11T00:00:00"/>
    <x v="1"/>
  </r>
  <r>
    <s v="KEY-2102"/>
    <s v="Medium"/>
    <x v="0"/>
    <x v="0"/>
    <s v="Completed"/>
    <s v="Solved by squad (technical intervention)"/>
    <x v="0"/>
    <x v="1"/>
    <x v="4"/>
    <d v="2021-06-10T00:00:00"/>
    <d v="2022-05-23T00:00:00"/>
    <x v="263"/>
  </r>
  <r>
    <s v="KEY-2103"/>
    <s v="Medium"/>
    <x v="0"/>
    <x v="0"/>
    <s v="Completed"/>
    <s v="Solved by squad (technical intervention)"/>
    <x v="0"/>
    <x v="1"/>
    <x v="4"/>
    <d v="2021-06-10T00:00:00"/>
    <d v="2022-05-26T00:00:00"/>
    <x v="256"/>
  </r>
  <r>
    <s v="KEY-2104"/>
    <s v="Medium"/>
    <x v="0"/>
    <x v="0"/>
    <s v="Completed"/>
    <s v="Solved by squad (technical intervention)"/>
    <x v="0"/>
    <x v="1"/>
    <x v="4"/>
    <d v="2021-06-10T00:00:00"/>
    <d v="2022-05-26T00:00:00"/>
    <x v="256"/>
  </r>
  <r>
    <s v="KEY-2107"/>
    <s v="Medium"/>
    <x v="0"/>
    <x v="0"/>
    <s v="Completed"/>
    <s v="Solved by service desk (no technical intervention)"/>
    <x v="3"/>
    <x v="0"/>
    <x v="0"/>
    <d v="2021-06-11T00:00:00"/>
    <d v="2021-06-11T00:00:00"/>
    <x v="9"/>
  </r>
  <r>
    <s v="KEY-2106"/>
    <s v="Medium"/>
    <x v="0"/>
    <x v="0"/>
    <s v="Completed"/>
    <s v="Solved by squad (technical intervention)"/>
    <x v="1"/>
    <x v="1"/>
    <x v="1"/>
    <d v="2021-06-11T00:00:00"/>
    <d v="2021-06-29T00:00:00"/>
    <x v="15"/>
  </r>
  <r>
    <s v="KEY-2108"/>
    <s v="Medium"/>
    <x v="0"/>
    <x v="0"/>
    <s v="Completed"/>
    <s v="Solved by squad (technical intervention)"/>
    <x v="0"/>
    <x v="1"/>
    <x v="1"/>
    <d v="2021-06-11T00:00:00"/>
    <d v="2021-07-16T00:00:00"/>
    <x v="106"/>
  </r>
  <r>
    <s v="KEY-2109"/>
    <s v="Medium"/>
    <x v="0"/>
    <x v="0"/>
    <s v="Completed"/>
    <s v="Solved by squad (technical intervention)"/>
    <x v="0"/>
    <x v="1"/>
    <x v="4"/>
    <d v="2021-06-11T00:00:00"/>
    <d v="2021-07-22T00:00:00"/>
    <x v="107"/>
  </r>
  <r>
    <s v="KEY-2110"/>
    <s v="Medium"/>
    <x v="0"/>
    <x v="0"/>
    <s v="Completed"/>
    <s v="Solved by squad (technical intervention)"/>
    <x v="0"/>
    <x v="1"/>
    <x v="4"/>
    <d v="2021-06-11T00:00:00"/>
    <d v="2022-05-09T00:00:00"/>
    <x v="264"/>
  </r>
  <r>
    <s v="KEY-2111"/>
    <s v="Medium"/>
    <x v="0"/>
    <x v="0"/>
    <s v="Canceled"/>
    <s v="Business Process"/>
    <x v="0"/>
    <x v="0"/>
    <x v="0"/>
    <d v="2021-06-12T00:00:00"/>
    <d v="2021-07-28T00:00:00"/>
    <x v="128"/>
  </r>
  <r>
    <s v="KEY-2112"/>
    <s v="High"/>
    <x v="1"/>
    <x v="0"/>
    <s v="Completed"/>
    <s v="Solved by service desk (no technical intervention)"/>
    <x v="3"/>
    <x v="0"/>
    <x v="0"/>
    <d v="2021-06-14T00:00:00"/>
    <d v="2021-08-03T00:00:00"/>
    <x v="76"/>
  </r>
  <r>
    <s v="KEY-2122"/>
    <s v="Medium"/>
    <x v="0"/>
    <x v="0"/>
    <s v="Canceled"/>
    <s v="Business Process"/>
    <x v="0"/>
    <x v="0"/>
    <x v="0"/>
    <d v="2021-06-14T00:00:00"/>
    <d v="2021-08-03T00:00:00"/>
    <x v="76"/>
  </r>
  <r>
    <s v="KEY-2115"/>
    <s v="Medium"/>
    <x v="0"/>
    <x v="0"/>
    <s v="Canceled"/>
    <s v="Business Process"/>
    <x v="0"/>
    <x v="0"/>
    <x v="0"/>
    <d v="2021-06-14T00:00:00"/>
    <d v="2021-07-28T00:00:00"/>
    <x v="83"/>
  </r>
  <r>
    <s v="KEY-2123"/>
    <s v="Medium"/>
    <x v="0"/>
    <x v="0"/>
    <s v="Completed"/>
    <s v="Solved by service desk (no technical intervention)"/>
    <x v="3"/>
    <x v="0"/>
    <x v="0"/>
    <d v="2021-06-14T00:00:00"/>
    <d v="2021-06-14T00:00:00"/>
    <x v="9"/>
  </r>
  <r>
    <s v="KEY-2124"/>
    <s v="Medium"/>
    <x v="0"/>
    <x v="0"/>
    <s v="Completed"/>
    <s v="Solved by squad (technical intervention)"/>
    <x v="0"/>
    <x v="1"/>
    <x v="4"/>
    <d v="2021-06-14T00:00:00"/>
    <d v="2021-07-22T00:00:00"/>
    <x v="30"/>
  </r>
  <r>
    <s v="KEY-2114"/>
    <s v="Medium"/>
    <x v="0"/>
    <x v="0"/>
    <s v="Completed"/>
    <s v="Solved by squad (technical intervention)"/>
    <x v="4"/>
    <x v="1"/>
    <x v="1"/>
    <d v="2021-06-14T00:00:00"/>
    <d v="2021-09-02T00:00:00"/>
    <x v="265"/>
  </r>
  <r>
    <s v="KEY-2113"/>
    <s v="Medium"/>
    <x v="0"/>
    <x v="0"/>
    <s v="Completed"/>
    <s v="Solved by squad (technical intervention)"/>
    <x v="1"/>
    <x v="1"/>
    <x v="3"/>
    <d v="2021-06-14T00:00:00"/>
    <d v="2021-12-02T00:00:00"/>
    <x v="266"/>
  </r>
  <r>
    <s v="KEY-2121"/>
    <s v="Medium"/>
    <x v="0"/>
    <x v="0"/>
    <s v="Completed"/>
    <s v="Solved by squad (technical intervention)"/>
    <x v="0"/>
    <x v="1"/>
    <x v="4"/>
    <d v="2021-06-14T00:00:00"/>
    <d v="2022-05-23T00:00:00"/>
    <x v="267"/>
  </r>
  <r>
    <s v="KEY-2126"/>
    <s v="Medium"/>
    <x v="0"/>
    <x v="0"/>
    <s v="Canceled"/>
    <s v="Business Process"/>
    <x v="0"/>
    <x v="0"/>
    <x v="0"/>
    <d v="2021-06-15T00:00:00"/>
    <d v="2021-08-03T00:00:00"/>
    <x v="17"/>
  </r>
  <r>
    <s v="KEY-2125"/>
    <s v="Medium"/>
    <x v="0"/>
    <x v="0"/>
    <s v="Canceled"/>
    <s v="Business Process"/>
    <x v="0"/>
    <x v="0"/>
    <x v="0"/>
    <d v="2021-06-15T00:00:00"/>
    <d v="2021-06-21T00:00:00"/>
    <x v="12"/>
  </r>
  <r>
    <s v="KEY-2142"/>
    <s v="Medium"/>
    <x v="0"/>
    <x v="0"/>
    <s v="Canceled"/>
    <s v="Business Process"/>
    <x v="0"/>
    <x v="0"/>
    <x v="0"/>
    <d v="2021-06-15T00:00:00"/>
    <d v="2021-06-21T00:00:00"/>
    <x v="12"/>
  </r>
  <r>
    <s v="KEY-2130"/>
    <s v="Medium"/>
    <x v="0"/>
    <x v="0"/>
    <s v="Completed"/>
    <s v="Solved by service desk (no technical intervention)"/>
    <x v="1"/>
    <x v="0"/>
    <x v="0"/>
    <d v="2021-06-15T00:00:00"/>
    <d v="2021-06-29T00:00:00"/>
    <x v="5"/>
  </r>
  <r>
    <s v="KEY-2136"/>
    <s v="Medium"/>
    <x v="0"/>
    <x v="0"/>
    <s v="Completed"/>
    <s v="Solved by service desk (no technical intervention)"/>
    <x v="1"/>
    <x v="0"/>
    <x v="0"/>
    <d v="2021-06-15T00:00:00"/>
    <d v="2021-06-29T00:00:00"/>
    <x v="5"/>
  </r>
  <r>
    <s v="KEY-2137"/>
    <s v="Medium"/>
    <x v="0"/>
    <x v="0"/>
    <s v="Completed"/>
    <s v="Solved by squad (technical intervention)"/>
    <x v="1"/>
    <x v="1"/>
    <x v="1"/>
    <d v="2021-06-15T00:00:00"/>
    <d v="2021-06-27T00:00:00"/>
    <x v="18"/>
  </r>
  <r>
    <s v="KEY-2135"/>
    <s v="Medium"/>
    <x v="0"/>
    <x v="0"/>
    <s v="Completed"/>
    <s v="Solved by squad (technical intervention)"/>
    <x v="1"/>
    <x v="1"/>
    <x v="1"/>
    <d v="2021-06-15T00:00:00"/>
    <d v="2021-06-29T00:00:00"/>
    <x v="5"/>
  </r>
  <r>
    <s v="KEY-2129"/>
    <s v="Medium"/>
    <x v="0"/>
    <x v="0"/>
    <s v="Completed"/>
    <s v="Solved by squad (technical intervention)"/>
    <x v="0"/>
    <x v="1"/>
    <x v="1"/>
    <d v="2021-06-15T00:00:00"/>
    <d v="2021-07-26T00:00:00"/>
    <x v="107"/>
  </r>
  <r>
    <s v="KEY-2127"/>
    <s v="Medium"/>
    <x v="0"/>
    <x v="0"/>
    <s v="Completed"/>
    <s v="Solved by squad (technical intervention)"/>
    <x v="3"/>
    <x v="1"/>
    <x v="1"/>
    <d v="2021-06-15T00:00:00"/>
    <d v="2021-08-03T00:00:00"/>
    <x v="17"/>
  </r>
  <r>
    <s v="KEY-2134"/>
    <s v="Medium"/>
    <x v="0"/>
    <x v="0"/>
    <s v="Completed"/>
    <s v="Solved by squad (technical intervention)"/>
    <x v="3"/>
    <x v="1"/>
    <x v="1"/>
    <d v="2021-06-15T00:00:00"/>
    <d v="2021-08-03T00:00:00"/>
    <x v="17"/>
  </r>
  <r>
    <s v="KEY-2143"/>
    <s v="Medium"/>
    <x v="0"/>
    <x v="0"/>
    <s v="Completed"/>
    <s v="Solved by squad (technical intervention)"/>
    <x v="0"/>
    <x v="1"/>
    <x v="1"/>
    <d v="2021-06-15T00:00:00"/>
    <d v="2021-08-03T00:00:00"/>
    <x v="17"/>
  </r>
  <r>
    <s v="KEY-2133"/>
    <s v="Medium"/>
    <x v="0"/>
    <x v="0"/>
    <s v="Completed"/>
    <s v="Solved by squad (technical intervention)"/>
    <x v="3"/>
    <x v="1"/>
    <x v="1"/>
    <d v="2021-06-15T00:00:00"/>
    <d v="2021-08-13T00:00:00"/>
    <x v="66"/>
  </r>
  <r>
    <s v="KEY-2131"/>
    <s v="Medium"/>
    <x v="0"/>
    <x v="0"/>
    <s v="Completed"/>
    <s v="Solved by squad (technical intervention)"/>
    <x v="0"/>
    <x v="1"/>
    <x v="1"/>
    <d v="2021-06-15T00:00:00"/>
    <d v="2022-05-14T00:00:00"/>
    <x v="268"/>
  </r>
  <r>
    <s v="KEY-2132"/>
    <s v="Medium"/>
    <x v="0"/>
    <x v="0"/>
    <s v="Completed"/>
    <s v="Solved by squad (technical intervention)"/>
    <x v="0"/>
    <x v="1"/>
    <x v="1"/>
    <d v="2021-06-15T00:00:00"/>
    <d v="2022-05-14T00:00:00"/>
    <x v="268"/>
  </r>
  <r>
    <s v="KEY-2140"/>
    <s v="Medium"/>
    <x v="0"/>
    <x v="0"/>
    <s v="Completed"/>
    <s v="Solved by squad (technical intervention)"/>
    <x v="0"/>
    <x v="1"/>
    <x v="4"/>
    <d v="2021-06-15T00:00:00"/>
    <d v="2022-06-02T00:00:00"/>
    <x v="87"/>
  </r>
  <r>
    <s v="KEY-2141"/>
    <s v="Medium"/>
    <x v="0"/>
    <x v="0"/>
    <s v="Completed"/>
    <s v="Solved by squad (technical intervention)"/>
    <x v="0"/>
    <x v="1"/>
    <x v="4"/>
    <d v="2021-06-15T00:00:00"/>
    <d v="2022-08-23T00:00:00"/>
    <x v="252"/>
  </r>
  <r>
    <s v="KEY-2128"/>
    <s v="Medium"/>
    <x v="0"/>
    <x v="0"/>
    <s v="Completed"/>
    <s v="Solved by squad (technical intervention)"/>
    <x v="0"/>
    <x v="1"/>
    <x v="1"/>
    <d v="2021-06-15T00:00:00"/>
    <d v="2022-08-26T00:00:00"/>
    <x v="269"/>
  </r>
  <r>
    <s v="KEY-2138"/>
    <s v="Medium"/>
    <x v="0"/>
    <x v="0"/>
    <s v="Completed"/>
    <s v="Solved by squad (technical intervention)"/>
    <x v="0"/>
    <x v="1"/>
    <x v="3"/>
    <d v="2021-06-15T00:00:00"/>
    <d v="2022-08-26T00:00:00"/>
    <x v="269"/>
  </r>
  <r>
    <s v="KEY-2157"/>
    <s v="High"/>
    <x v="1"/>
    <x v="0"/>
    <s v="Completed"/>
    <s v="Solved by squad (technical intervention)"/>
    <x v="0"/>
    <x v="1"/>
    <x v="4"/>
    <d v="2021-06-16T00:00:00"/>
    <d v="2021-07-22T00:00:00"/>
    <x v="91"/>
  </r>
  <r>
    <s v="KEY-2156"/>
    <s v="High"/>
    <x v="1"/>
    <x v="0"/>
    <s v="Completed"/>
    <s v="Solved by squad (technical intervention)"/>
    <x v="1"/>
    <x v="1"/>
    <x v="3"/>
    <d v="2021-06-16T00:00:00"/>
    <d v="2021-12-23T00:00:00"/>
    <x v="173"/>
  </r>
  <r>
    <s v="KEY-2155"/>
    <s v="High"/>
    <x v="1"/>
    <x v="0"/>
    <s v="Completed"/>
    <s v="Solved by squad (technical intervention)"/>
    <x v="2"/>
    <x v="1"/>
    <x v="1"/>
    <d v="2021-06-16T00:00:00"/>
    <d v="2022-01-27T00:00:00"/>
    <x v="270"/>
  </r>
  <r>
    <s v="KEY-2154"/>
    <s v="High"/>
    <x v="1"/>
    <x v="0"/>
    <s v="Completed"/>
    <s v="Solved by squad (technical intervention)"/>
    <x v="0"/>
    <x v="1"/>
    <x v="3"/>
    <d v="2021-06-16T00:00:00"/>
    <d v="2022-08-10T00:00:00"/>
    <x v="271"/>
  </r>
  <r>
    <s v="KEY-2151"/>
    <s v="Highest"/>
    <x v="2"/>
    <x v="0"/>
    <s v="Completed"/>
    <s v="Solved by squad (technical intervention)"/>
    <x v="0"/>
    <x v="1"/>
    <x v="3"/>
    <d v="2021-06-16T00:00:00"/>
    <d v="2022-08-23T00:00:00"/>
    <x v="272"/>
  </r>
  <r>
    <s v="KEY-2169"/>
    <s v="Medium"/>
    <x v="0"/>
    <x v="0"/>
    <s v="Canceled"/>
    <s v="Business Process"/>
    <x v="0"/>
    <x v="0"/>
    <x v="0"/>
    <d v="2021-06-16T00:00:00"/>
    <d v="2021-11-12T00:00:00"/>
    <x v="273"/>
  </r>
  <r>
    <s v="KEY-2167"/>
    <s v="Medium"/>
    <x v="0"/>
    <x v="0"/>
    <s v="Canceled"/>
    <s v="Business Process"/>
    <x v="0"/>
    <x v="0"/>
    <x v="0"/>
    <d v="2021-06-16T00:00:00"/>
    <d v="2021-07-16T00:00:00"/>
    <x v="11"/>
  </r>
  <r>
    <s v="KEY-2164"/>
    <s v="Medium"/>
    <x v="0"/>
    <x v="0"/>
    <s v="Canceled"/>
    <s v="Business Process"/>
    <x v="0"/>
    <x v="0"/>
    <x v="0"/>
    <d v="2021-06-16T00:00:00"/>
    <d v="2021-07-07T00:00:00"/>
    <x v="34"/>
  </r>
  <r>
    <s v="KEY-2144"/>
    <s v="Medium"/>
    <x v="0"/>
    <x v="0"/>
    <s v="Canceled"/>
    <s v="Business Process"/>
    <x v="0"/>
    <x v="0"/>
    <x v="0"/>
    <d v="2021-06-16T00:00:00"/>
    <d v="2021-06-22T00:00:00"/>
    <x v="12"/>
  </r>
  <r>
    <s v="KEY-2163"/>
    <s v="Medium"/>
    <x v="0"/>
    <x v="0"/>
    <s v="Canceled"/>
    <s v="Business Process"/>
    <x v="0"/>
    <x v="0"/>
    <x v="0"/>
    <d v="2021-06-16T00:00:00"/>
    <d v="2021-06-21T00:00:00"/>
    <x v="60"/>
  </r>
  <r>
    <s v="KEY-2152"/>
    <s v="Medium"/>
    <x v="0"/>
    <x v="0"/>
    <s v="Canceled"/>
    <s v="Lack Response"/>
    <x v="0"/>
    <x v="0"/>
    <x v="0"/>
    <d v="2021-06-16T00:00:00"/>
    <d v="2022-07-12T00:00:00"/>
    <x v="274"/>
  </r>
  <r>
    <s v="KEY-2158"/>
    <s v="Medium"/>
    <x v="0"/>
    <x v="0"/>
    <s v="Completed"/>
    <s v="Solved by squad (technical intervention)"/>
    <x v="1"/>
    <x v="1"/>
    <x v="1"/>
    <d v="2021-06-16T00:00:00"/>
    <d v="2021-07-02T00:00:00"/>
    <x v="33"/>
  </r>
  <r>
    <s v="KEY-2159"/>
    <s v="Medium"/>
    <x v="0"/>
    <x v="0"/>
    <s v="Completed"/>
    <s v="Solved by squad (technical intervention)"/>
    <x v="0"/>
    <x v="1"/>
    <x v="4"/>
    <d v="2021-06-16T00:00:00"/>
    <d v="2021-07-08T00:00:00"/>
    <x v="6"/>
  </r>
  <r>
    <s v="KEY-2166"/>
    <s v="Medium"/>
    <x v="0"/>
    <x v="0"/>
    <s v="Completed"/>
    <s v="Solved by squad (technical intervention)"/>
    <x v="0"/>
    <x v="1"/>
    <x v="4"/>
    <d v="2021-06-16T00:00:00"/>
    <d v="2021-07-16T00:00:00"/>
    <x v="11"/>
  </r>
  <r>
    <s v="KEY-2168"/>
    <s v="Medium"/>
    <x v="0"/>
    <x v="0"/>
    <s v="Completed"/>
    <s v="Solved by squad (technical intervention)"/>
    <x v="0"/>
    <x v="1"/>
    <x v="4"/>
    <d v="2021-06-16T00:00:00"/>
    <d v="2021-07-21T00:00:00"/>
    <x v="106"/>
  </r>
  <r>
    <s v="KEY-2160"/>
    <s v="Medium"/>
    <x v="0"/>
    <x v="0"/>
    <s v="Completed"/>
    <s v="Solved by squad (technical intervention)"/>
    <x v="0"/>
    <x v="1"/>
    <x v="4"/>
    <d v="2021-06-16T00:00:00"/>
    <d v="2021-07-22T00:00:00"/>
    <x v="91"/>
  </r>
  <r>
    <s v="KEY-2161"/>
    <s v="Medium"/>
    <x v="0"/>
    <x v="0"/>
    <s v="Completed"/>
    <s v="Solved by squad (technical intervention)"/>
    <x v="0"/>
    <x v="1"/>
    <x v="4"/>
    <d v="2021-06-16T00:00:00"/>
    <d v="2021-07-22T00:00:00"/>
    <x v="91"/>
  </r>
  <r>
    <s v="KEY-2162"/>
    <s v="Medium"/>
    <x v="0"/>
    <x v="0"/>
    <s v="Completed"/>
    <s v="Solved by squad (technical intervention)"/>
    <x v="0"/>
    <x v="1"/>
    <x v="4"/>
    <d v="2021-06-16T00:00:00"/>
    <d v="2021-09-28T00:00:00"/>
    <x v="62"/>
  </r>
  <r>
    <s v="KEY-2153"/>
    <s v="Medium"/>
    <x v="0"/>
    <x v="0"/>
    <s v="Completed"/>
    <s v="Solved by squad (technical intervention)"/>
    <x v="0"/>
    <x v="1"/>
    <x v="3"/>
    <d v="2021-06-16T00:00:00"/>
    <d v="2021-10-21T00:00:00"/>
    <x v="275"/>
  </r>
  <r>
    <s v="KEY-2165"/>
    <s v="Medium"/>
    <x v="0"/>
    <x v="0"/>
    <s v="Completed"/>
    <s v="Solved by squad (technical intervention)"/>
    <x v="0"/>
    <x v="1"/>
    <x v="4"/>
    <d v="2021-06-16T00:00:00"/>
    <d v="2022-05-23T00:00:00"/>
    <x v="32"/>
  </r>
  <r>
    <s v="KEY-2147"/>
    <s v="Medium"/>
    <x v="0"/>
    <x v="0"/>
    <s v="Completed"/>
    <s v="Solved by squad (technical intervention)"/>
    <x v="0"/>
    <x v="1"/>
    <x v="1"/>
    <d v="2021-06-16T00:00:00"/>
    <d v="2022-07-12T00:00:00"/>
    <x v="274"/>
  </r>
  <r>
    <s v="KEY-2146"/>
    <s v="Medium"/>
    <x v="0"/>
    <x v="0"/>
    <s v="Completed"/>
    <s v="Solved by squad (technical intervention)"/>
    <x v="0"/>
    <x v="1"/>
    <x v="1"/>
    <d v="2021-06-16T00:00:00"/>
    <d v="2022-09-05T00:00:00"/>
    <x v="276"/>
  </r>
  <r>
    <s v="KEY-2148"/>
    <s v="Medium"/>
    <x v="0"/>
    <x v="0"/>
    <s v="Completed"/>
    <s v="Solved by squad (technical intervention)"/>
    <x v="3"/>
    <x v="1"/>
    <x v="1"/>
    <d v="2021-06-16T00:00:00"/>
    <d v="2022-10-07T00:00:00"/>
    <x v="277"/>
  </r>
  <r>
    <s v="KEY-2149"/>
    <s v="Medium"/>
    <x v="0"/>
    <x v="0"/>
    <s v="Completed"/>
    <s v="Solved by squad (technical intervention)"/>
    <x v="3"/>
    <x v="1"/>
    <x v="1"/>
    <d v="2021-06-16T00:00:00"/>
    <d v="2022-10-07T00:00:00"/>
    <x v="277"/>
  </r>
  <r>
    <s v="KEY-2145"/>
    <s v="Medium"/>
    <x v="0"/>
    <x v="1"/>
    <s v="Squad Working"/>
    <m/>
    <x v="0"/>
    <x v="2"/>
    <x v="0"/>
    <d v="2021-06-16T00:00:00"/>
    <m/>
    <x v="278"/>
  </r>
  <r>
    <s v="KEY-2179"/>
    <s v="High"/>
    <x v="1"/>
    <x v="0"/>
    <s v="Completed"/>
    <s v="Solved by squad (technical intervention)"/>
    <x v="0"/>
    <x v="1"/>
    <x v="1"/>
    <d v="2021-06-17T00:00:00"/>
    <d v="2021-06-24T00:00:00"/>
    <x v="56"/>
  </r>
  <r>
    <s v="KEY-2184"/>
    <s v="Medium"/>
    <x v="0"/>
    <x v="0"/>
    <s v="Canceled"/>
    <s v="Business Process"/>
    <x v="0"/>
    <x v="0"/>
    <x v="0"/>
    <d v="2021-06-17T00:00:00"/>
    <d v="2021-07-22T00:00:00"/>
    <x v="106"/>
  </r>
  <r>
    <s v="KEY-2172"/>
    <s v="Medium"/>
    <x v="0"/>
    <x v="0"/>
    <s v="Canceled"/>
    <s v="Business Process"/>
    <x v="0"/>
    <x v="0"/>
    <x v="0"/>
    <d v="2021-06-17T00:00:00"/>
    <d v="2021-07-21T00:00:00"/>
    <x v="35"/>
  </r>
  <r>
    <s v="KEY-2171"/>
    <s v="Medium"/>
    <x v="0"/>
    <x v="0"/>
    <s v="Canceled"/>
    <s v="Business Process"/>
    <x v="0"/>
    <x v="0"/>
    <x v="0"/>
    <d v="2021-06-17T00:00:00"/>
    <d v="2021-06-23T00:00:00"/>
    <x v="12"/>
  </r>
  <r>
    <s v="KEY-2175"/>
    <s v="Medium"/>
    <x v="0"/>
    <x v="0"/>
    <s v="Canceled"/>
    <s v="Business Process"/>
    <x v="0"/>
    <x v="0"/>
    <x v="0"/>
    <d v="2021-06-17T00:00:00"/>
    <d v="2021-06-21T00:00:00"/>
    <x v="21"/>
  </r>
  <r>
    <s v="KEY-2188"/>
    <s v="Medium"/>
    <x v="0"/>
    <x v="0"/>
    <s v="Canceled"/>
    <s v="Business Process"/>
    <x v="0"/>
    <x v="1"/>
    <x v="4"/>
    <d v="2021-06-17T00:00:00"/>
    <d v="2021-06-21T00:00:00"/>
    <x v="21"/>
  </r>
  <r>
    <s v="KEY-2180"/>
    <s v="Medium"/>
    <x v="0"/>
    <x v="0"/>
    <s v="Completed"/>
    <s v="Solved by service desk (no technical intervention)"/>
    <x v="0"/>
    <x v="0"/>
    <x v="0"/>
    <d v="2021-06-17T00:00:00"/>
    <d v="2021-06-22T00:00:00"/>
    <x v="60"/>
  </r>
  <r>
    <s v="KEY-2181"/>
    <s v="Medium"/>
    <x v="0"/>
    <x v="0"/>
    <s v="Completed"/>
    <s v="Solved by service desk (no technical intervention)"/>
    <x v="0"/>
    <x v="0"/>
    <x v="0"/>
    <d v="2021-06-17T00:00:00"/>
    <d v="2021-06-22T00:00:00"/>
    <x v="60"/>
  </r>
  <r>
    <s v="KEY-2170"/>
    <s v="Medium"/>
    <x v="0"/>
    <x v="0"/>
    <s v="Completed"/>
    <s v="Solved by service desk (no technical intervention)"/>
    <x v="1"/>
    <x v="0"/>
    <x v="0"/>
    <d v="2021-06-17T00:00:00"/>
    <d v="2021-06-29T00:00:00"/>
    <x v="18"/>
  </r>
  <r>
    <s v="KEY-2177"/>
    <s v="Medium"/>
    <x v="0"/>
    <x v="0"/>
    <s v="Completed"/>
    <s v="Solved by squad (technical intervention)"/>
    <x v="1"/>
    <x v="1"/>
    <x v="1"/>
    <d v="2021-06-17T00:00:00"/>
    <d v="2021-06-29T00:00:00"/>
    <x v="18"/>
  </r>
  <r>
    <s v="KEY-2189"/>
    <s v="Medium"/>
    <x v="0"/>
    <x v="0"/>
    <s v="Completed"/>
    <s v="Solved by squad (technical intervention)"/>
    <x v="1"/>
    <x v="1"/>
    <x v="4"/>
    <d v="2021-06-17T00:00:00"/>
    <d v="2021-07-05T00:00:00"/>
    <x v="15"/>
  </r>
  <r>
    <s v="KEY-2185"/>
    <s v="Medium"/>
    <x v="0"/>
    <x v="0"/>
    <s v="Completed"/>
    <s v="Solved by squad (technical intervention)"/>
    <x v="0"/>
    <x v="1"/>
    <x v="4"/>
    <d v="2021-06-17T00:00:00"/>
    <d v="2021-07-08T00:00:00"/>
    <x v="34"/>
  </r>
  <r>
    <s v="KEY-2186"/>
    <s v="Medium"/>
    <x v="0"/>
    <x v="0"/>
    <s v="Completed"/>
    <s v="Solved by squad (technical intervention)"/>
    <x v="0"/>
    <x v="1"/>
    <x v="4"/>
    <d v="2021-06-17T00:00:00"/>
    <d v="2021-07-22T00:00:00"/>
    <x v="106"/>
  </r>
  <r>
    <s v="KEY-2187"/>
    <s v="Medium"/>
    <x v="0"/>
    <x v="0"/>
    <s v="Completed"/>
    <s v="Solved by squad (technical intervention)"/>
    <x v="0"/>
    <x v="1"/>
    <x v="4"/>
    <d v="2021-06-17T00:00:00"/>
    <d v="2021-08-02T00:00:00"/>
    <x v="128"/>
  </r>
  <r>
    <s v="KEY-2174"/>
    <s v="Medium"/>
    <x v="0"/>
    <x v="0"/>
    <s v="Completed"/>
    <s v="Solved by squad (technical intervention)"/>
    <x v="0"/>
    <x v="1"/>
    <x v="1"/>
    <d v="2021-06-17T00:00:00"/>
    <d v="2021-08-03T00:00:00"/>
    <x v="29"/>
  </r>
  <r>
    <s v="KEY-2183"/>
    <s v="Medium"/>
    <x v="0"/>
    <x v="0"/>
    <s v="Completed"/>
    <s v="Solved by squad (technical intervention)"/>
    <x v="1"/>
    <x v="1"/>
    <x v="1"/>
    <d v="2021-06-17T00:00:00"/>
    <d v="2021-12-23T00:00:00"/>
    <x v="279"/>
  </r>
  <r>
    <s v="KEY-2178"/>
    <s v="Medium"/>
    <x v="0"/>
    <x v="0"/>
    <s v="Completed"/>
    <s v="Solved by squad (technical intervention)"/>
    <x v="0"/>
    <x v="1"/>
    <x v="1"/>
    <d v="2021-06-17T00:00:00"/>
    <d v="2022-05-23T00:00:00"/>
    <x v="280"/>
  </r>
  <r>
    <s v="KEY-2182"/>
    <s v="Medium"/>
    <x v="0"/>
    <x v="0"/>
    <s v="Completed"/>
    <s v="Solved by squad (technical intervention)"/>
    <x v="0"/>
    <x v="1"/>
    <x v="3"/>
    <d v="2021-06-17T00:00:00"/>
    <d v="2022-08-25T00:00:00"/>
    <x v="252"/>
  </r>
  <r>
    <s v="KEY-2173"/>
    <s v="Medium"/>
    <x v="0"/>
    <x v="0"/>
    <s v="Completed"/>
    <s v="Solved by squad (technical intervention)"/>
    <x v="0"/>
    <x v="1"/>
    <x v="1"/>
    <d v="2021-06-17T00:00:00"/>
    <d v="2022-08-26T00:00:00"/>
    <x v="281"/>
  </r>
  <r>
    <s v="KEY-2176"/>
    <s v="Medium"/>
    <x v="0"/>
    <x v="0"/>
    <s v="Completed"/>
    <s v="Solved by squad (technical intervention)"/>
    <x v="0"/>
    <x v="1"/>
    <x v="1"/>
    <d v="2021-06-17T00:00:00"/>
    <d v="2022-08-26T00:00:00"/>
    <x v="281"/>
  </r>
  <r>
    <s v="KEY-2193"/>
    <s v="High"/>
    <x v="1"/>
    <x v="0"/>
    <s v="Completed"/>
    <s v="Solved by squad (technical intervention)"/>
    <x v="0"/>
    <x v="1"/>
    <x v="4"/>
    <d v="2021-06-18T00:00:00"/>
    <d v="2021-07-20T00:00:00"/>
    <x v="95"/>
  </r>
  <r>
    <s v="KEY-2199"/>
    <s v="Highest"/>
    <x v="2"/>
    <x v="1"/>
    <s v="Squad Working"/>
    <m/>
    <x v="0"/>
    <x v="2"/>
    <x v="0"/>
    <d v="2021-06-18T00:00:00"/>
    <m/>
    <x v="282"/>
  </r>
  <r>
    <s v="KEY-2195"/>
    <s v="Medium"/>
    <x v="0"/>
    <x v="0"/>
    <s v="Canceled"/>
    <s v="Business Process"/>
    <x v="0"/>
    <x v="1"/>
    <x v="4"/>
    <d v="2021-06-18T00:00:00"/>
    <d v="2021-08-03T00:00:00"/>
    <x v="128"/>
  </r>
  <r>
    <s v="KEY-2196"/>
    <s v="Medium"/>
    <x v="0"/>
    <x v="0"/>
    <s v="Canceled"/>
    <s v="Business Process"/>
    <x v="0"/>
    <x v="1"/>
    <x v="4"/>
    <d v="2021-06-18T00:00:00"/>
    <d v="2021-06-18T00:00:00"/>
    <x v="9"/>
  </r>
  <r>
    <s v="KEY-2190"/>
    <s v="Medium"/>
    <x v="0"/>
    <x v="0"/>
    <s v="Completed"/>
    <s v="Solved by squad (technical intervention)"/>
    <x v="0"/>
    <x v="1"/>
    <x v="1"/>
    <d v="2021-06-18T00:00:00"/>
    <d v="2021-07-12T00:00:00"/>
    <x v="52"/>
  </r>
  <r>
    <s v="KEY-2191"/>
    <s v="Medium"/>
    <x v="0"/>
    <x v="0"/>
    <s v="Completed"/>
    <s v="Solved by squad (technical intervention)"/>
    <x v="0"/>
    <x v="1"/>
    <x v="1"/>
    <d v="2021-06-18T00:00:00"/>
    <d v="2021-07-21T00:00:00"/>
    <x v="46"/>
  </r>
  <r>
    <s v="KEY-2197"/>
    <s v="Medium"/>
    <x v="0"/>
    <x v="0"/>
    <s v="Completed"/>
    <s v="Solved by squad (technical intervention)"/>
    <x v="0"/>
    <x v="1"/>
    <x v="4"/>
    <d v="2021-06-18T00:00:00"/>
    <d v="2021-07-30T00:00:00"/>
    <x v="127"/>
  </r>
  <r>
    <s v="KEY-2192"/>
    <s v="Medium"/>
    <x v="0"/>
    <x v="0"/>
    <s v="Completed"/>
    <s v="Solved by squad (technical intervention)"/>
    <x v="3"/>
    <x v="1"/>
    <x v="3"/>
    <d v="2021-06-18T00:00:00"/>
    <d v="2021-08-09T00:00:00"/>
    <x v="166"/>
  </r>
  <r>
    <s v="KEY-2194"/>
    <s v="Medium"/>
    <x v="0"/>
    <x v="0"/>
    <s v="Completed"/>
    <s v="Solved by squad (technical intervention)"/>
    <x v="0"/>
    <x v="1"/>
    <x v="4"/>
    <d v="2021-06-18T00:00:00"/>
    <d v="2022-05-23T00:00:00"/>
    <x v="283"/>
  </r>
  <r>
    <s v="KEY-2198"/>
    <s v="Medium"/>
    <x v="0"/>
    <x v="1"/>
    <s v="Waiting requester information"/>
    <m/>
    <x v="0"/>
    <x v="2"/>
    <x v="0"/>
    <d v="2021-06-18T00:00:00"/>
    <m/>
    <x v="282"/>
  </r>
  <r>
    <s v="KEY-2206"/>
    <s v="Medium"/>
    <x v="0"/>
    <x v="0"/>
    <s v="Canceled"/>
    <s v="Business Process"/>
    <x v="0"/>
    <x v="0"/>
    <x v="0"/>
    <d v="2021-06-21T00:00:00"/>
    <d v="2021-08-17T00:00:00"/>
    <x v="232"/>
  </r>
  <r>
    <s v="KEY-2200"/>
    <s v="Medium"/>
    <x v="0"/>
    <x v="0"/>
    <s v="Canceled"/>
    <s v="Business Process"/>
    <x v="0"/>
    <x v="0"/>
    <x v="0"/>
    <d v="2021-06-21T00:00:00"/>
    <d v="2021-08-03T00:00:00"/>
    <x v="69"/>
  </r>
  <r>
    <s v="KEY-2205"/>
    <s v="Medium"/>
    <x v="0"/>
    <x v="0"/>
    <s v="Canceled"/>
    <s v="Business Process"/>
    <x v="0"/>
    <x v="0"/>
    <x v="0"/>
    <d v="2021-06-21T00:00:00"/>
    <d v="2021-06-21T00:00:00"/>
    <x v="9"/>
  </r>
  <r>
    <s v="KEY-2204"/>
    <s v="Medium"/>
    <x v="0"/>
    <x v="0"/>
    <s v="Completed"/>
    <s v="Solved by squad (technical intervention)"/>
    <x v="0"/>
    <x v="1"/>
    <x v="4"/>
    <d v="2021-06-21T00:00:00"/>
    <d v="2021-07-24T00:00:00"/>
    <x v="46"/>
  </r>
  <r>
    <s v="KEY-2203"/>
    <s v="Medium"/>
    <x v="0"/>
    <x v="0"/>
    <s v="Completed"/>
    <s v="Solved by squad (technical intervention)"/>
    <x v="0"/>
    <x v="1"/>
    <x v="4"/>
    <d v="2021-06-21T00:00:00"/>
    <d v="2021-10-31T00:00:00"/>
    <x v="284"/>
  </r>
  <r>
    <s v="KEY-2202"/>
    <s v="Medium"/>
    <x v="0"/>
    <x v="0"/>
    <s v="Completed"/>
    <s v="Solved by squad (technical intervention)"/>
    <x v="0"/>
    <x v="1"/>
    <x v="4"/>
    <d v="2021-06-21T00:00:00"/>
    <d v="2022-05-16T00:00:00"/>
    <x v="285"/>
  </r>
  <r>
    <s v="KEY-2214"/>
    <s v="High"/>
    <x v="1"/>
    <x v="0"/>
    <s v="Completed"/>
    <s v="Solved by squad (technical intervention)"/>
    <x v="0"/>
    <x v="1"/>
    <x v="4"/>
    <d v="2021-06-22T00:00:00"/>
    <d v="2021-09-30T00:00:00"/>
    <x v="181"/>
  </r>
  <r>
    <s v="KEY-2207"/>
    <s v="Highest"/>
    <x v="2"/>
    <x v="0"/>
    <s v="Completed"/>
    <s v="Solved by service desk (no technical intervention)"/>
    <x v="0"/>
    <x v="0"/>
    <x v="0"/>
    <d v="2021-06-22T00:00:00"/>
    <d v="2021-06-23T00:00:00"/>
    <x v="1"/>
  </r>
  <r>
    <s v="KEY-2215"/>
    <s v="Medium"/>
    <x v="0"/>
    <x v="0"/>
    <s v="Canceled"/>
    <s v="Business Process"/>
    <x v="0"/>
    <x v="0"/>
    <x v="0"/>
    <d v="2021-06-22T00:00:00"/>
    <d v="2021-06-23T00:00:00"/>
    <x v="1"/>
  </r>
  <r>
    <s v="KEY-2210"/>
    <s v="Medium"/>
    <x v="0"/>
    <x v="0"/>
    <s v="Completed"/>
    <s v="Solved by service desk (no technical intervention)"/>
    <x v="3"/>
    <x v="0"/>
    <x v="0"/>
    <d v="2021-06-22T00:00:00"/>
    <d v="2021-06-22T00:00:00"/>
    <x v="9"/>
  </r>
  <r>
    <s v="KEY-2216"/>
    <s v="Medium"/>
    <x v="0"/>
    <x v="0"/>
    <s v="Completed"/>
    <s v="Solved by service desk (no technical intervention)"/>
    <x v="3"/>
    <x v="0"/>
    <x v="0"/>
    <d v="2021-06-22T00:00:00"/>
    <d v="2021-06-22T00:00:00"/>
    <x v="9"/>
  </r>
  <r>
    <s v="KEY-2217"/>
    <s v="Medium"/>
    <x v="0"/>
    <x v="0"/>
    <s v="Completed"/>
    <s v="Solved by service desk (no technical intervention)"/>
    <x v="0"/>
    <x v="0"/>
    <x v="0"/>
    <d v="2021-06-22T00:00:00"/>
    <d v="2021-06-22T00:00:00"/>
    <x v="9"/>
  </r>
  <r>
    <s v="KEY-2218"/>
    <s v="Medium"/>
    <x v="0"/>
    <x v="0"/>
    <s v="Completed"/>
    <s v="Solved by service desk (no technical intervention)"/>
    <x v="3"/>
    <x v="0"/>
    <x v="0"/>
    <d v="2021-06-22T00:00:00"/>
    <d v="2021-06-22T00:00:00"/>
    <x v="9"/>
  </r>
  <r>
    <s v="KEY-2219"/>
    <s v="Medium"/>
    <x v="0"/>
    <x v="0"/>
    <s v="Completed"/>
    <s v="Solved by service desk (no technical intervention)"/>
    <x v="3"/>
    <x v="0"/>
    <x v="0"/>
    <d v="2021-06-22T00:00:00"/>
    <d v="2021-06-22T00:00:00"/>
    <x v="9"/>
  </r>
  <r>
    <s v="KEY-2213"/>
    <s v="Medium"/>
    <x v="0"/>
    <x v="0"/>
    <s v="Completed"/>
    <s v="Solved by squad (technical intervention)"/>
    <x v="0"/>
    <x v="1"/>
    <x v="4"/>
    <d v="2021-06-22T00:00:00"/>
    <d v="2021-07-20T00:00:00"/>
    <x v="23"/>
  </r>
  <r>
    <s v="KEY-2211"/>
    <s v="Medium"/>
    <x v="0"/>
    <x v="0"/>
    <s v="Completed"/>
    <s v="Solved by squad (technical intervention)"/>
    <x v="0"/>
    <x v="1"/>
    <x v="4"/>
    <d v="2021-06-22T00:00:00"/>
    <d v="2021-07-30T00:00:00"/>
    <x v="30"/>
  </r>
  <r>
    <s v="KEY-2208"/>
    <s v="Medium"/>
    <x v="0"/>
    <x v="0"/>
    <s v="Completed"/>
    <s v="Solved by squad (technical intervention)"/>
    <x v="0"/>
    <x v="1"/>
    <x v="1"/>
    <d v="2021-06-22T00:00:00"/>
    <d v="2021-08-03T00:00:00"/>
    <x v="127"/>
  </r>
  <r>
    <s v="KEY-2212"/>
    <s v="Medium"/>
    <x v="0"/>
    <x v="0"/>
    <s v="Completed"/>
    <s v="Solved by squad (technical intervention)"/>
    <x v="0"/>
    <x v="1"/>
    <x v="4"/>
    <d v="2021-06-22T00:00:00"/>
    <d v="2022-05-17T00:00:00"/>
    <x v="285"/>
  </r>
  <r>
    <s v="KEY-2209"/>
    <s v="Medium"/>
    <x v="0"/>
    <x v="0"/>
    <s v="Completed"/>
    <s v="Solved by squad (technical intervention)"/>
    <x v="0"/>
    <x v="1"/>
    <x v="1"/>
    <d v="2021-06-22T00:00:00"/>
    <d v="2022-05-31T00:00:00"/>
    <x v="267"/>
  </r>
  <r>
    <s v="KEY-2229"/>
    <s v="Medium"/>
    <x v="0"/>
    <x v="0"/>
    <s v="Canceled"/>
    <s v="Business Process"/>
    <x v="0"/>
    <x v="0"/>
    <x v="0"/>
    <d v="2021-06-23T00:00:00"/>
    <d v="2021-07-22T00:00:00"/>
    <x v="4"/>
  </r>
  <r>
    <s v="KEY-2221"/>
    <s v="Medium"/>
    <x v="0"/>
    <x v="0"/>
    <s v="Canceled"/>
    <s v="Business Process"/>
    <x v="0"/>
    <x v="0"/>
    <x v="0"/>
    <d v="2021-06-23T00:00:00"/>
    <d v="2021-06-23T00:00:00"/>
    <x v="9"/>
  </r>
  <r>
    <s v="KEY-2222"/>
    <s v="Medium"/>
    <x v="0"/>
    <x v="0"/>
    <s v="Canceled"/>
    <s v="Business Process"/>
    <x v="0"/>
    <x v="0"/>
    <x v="0"/>
    <d v="2021-06-23T00:00:00"/>
    <d v="2021-06-23T00:00:00"/>
    <x v="9"/>
  </r>
  <r>
    <s v="KEY-2225"/>
    <s v="Medium"/>
    <x v="0"/>
    <x v="0"/>
    <s v="Canceled"/>
    <s v="Lack Response"/>
    <x v="0"/>
    <x v="0"/>
    <x v="0"/>
    <d v="2021-06-23T00:00:00"/>
    <d v="2021-08-17T00:00:00"/>
    <x v="73"/>
  </r>
  <r>
    <s v="KEY-2227"/>
    <s v="Medium"/>
    <x v="0"/>
    <x v="0"/>
    <s v="Completed"/>
    <s v="Solved by service desk (no technical intervention)"/>
    <x v="0"/>
    <x v="0"/>
    <x v="0"/>
    <d v="2021-06-23T00:00:00"/>
    <d v="2021-06-24T00:00:00"/>
    <x v="1"/>
  </r>
  <r>
    <s v="KEY-2223"/>
    <s v="Medium"/>
    <x v="0"/>
    <x v="0"/>
    <s v="Completed"/>
    <s v="Solved by service desk (no technical intervention)"/>
    <x v="1"/>
    <x v="0"/>
    <x v="0"/>
    <d v="2021-06-23T00:00:00"/>
    <d v="2021-07-03T00:00:00"/>
    <x v="28"/>
  </r>
  <r>
    <s v="KEY-2228"/>
    <s v="Medium"/>
    <x v="0"/>
    <x v="0"/>
    <s v="Completed"/>
    <s v="Solved by service desk (no technical intervention)"/>
    <x v="0"/>
    <x v="0"/>
    <x v="0"/>
    <d v="2021-06-23T00:00:00"/>
    <d v="2021-08-10T00:00:00"/>
    <x v="61"/>
  </r>
  <r>
    <s v="KEY-2226"/>
    <s v="Medium"/>
    <x v="0"/>
    <x v="0"/>
    <s v="Completed"/>
    <s v="Solved by squad (technical intervention)"/>
    <x v="0"/>
    <x v="1"/>
    <x v="4"/>
    <d v="2021-06-23T00:00:00"/>
    <d v="2021-08-06T00:00:00"/>
    <x v="83"/>
  </r>
  <r>
    <s v="KEY-2224"/>
    <s v="Medium"/>
    <x v="0"/>
    <x v="0"/>
    <s v="Completed"/>
    <s v="Solved by squad (technical intervention)"/>
    <x v="3"/>
    <x v="1"/>
    <x v="3"/>
    <d v="2021-06-23T00:00:00"/>
    <d v="2021-08-23T00:00:00"/>
    <x v="138"/>
  </r>
  <r>
    <s v="KEY-2230"/>
    <s v="Medium"/>
    <x v="0"/>
    <x v="0"/>
    <s v="Completed"/>
    <s v="Solved by squad (technical intervention)"/>
    <x v="0"/>
    <x v="1"/>
    <x v="4"/>
    <d v="2021-06-23T00:00:00"/>
    <d v="2021-11-10T00:00:00"/>
    <x v="132"/>
  </r>
  <r>
    <s v="KEY-2245"/>
    <s v="Medium"/>
    <x v="0"/>
    <x v="0"/>
    <s v="Canceled"/>
    <s v="Business Process"/>
    <x v="0"/>
    <x v="0"/>
    <x v="0"/>
    <d v="2021-06-24T00:00:00"/>
    <d v="2021-08-17T00:00:00"/>
    <x v="121"/>
  </r>
  <r>
    <s v="KEY-2242"/>
    <s v="Medium"/>
    <x v="0"/>
    <x v="0"/>
    <s v="Canceled"/>
    <s v="Business Process"/>
    <x v="0"/>
    <x v="0"/>
    <x v="0"/>
    <d v="2021-06-24T00:00:00"/>
    <d v="2021-07-07T00:00:00"/>
    <x v="7"/>
  </r>
  <r>
    <s v="KEY-2233"/>
    <s v="Medium"/>
    <x v="0"/>
    <x v="0"/>
    <s v="Canceled"/>
    <s v="Business Process"/>
    <x v="0"/>
    <x v="0"/>
    <x v="0"/>
    <d v="2021-06-24T00:00:00"/>
    <d v="2021-06-29T00:00:00"/>
    <x v="60"/>
  </r>
  <r>
    <s v="KEY-2236"/>
    <s v="Medium"/>
    <x v="0"/>
    <x v="0"/>
    <s v="Canceled"/>
    <s v="Business Process"/>
    <x v="0"/>
    <x v="0"/>
    <x v="0"/>
    <d v="2021-06-24T00:00:00"/>
    <d v="2021-06-29T00:00:00"/>
    <x v="60"/>
  </r>
  <r>
    <s v="KEY-2244"/>
    <s v="Medium"/>
    <x v="0"/>
    <x v="0"/>
    <s v="Completed"/>
    <s v="Solved by service desk (no technical intervention)"/>
    <x v="0"/>
    <x v="0"/>
    <x v="0"/>
    <d v="2021-06-24T00:00:00"/>
    <d v="2021-06-25T00:00:00"/>
    <x v="1"/>
  </r>
  <r>
    <s v="KEY-2231"/>
    <s v="Medium"/>
    <x v="0"/>
    <x v="0"/>
    <s v="Completed"/>
    <s v="Solved by service desk (no technical intervention)"/>
    <x v="0"/>
    <x v="0"/>
    <x v="0"/>
    <d v="2021-06-24T00:00:00"/>
    <d v="2021-06-29T00:00:00"/>
    <x v="60"/>
  </r>
  <r>
    <s v="KEY-2232"/>
    <s v="Medium"/>
    <x v="0"/>
    <x v="0"/>
    <s v="Completed"/>
    <s v="Solved by service desk (no technical intervention)"/>
    <x v="0"/>
    <x v="0"/>
    <x v="0"/>
    <d v="2021-06-24T00:00:00"/>
    <d v="2021-06-29T00:00:00"/>
    <x v="60"/>
  </r>
  <r>
    <s v="KEY-2234"/>
    <s v="Medium"/>
    <x v="0"/>
    <x v="0"/>
    <s v="Completed"/>
    <s v="Solved by service desk (no technical intervention)"/>
    <x v="0"/>
    <x v="0"/>
    <x v="0"/>
    <d v="2021-06-24T00:00:00"/>
    <d v="2021-06-29T00:00:00"/>
    <x v="60"/>
  </r>
  <r>
    <s v="KEY-2235"/>
    <s v="Medium"/>
    <x v="0"/>
    <x v="0"/>
    <s v="Completed"/>
    <s v="Solved by service desk (no technical intervention)"/>
    <x v="0"/>
    <x v="0"/>
    <x v="0"/>
    <d v="2021-06-24T00:00:00"/>
    <d v="2021-06-29T00:00:00"/>
    <x v="60"/>
  </r>
  <r>
    <s v="KEY-2237"/>
    <s v="Medium"/>
    <x v="0"/>
    <x v="0"/>
    <s v="Completed"/>
    <s v="Solved by service desk (no technical intervention)"/>
    <x v="0"/>
    <x v="0"/>
    <x v="0"/>
    <d v="2021-06-24T00:00:00"/>
    <d v="2021-06-29T00:00:00"/>
    <x v="60"/>
  </r>
  <r>
    <s v="KEY-2238"/>
    <s v="Medium"/>
    <x v="0"/>
    <x v="0"/>
    <s v="Completed"/>
    <s v="Solved by service desk (no technical intervention)"/>
    <x v="0"/>
    <x v="0"/>
    <x v="0"/>
    <d v="2021-06-24T00:00:00"/>
    <d v="2021-06-29T00:00:00"/>
    <x v="60"/>
  </r>
  <r>
    <s v="KEY-2243"/>
    <s v="Medium"/>
    <x v="0"/>
    <x v="0"/>
    <s v="Completed"/>
    <s v="Solved by service desk (no technical intervention)"/>
    <x v="1"/>
    <x v="0"/>
    <x v="0"/>
    <d v="2021-06-24T00:00:00"/>
    <d v="2021-07-05T00:00:00"/>
    <x v="24"/>
  </r>
  <r>
    <s v="KEY-2240"/>
    <s v="Medium"/>
    <x v="0"/>
    <x v="0"/>
    <s v="Completed"/>
    <s v="Solved by squad (technical intervention)"/>
    <x v="1"/>
    <x v="1"/>
    <x v="1"/>
    <d v="2021-06-24T00:00:00"/>
    <d v="2021-07-10T00:00:00"/>
    <x v="33"/>
  </r>
  <r>
    <s v="KEY-2239"/>
    <s v="Medium"/>
    <x v="0"/>
    <x v="0"/>
    <s v="Completed"/>
    <s v="Solved by squad (technical intervention)"/>
    <x v="3"/>
    <x v="1"/>
    <x v="3"/>
    <d v="2021-06-24T00:00:00"/>
    <d v="2021-08-18T00:00:00"/>
    <x v="73"/>
  </r>
  <r>
    <s v="KEY-2241"/>
    <s v="Medium"/>
    <x v="0"/>
    <x v="0"/>
    <s v="Completed"/>
    <s v="Solved by squad (technical intervention)"/>
    <x v="0"/>
    <x v="1"/>
    <x v="4"/>
    <d v="2021-06-24T00:00:00"/>
    <d v="2021-11-14T00:00:00"/>
    <x v="286"/>
  </r>
  <r>
    <s v="KEY-2248"/>
    <s v="Medium"/>
    <x v="0"/>
    <x v="0"/>
    <s v="Canceled"/>
    <s v="Business Process"/>
    <x v="0"/>
    <x v="0"/>
    <x v="0"/>
    <d v="2021-06-25T00:00:00"/>
    <d v="2021-08-03T00:00:00"/>
    <x v="57"/>
  </r>
  <r>
    <s v="KEY-2246"/>
    <s v="Medium"/>
    <x v="0"/>
    <x v="0"/>
    <s v="Canceled"/>
    <s v="Business Process"/>
    <x v="0"/>
    <x v="0"/>
    <x v="0"/>
    <d v="2021-06-25T00:00:00"/>
    <d v="2021-06-29T00:00:00"/>
    <x v="21"/>
  </r>
  <r>
    <s v="KEY-2247"/>
    <s v="Medium"/>
    <x v="0"/>
    <x v="0"/>
    <s v="Completed"/>
    <s v="Solved by service desk (no technical intervention)"/>
    <x v="2"/>
    <x v="0"/>
    <x v="0"/>
    <d v="2021-06-25T00:00:00"/>
    <d v="2021-06-29T00:00:00"/>
    <x v="21"/>
  </r>
  <r>
    <s v="KEY-2251"/>
    <s v="Medium"/>
    <x v="0"/>
    <x v="0"/>
    <s v="Completed"/>
    <s v="Solved by service desk (no technical intervention)"/>
    <x v="1"/>
    <x v="0"/>
    <x v="0"/>
    <d v="2021-06-25T00:00:00"/>
    <d v="2021-07-05T00:00:00"/>
    <x v="28"/>
  </r>
  <r>
    <s v="KEY-2252"/>
    <s v="Medium"/>
    <x v="0"/>
    <x v="0"/>
    <s v="Completed"/>
    <s v="Solved by service desk (no technical intervention)"/>
    <x v="1"/>
    <x v="0"/>
    <x v="0"/>
    <d v="2021-06-25T00:00:00"/>
    <d v="2021-07-05T00:00:00"/>
    <x v="28"/>
  </r>
  <r>
    <s v="KEY-2250"/>
    <s v="Medium"/>
    <x v="0"/>
    <x v="0"/>
    <s v="Completed"/>
    <s v="Solved by squad (technical intervention)"/>
    <x v="0"/>
    <x v="1"/>
    <x v="4"/>
    <d v="2021-06-25T00:00:00"/>
    <d v="2022-05-17T00:00:00"/>
    <x v="287"/>
  </r>
  <r>
    <s v="KEY-2249"/>
    <s v="Medium"/>
    <x v="0"/>
    <x v="0"/>
    <s v="Completed"/>
    <s v="Solved by squad (technical intervention)"/>
    <x v="0"/>
    <x v="1"/>
    <x v="1"/>
    <d v="2021-06-25T00:00:00"/>
    <d v="2022-05-23T00:00:00"/>
    <x v="264"/>
  </r>
  <r>
    <s v="KEY-2261"/>
    <s v="High"/>
    <x v="1"/>
    <x v="0"/>
    <s v="Completed"/>
    <s v="Solved by squad (technical intervention)"/>
    <x v="1"/>
    <x v="1"/>
    <x v="1"/>
    <d v="2021-06-28T00:00:00"/>
    <d v="2021-07-14T00:00:00"/>
    <x v="33"/>
  </r>
  <r>
    <s v="KEY-2254"/>
    <s v="Medium"/>
    <x v="0"/>
    <x v="0"/>
    <s v="Canceled"/>
    <s v="Business Process"/>
    <x v="0"/>
    <x v="0"/>
    <x v="0"/>
    <d v="2021-06-28T00:00:00"/>
    <d v="2021-08-03T00:00:00"/>
    <x v="91"/>
  </r>
  <r>
    <s v="KEY-2256"/>
    <s v="Medium"/>
    <x v="0"/>
    <x v="0"/>
    <s v="Canceled"/>
    <s v="Business Process"/>
    <x v="0"/>
    <x v="0"/>
    <x v="0"/>
    <d v="2021-06-28T00:00:00"/>
    <d v="2021-08-03T00:00:00"/>
    <x v="91"/>
  </r>
  <r>
    <s v="KEY-2257"/>
    <s v="Medium"/>
    <x v="0"/>
    <x v="0"/>
    <s v="Canceled"/>
    <s v="Business Process"/>
    <x v="0"/>
    <x v="0"/>
    <x v="0"/>
    <d v="2021-06-28T00:00:00"/>
    <d v="2021-08-03T00:00:00"/>
    <x v="91"/>
  </r>
  <r>
    <s v="KEY-2258"/>
    <s v="Medium"/>
    <x v="0"/>
    <x v="0"/>
    <s v="Canceled"/>
    <s v="Business Process"/>
    <x v="0"/>
    <x v="0"/>
    <x v="0"/>
    <d v="2021-06-28T00:00:00"/>
    <d v="2021-08-03T00:00:00"/>
    <x v="91"/>
  </r>
  <r>
    <s v="KEY-2259"/>
    <s v="Medium"/>
    <x v="0"/>
    <x v="0"/>
    <s v="Canceled"/>
    <s v="Business Process"/>
    <x v="0"/>
    <x v="0"/>
    <x v="0"/>
    <d v="2021-06-28T00:00:00"/>
    <d v="2021-08-03T00:00:00"/>
    <x v="91"/>
  </r>
  <r>
    <s v="KEY-2255"/>
    <s v="Medium"/>
    <x v="0"/>
    <x v="0"/>
    <s v="Canceled"/>
    <s v="Business Process"/>
    <x v="0"/>
    <x v="0"/>
    <x v="0"/>
    <d v="2021-06-28T00:00:00"/>
    <d v="2021-07-28T00:00:00"/>
    <x v="11"/>
  </r>
  <r>
    <s v="KEY-2263"/>
    <s v="Medium"/>
    <x v="0"/>
    <x v="0"/>
    <s v="Canceled"/>
    <s v="Lack Response"/>
    <x v="0"/>
    <x v="0"/>
    <x v="0"/>
    <d v="2021-06-28T00:00:00"/>
    <d v="2021-08-13T00:00:00"/>
    <x v="128"/>
  </r>
  <r>
    <s v="KEY-2253"/>
    <s v="Medium"/>
    <x v="0"/>
    <x v="0"/>
    <s v="Completed"/>
    <s v="Solved by service desk (no technical intervention)"/>
    <x v="2"/>
    <x v="0"/>
    <x v="0"/>
    <d v="2021-06-28T00:00:00"/>
    <d v="2021-06-29T00:00:00"/>
    <x v="1"/>
  </r>
  <r>
    <s v="KEY-2260"/>
    <s v="Medium"/>
    <x v="0"/>
    <x v="0"/>
    <s v="Completed"/>
    <s v="Solved by squad (technical intervention)"/>
    <x v="1"/>
    <x v="1"/>
    <x v="1"/>
    <d v="2021-06-28T00:00:00"/>
    <d v="2021-07-13T00:00:00"/>
    <x v="2"/>
  </r>
  <r>
    <s v="KEY-2264"/>
    <s v="Medium"/>
    <x v="0"/>
    <x v="0"/>
    <s v="Completed"/>
    <s v="Solved by squad (technical intervention)"/>
    <x v="0"/>
    <x v="1"/>
    <x v="4"/>
    <d v="2021-06-28T00:00:00"/>
    <d v="2021-07-27T00:00:00"/>
    <x v="4"/>
  </r>
  <r>
    <s v="KEY-2262"/>
    <s v="Medium"/>
    <x v="0"/>
    <x v="0"/>
    <s v="Completed"/>
    <s v="Solved by squad (technical intervention)"/>
    <x v="3"/>
    <x v="1"/>
    <x v="3"/>
    <d v="2021-06-28T00:00:00"/>
    <d v="2021-08-16T00:00:00"/>
    <x v="17"/>
  </r>
  <r>
    <s v="KEY-2265"/>
    <s v="Medium"/>
    <x v="0"/>
    <x v="0"/>
    <s v="Completed"/>
    <s v="Solved by squad (technical intervention)"/>
    <x v="0"/>
    <x v="1"/>
    <x v="4"/>
    <d v="2021-06-28T00:00:00"/>
    <d v="2022-05-14T00:00:00"/>
    <x v="288"/>
  </r>
  <r>
    <s v="KEY-2267"/>
    <s v="High"/>
    <x v="1"/>
    <x v="0"/>
    <s v="Completed"/>
    <s v="Solved by squad (technical intervention)"/>
    <x v="0"/>
    <x v="1"/>
    <x v="3"/>
    <d v="2021-06-29T00:00:00"/>
    <d v="2021-07-30T00:00:00"/>
    <x v="8"/>
  </r>
  <r>
    <s v="KEY-2269"/>
    <s v="Medium"/>
    <x v="0"/>
    <x v="0"/>
    <s v="Canceled"/>
    <s v="Business Process"/>
    <x v="0"/>
    <x v="0"/>
    <x v="0"/>
    <d v="2021-06-29T00:00:00"/>
    <d v="2021-08-19T00:00:00"/>
    <x v="10"/>
  </r>
  <r>
    <s v="KEY-2266"/>
    <s v="Medium"/>
    <x v="0"/>
    <x v="0"/>
    <s v="Canceled"/>
    <s v="Business Process"/>
    <x v="0"/>
    <x v="0"/>
    <x v="0"/>
    <d v="2021-06-29T00:00:00"/>
    <d v="2021-08-03T00:00:00"/>
    <x v="106"/>
  </r>
  <r>
    <s v="KEY-2268"/>
    <s v="Medium"/>
    <x v="0"/>
    <x v="0"/>
    <s v="Completed"/>
    <s v="Solved by service desk (no technical intervention)"/>
    <x v="2"/>
    <x v="0"/>
    <x v="0"/>
    <d v="2021-06-29T00:00:00"/>
    <d v="2021-07-02T00:00:00"/>
    <x v="81"/>
  </r>
  <r>
    <s v="KEY-2271"/>
    <s v="Medium"/>
    <x v="0"/>
    <x v="0"/>
    <s v="Completed"/>
    <s v="Solved by service desk (no technical intervention)"/>
    <x v="2"/>
    <x v="0"/>
    <x v="0"/>
    <d v="2021-06-29T00:00:00"/>
    <d v="2021-07-02T00:00:00"/>
    <x v="81"/>
  </r>
  <r>
    <s v="KEY-2270"/>
    <s v="Medium"/>
    <x v="0"/>
    <x v="0"/>
    <s v="Completed"/>
    <s v="Solved by squad (technical intervention)"/>
    <x v="0"/>
    <x v="1"/>
    <x v="4"/>
    <d v="2021-06-29T00:00:00"/>
    <d v="2021-11-13T00:00:00"/>
    <x v="86"/>
  </r>
  <r>
    <s v="KEY-2273"/>
    <s v="Medium"/>
    <x v="0"/>
    <x v="0"/>
    <s v="Canceled"/>
    <s v="Business Process"/>
    <x v="0"/>
    <x v="0"/>
    <x v="0"/>
    <d v="2021-06-30T00:00:00"/>
    <d v="2022-05-19T00:00:00"/>
    <x v="289"/>
  </r>
  <r>
    <s v="KEY-2272"/>
    <s v="Medium"/>
    <x v="0"/>
    <x v="0"/>
    <s v="Canceled"/>
    <s v="Business Process"/>
    <x v="0"/>
    <x v="0"/>
    <x v="0"/>
    <d v="2021-06-30T00:00:00"/>
    <d v="2021-08-03T00:00:00"/>
    <x v="35"/>
  </r>
  <r>
    <s v="KEY-2276"/>
    <s v="Medium"/>
    <x v="0"/>
    <x v="0"/>
    <s v="Canceled"/>
    <s v="Business Process"/>
    <x v="0"/>
    <x v="0"/>
    <x v="0"/>
    <d v="2021-06-30T00:00:00"/>
    <d v="2021-08-03T00:00:00"/>
    <x v="35"/>
  </r>
  <r>
    <s v="KEY-2280"/>
    <s v="Medium"/>
    <x v="0"/>
    <x v="0"/>
    <s v="Completed"/>
    <s v="Solved by service desk (no technical intervention)"/>
    <x v="2"/>
    <x v="0"/>
    <x v="0"/>
    <d v="2021-06-30T00:00:00"/>
    <d v="2021-07-02T00:00:00"/>
    <x v="70"/>
  </r>
  <r>
    <s v="KEY-2277"/>
    <s v="Medium"/>
    <x v="0"/>
    <x v="0"/>
    <s v="Completed"/>
    <s v="Solved by squad (technical intervention)"/>
    <x v="0"/>
    <x v="1"/>
    <x v="4"/>
    <d v="2021-06-30T00:00:00"/>
    <d v="2021-07-23T00:00:00"/>
    <x v="3"/>
  </r>
  <r>
    <s v="KEY-2279"/>
    <s v="Medium"/>
    <x v="0"/>
    <x v="0"/>
    <s v="Completed"/>
    <s v="Solved by squad (technical intervention)"/>
    <x v="0"/>
    <x v="1"/>
    <x v="4"/>
    <d v="2021-06-30T00:00:00"/>
    <d v="2021-07-23T00:00:00"/>
    <x v="3"/>
  </r>
  <r>
    <s v="KEY-2278"/>
    <s v="Medium"/>
    <x v="0"/>
    <x v="0"/>
    <s v="Completed"/>
    <s v="Solved by squad (technical intervention)"/>
    <x v="0"/>
    <x v="1"/>
    <x v="4"/>
    <d v="2021-06-30T00:00:00"/>
    <d v="2021-07-25T00:00:00"/>
    <x v="45"/>
  </r>
  <r>
    <s v="KEY-2275"/>
    <s v="Medium"/>
    <x v="0"/>
    <x v="0"/>
    <s v="Completed"/>
    <s v="Solved by squad (technical intervention)"/>
    <x v="0"/>
    <x v="1"/>
    <x v="4"/>
    <d v="2021-06-30T00:00:00"/>
    <d v="2021-08-05T00:00:00"/>
    <x v="91"/>
  </r>
  <r>
    <s v="KEY-2274"/>
    <s v="Medium"/>
    <x v="0"/>
    <x v="0"/>
    <s v="Completed"/>
    <s v="Solved by squad (technical intervention)"/>
    <x v="0"/>
    <x v="1"/>
    <x v="3"/>
    <d v="2021-06-30T00:00:00"/>
    <d v="2022-05-31T00:00:00"/>
    <x v="290"/>
  </r>
  <r>
    <s v="KEY-2284"/>
    <s v="High"/>
    <x v="1"/>
    <x v="0"/>
    <s v="Completed"/>
    <s v="Solved by squad (technical intervention)"/>
    <x v="1"/>
    <x v="1"/>
    <x v="1"/>
    <d v="2021-07-01T00:00:00"/>
    <d v="2021-07-19T00:00:00"/>
    <x v="15"/>
  </r>
  <r>
    <s v="KEY-2283"/>
    <s v="Medium"/>
    <x v="0"/>
    <x v="0"/>
    <s v="Canceled"/>
    <s v="Business Process"/>
    <x v="0"/>
    <x v="0"/>
    <x v="0"/>
    <d v="2021-07-01T00:00:00"/>
    <d v="2022-10-06T00:00:00"/>
    <x v="291"/>
  </r>
  <r>
    <s v="KEY-2286"/>
    <s v="Medium"/>
    <x v="0"/>
    <x v="0"/>
    <s v="Canceled"/>
    <s v="Business Process"/>
    <x v="0"/>
    <x v="0"/>
    <x v="0"/>
    <d v="2021-07-01T00:00:00"/>
    <d v="2021-08-31T00:00:00"/>
    <x v="138"/>
  </r>
  <r>
    <s v="KEY-2282"/>
    <s v="Medium"/>
    <x v="0"/>
    <x v="0"/>
    <s v="Canceled"/>
    <s v="Business Process"/>
    <x v="0"/>
    <x v="0"/>
    <x v="0"/>
    <d v="2021-07-01T00:00:00"/>
    <d v="2021-07-28T00:00:00"/>
    <x v="40"/>
  </r>
  <r>
    <s v="KEY-2289"/>
    <s v="Medium"/>
    <x v="0"/>
    <x v="0"/>
    <s v="Completed"/>
    <s v="Solved by squad (technical intervention)"/>
    <x v="0"/>
    <x v="1"/>
    <x v="4"/>
    <d v="2021-07-01T00:00:00"/>
    <d v="2021-07-09T00:00:00"/>
    <x v="14"/>
  </r>
  <r>
    <s v="KEY-2287"/>
    <s v="Medium"/>
    <x v="0"/>
    <x v="0"/>
    <s v="Completed"/>
    <s v="Solved by squad (technical intervention)"/>
    <x v="3"/>
    <x v="1"/>
    <x v="1"/>
    <d v="2021-07-01T00:00:00"/>
    <d v="2021-08-23T00:00:00"/>
    <x v="139"/>
  </r>
  <r>
    <s v="KEY-2288"/>
    <s v="Medium"/>
    <x v="0"/>
    <x v="0"/>
    <s v="Completed"/>
    <s v="Solved by squad (technical intervention)"/>
    <x v="0"/>
    <x v="1"/>
    <x v="1"/>
    <d v="2021-07-01T00:00:00"/>
    <d v="2021-08-23T00:00:00"/>
    <x v="139"/>
  </r>
  <r>
    <s v="KEY-2281"/>
    <s v="Medium"/>
    <x v="0"/>
    <x v="0"/>
    <s v="Completed"/>
    <s v="Solved by squad (technical intervention)"/>
    <x v="3"/>
    <x v="1"/>
    <x v="3"/>
    <d v="2021-07-01T00:00:00"/>
    <d v="2021-08-27T00:00:00"/>
    <x v="232"/>
  </r>
  <r>
    <s v="KEY-2285"/>
    <s v="Medium"/>
    <x v="0"/>
    <x v="0"/>
    <s v="Completed"/>
    <s v="Solved by squad (technical intervention)"/>
    <x v="0"/>
    <x v="1"/>
    <x v="4"/>
    <d v="2021-07-01T00:00:00"/>
    <d v="2021-11-10T00:00:00"/>
    <x v="284"/>
  </r>
  <r>
    <s v="KEY-2294"/>
    <s v="Medium"/>
    <x v="0"/>
    <x v="0"/>
    <s v="Completed"/>
    <s v="Solved by squad (technical intervention)"/>
    <x v="0"/>
    <x v="1"/>
    <x v="4"/>
    <d v="2021-07-02T00:00:00"/>
    <d v="2021-08-02T00:00:00"/>
    <x v="8"/>
  </r>
  <r>
    <s v="KEY-2293"/>
    <s v="Medium"/>
    <x v="0"/>
    <x v="0"/>
    <s v="Completed"/>
    <s v="Solved by squad (technical intervention)"/>
    <x v="0"/>
    <x v="1"/>
    <x v="4"/>
    <d v="2021-07-02T00:00:00"/>
    <d v="2021-08-11T00:00:00"/>
    <x v="27"/>
  </r>
  <r>
    <s v="KEY-2290"/>
    <s v="Medium"/>
    <x v="0"/>
    <x v="0"/>
    <s v="Completed"/>
    <s v="Solved by squad (technical intervention)"/>
    <x v="3"/>
    <x v="1"/>
    <x v="2"/>
    <d v="2021-07-02T00:00:00"/>
    <d v="2021-09-02T00:00:00"/>
    <x v="153"/>
  </r>
  <r>
    <s v="KEY-2291"/>
    <s v="Medium"/>
    <x v="0"/>
    <x v="0"/>
    <s v="Completed"/>
    <s v="Solved by squad (technical intervention)"/>
    <x v="4"/>
    <x v="1"/>
    <x v="1"/>
    <d v="2021-07-02T00:00:00"/>
    <d v="2021-09-10T00:00:00"/>
    <x v="115"/>
  </r>
  <r>
    <s v="KEY-2292"/>
    <s v="Medium"/>
    <x v="0"/>
    <x v="0"/>
    <s v="Completed"/>
    <s v="Solved by squad (technical intervention)"/>
    <x v="0"/>
    <x v="1"/>
    <x v="4"/>
    <d v="2021-07-02T00:00:00"/>
    <d v="2022-05-17T00:00:00"/>
    <x v="292"/>
  </r>
  <r>
    <s v="KEY-2295"/>
    <s v="Medium"/>
    <x v="0"/>
    <x v="0"/>
    <s v="Completed"/>
    <s v="Solved by squad (technical intervention)"/>
    <x v="1"/>
    <x v="1"/>
    <x v="1"/>
    <d v="2021-07-05T00:00:00"/>
    <d v="2021-07-19T00:00:00"/>
    <x v="5"/>
  </r>
  <r>
    <s v="KEY-2296"/>
    <s v="Medium"/>
    <x v="0"/>
    <x v="0"/>
    <s v="Completed"/>
    <s v="Solved by squad (technical intervention)"/>
    <x v="3"/>
    <x v="1"/>
    <x v="3"/>
    <d v="2021-07-05T00:00:00"/>
    <d v="2021-08-27T00:00:00"/>
    <x v="139"/>
  </r>
  <r>
    <s v="KEY-2297"/>
    <s v="Medium"/>
    <x v="0"/>
    <x v="0"/>
    <s v="Completed"/>
    <s v="Solved by squad (technical intervention)"/>
    <x v="0"/>
    <x v="1"/>
    <x v="4"/>
    <d v="2021-07-05T00:00:00"/>
    <d v="2022-06-04T00:00:00"/>
    <x v="293"/>
  </r>
  <r>
    <s v="KEY-2306"/>
    <s v="High"/>
    <x v="1"/>
    <x v="0"/>
    <s v="Canceled"/>
    <s v="Business Process"/>
    <x v="0"/>
    <x v="0"/>
    <x v="0"/>
    <d v="2021-07-06T00:00:00"/>
    <d v="2021-07-29T00:00:00"/>
    <x v="3"/>
  </r>
  <r>
    <s v="KEY-2302"/>
    <s v="Medium"/>
    <x v="0"/>
    <x v="0"/>
    <s v="Canceled"/>
    <s v="Business Process"/>
    <x v="0"/>
    <x v="0"/>
    <x v="0"/>
    <d v="2021-07-06T00:00:00"/>
    <d v="2022-05-19T00:00:00"/>
    <x v="294"/>
  </r>
  <r>
    <s v="KEY-2307"/>
    <s v="Medium"/>
    <x v="0"/>
    <x v="0"/>
    <s v="Canceled"/>
    <s v="Business Process"/>
    <x v="0"/>
    <x v="0"/>
    <x v="0"/>
    <d v="2021-07-06T00:00:00"/>
    <d v="2021-08-24T00:00:00"/>
    <x v="17"/>
  </r>
  <r>
    <s v="KEY-2305"/>
    <s v="Medium"/>
    <x v="0"/>
    <x v="0"/>
    <s v="Canceled"/>
    <s v="Business Process"/>
    <x v="0"/>
    <x v="0"/>
    <x v="0"/>
    <d v="2021-07-06T00:00:00"/>
    <d v="2021-08-03T00:00:00"/>
    <x v="23"/>
  </r>
  <r>
    <s v="KEY-2299"/>
    <s v="Medium"/>
    <x v="0"/>
    <x v="0"/>
    <s v="Canceled"/>
    <s v="Business Process"/>
    <x v="0"/>
    <x v="0"/>
    <x v="0"/>
    <d v="2021-07-06T00:00:00"/>
    <d v="2021-07-07T00:00:00"/>
    <x v="1"/>
  </r>
  <r>
    <s v="KEY-2303"/>
    <s v="Medium"/>
    <x v="0"/>
    <x v="0"/>
    <s v="Completed"/>
    <s v="Solved by squad (technical intervention)"/>
    <x v="0"/>
    <x v="1"/>
    <x v="3"/>
    <d v="2021-07-06T00:00:00"/>
    <d v="2021-08-16T00:00:00"/>
    <x v="107"/>
  </r>
  <r>
    <s v="KEY-2304"/>
    <s v="Medium"/>
    <x v="0"/>
    <x v="0"/>
    <s v="Completed"/>
    <s v="Solved by squad (technical intervention)"/>
    <x v="0"/>
    <x v="1"/>
    <x v="3"/>
    <d v="2021-07-06T00:00:00"/>
    <d v="2021-08-16T00:00:00"/>
    <x v="107"/>
  </r>
  <r>
    <s v="KEY-2301"/>
    <s v="Medium"/>
    <x v="0"/>
    <x v="0"/>
    <s v="Completed"/>
    <s v="Solved by squad (technical intervention)"/>
    <x v="0"/>
    <x v="1"/>
    <x v="1"/>
    <d v="2021-07-06T00:00:00"/>
    <d v="2022-05-14T00:00:00"/>
    <x v="295"/>
  </r>
  <r>
    <s v="KEY-2298"/>
    <s v="Medium"/>
    <x v="0"/>
    <x v="0"/>
    <s v="Completed"/>
    <s v="Solved by squad (technical intervention)"/>
    <x v="0"/>
    <x v="1"/>
    <x v="1"/>
    <d v="2021-07-06T00:00:00"/>
    <d v="2022-05-23T00:00:00"/>
    <x v="296"/>
  </r>
  <r>
    <s v="KEY-2300"/>
    <s v="Medium"/>
    <x v="0"/>
    <x v="0"/>
    <s v="Completed"/>
    <s v="Solved by squad (technical intervention)"/>
    <x v="0"/>
    <x v="1"/>
    <x v="1"/>
    <d v="2021-07-06T00:00:00"/>
    <d v="2022-05-23T00:00:00"/>
    <x v="296"/>
  </r>
  <r>
    <s v="KEY-2313"/>
    <s v="High"/>
    <x v="1"/>
    <x v="0"/>
    <s v="Canceled"/>
    <s v="Business Process"/>
    <x v="0"/>
    <x v="0"/>
    <x v="0"/>
    <d v="2021-07-07T00:00:00"/>
    <d v="2021-07-12T00:00:00"/>
    <x v="60"/>
  </r>
  <r>
    <s v="KEY-2311"/>
    <s v="Medium"/>
    <x v="0"/>
    <x v="0"/>
    <s v="Canceled"/>
    <s v="Business Process"/>
    <x v="0"/>
    <x v="0"/>
    <x v="0"/>
    <d v="2021-07-07T00:00:00"/>
    <d v="2021-07-29T00:00:00"/>
    <x v="6"/>
  </r>
  <r>
    <s v="KEY-2312"/>
    <s v="Medium"/>
    <x v="0"/>
    <x v="0"/>
    <s v="Canceled"/>
    <s v="Business Process"/>
    <x v="0"/>
    <x v="0"/>
    <x v="0"/>
    <d v="2021-07-07T00:00:00"/>
    <d v="2021-07-13T00:00:00"/>
    <x v="12"/>
  </r>
  <r>
    <s v="KEY-2308"/>
    <s v="Medium"/>
    <x v="0"/>
    <x v="0"/>
    <s v="Canceled"/>
    <s v="Business Process"/>
    <x v="0"/>
    <x v="0"/>
    <x v="0"/>
    <d v="2021-07-07T00:00:00"/>
    <d v="2021-07-07T00:00:00"/>
    <x v="9"/>
  </r>
  <r>
    <s v="KEY-2310"/>
    <s v="Medium"/>
    <x v="0"/>
    <x v="0"/>
    <s v="Completed"/>
    <s v="Solved by squad (technical intervention)"/>
    <x v="1"/>
    <x v="1"/>
    <x v="3"/>
    <d v="2021-07-07T00:00:00"/>
    <d v="2021-07-26T00:00:00"/>
    <x v="43"/>
  </r>
  <r>
    <s v="KEY-2309"/>
    <s v="Medium"/>
    <x v="0"/>
    <x v="0"/>
    <s v="Completed"/>
    <s v="Solved by squad (technical intervention)"/>
    <x v="0"/>
    <x v="1"/>
    <x v="1"/>
    <d v="2021-07-07T00:00:00"/>
    <d v="2022-08-26T00:00:00"/>
    <x v="297"/>
  </r>
  <r>
    <s v="KEY-2317"/>
    <s v="Medium"/>
    <x v="0"/>
    <x v="0"/>
    <s v="Canceled"/>
    <s v="Business Process"/>
    <x v="0"/>
    <x v="0"/>
    <x v="0"/>
    <d v="2021-07-08T00:00:00"/>
    <d v="2021-08-24T00:00:00"/>
    <x v="29"/>
  </r>
  <r>
    <s v="KEY-2319"/>
    <s v="Medium"/>
    <x v="0"/>
    <x v="0"/>
    <s v="Canceled"/>
    <s v="Business Process"/>
    <x v="0"/>
    <x v="0"/>
    <x v="0"/>
    <d v="2021-07-08T00:00:00"/>
    <d v="2021-07-28T00:00:00"/>
    <x v="19"/>
  </r>
  <r>
    <s v="KEY-2318"/>
    <s v="Medium"/>
    <x v="0"/>
    <x v="0"/>
    <s v="Canceled"/>
    <s v="Business Process"/>
    <x v="0"/>
    <x v="0"/>
    <x v="0"/>
    <d v="2021-07-08T00:00:00"/>
    <d v="2021-07-13T00:00:00"/>
    <x v="60"/>
  </r>
  <r>
    <s v="KEY-2316"/>
    <s v="Medium"/>
    <x v="0"/>
    <x v="0"/>
    <s v="Completed"/>
    <s v="Solved by squad (technical intervention)"/>
    <x v="1"/>
    <x v="1"/>
    <x v="1"/>
    <d v="2021-07-08T00:00:00"/>
    <d v="2021-07-20T00:00:00"/>
    <x v="18"/>
  </r>
  <r>
    <s v="KEY-2321"/>
    <s v="Medium"/>
    <x v="0"/>
    <x v="0"/>
    <s v="Completed"/>
    <s v="Solved by squad (technical intervention)"/>
    <x v="0"/>
    <x v="1"/>
    <x v="4"/>
    <d v="2021-07-08T00:00:00"/>
    <d v="2021-07-29T00:00:00"/>
    <x v="34"/>
  </r>
  <r>
    <s v="KEY-2315"/>
    <s v="Medium"/>
    <x v="0"/>
    <x v="0"/>
    <s v="Completed"/>
    <s v="Solved by squad (technical intervention)"/>
    <x v="0"/>
    <x v="1"/>
    <x v="1"/>
    <d v="2021-07-08T00:00:00"/>
    <d v="2021-08-09T00:00:00"/>
    <x v="95"/>
  </r>
  <r>
    <s v="KEY-2314"/>
    <s v="Medium"/>
    <x v="0"/>
    <x v="0"/>
    <s v="Completed"/>
    <s v="Solved by squad (technical intervention)"/>
    <x v="3"/>
    <x v="1"/>
    <x v="1"/>
    <d v="2021-07-08T00:00:00"/>
    <d v="2021-08-28T00:00:00"/>
    <x v="10"/>
  </r>
  <r>
    <s v="KEY-2320"/>
    <s v="Medium"/>
    <x v="0"/>
    <x v="1"/>
    <s v="Waiting requester information"/>
    <m/>
    <x v="2"/>
    <x v="2"/>
    <x v="0"/>
    <d v="2021-07-08T00:00:00"/>
    <m/>
    <x v="298"/>
  </r>
  <r>
    <s v="KEY-2324"/>
    <s v="Medium"/>
    <x v="0"/>
    <x v="0"/>
    <s v="Completed"/>
    <s v="Solved by squad (technical intervention)"/>
    <x v="3"/>
    <x v="1"/>
    <x v="2"/>
    <d v="2021-07-09T00:00:00"/>
    <d v="2021-09-06T00:00:00"/>
    <x v="66"/>
  </r>
  <r>
    <s v="KEY-2322"/>
    <s v="Medium"/>
    <x v="0"/>
    <x v="0"/>
    <s v="Completed"/>
    <s v="Solved by squad (technical intervention)"/>
    <x v="0"/>
    <x v="1"/>
    <x v="3"/>
    <d v="2021-07-09T00:00:00"/>
    <d v="2021-11-11T00:00:00"/>
    <x v="213"/>
  </r>
  <r>
    <s v="KEY-2325"/>
    <s v="Medium"/>
    <x v="0"/>
    <x v="0"/>
    <s v="Completed"/>
    <s v="Solved by squad (technical intervention)"/>
    <x v="1"/>
    <x v="1"/>
    <x v="1"/>
    <d v="2021-07-09T00:00:00"/>
    <d v="2022-01-29T00:00:00"/>
    <x v="299"/>
  </r>
  <r>
    <s v="KEY-2323"/>
    <s v="Medium"/>
    <x v="0"/>
    <x v="0"/>
    <s v="Completed"/>
    <s v="Solved by squad (technical intervention)"/>
    <x v="0"/>
    <x v="1"/>
    <x v="3"/>
    <d v="2021-07-09T00:00:00"/>
    <d v="2022-05-31T00:00:00"/>
    <x v="287"/>
  </r>
  <r>
    <s v="KEY-2326"/>
    <s v="Medium"/>
    <x v="0"/>
    <x v="0"/>
    <s v="Canceled"/>
    <s v="Business Process"/>
    <x v="0"/>
    <x v="0"/>
    <x v="0"/>
    <d v="2021-07-12T00:00:00"/>
    <d v="2022-05-19T00:00:00"/>
    <x v="300"/>
  </r>
  <r>
    <s v="KEY-2335"/>
    <s v="Medium"/>
    <x v="0"/>
    <x v="0"/>
    <s v="Canceled"/>
    <s v="Business Process"/>
    <x v="0"/>
    <x v="0"/>
    <x v="0"/>
    <d v="2021-07-12T00:00:00"/>
    <d v="2021-09-20T00:00:00"/>
    <x v="115"/>
  </r>
  <r>
    <s v="KEY-2329"/>
    <s v="Medium"/>
    <x v="0"/>
    <x v="0"/>
    <s v="Completed"/>
    <s v="Solved by service desk (no technical intervention)"/>
    <x v="3"/>
    <x v="0"/>
    <x v="0"/>
    <d v="2021-07-12T00:00:00"/>
    <d v="2021-07-12T00:00:00"/>
    <x v="9"/>
  </r>
  <r>
    <s v="KEY-2333"/>
    <s v="Medium"/>
    <x v="0"/>
    <x v="0"/>
    <s v="Completed"/>
    <s v="Solved by service desk (no technical intervention)"/>
    <x v="1"/>
    <x v="0"/>
    <x v="0"/>
    <d v="2021-07-12T00:00:00"/>
    <d v="2021-07-22T00:00:00"/>
    <x v="28"/>
  </r>
  <r>
    <s v="KEY-2334"/>
    <s v="Medium"/>
    <x v="0"/>
    <x v="0"/>
    <s v="Completed"/>
    <s v="Solved by service desk (no technical intervention)"/>
    <x v="1"/>
    <x v="0"/>
    <x v="0"/>
    <d v="2021-07-12T00:00:00"/>
    <d v="2021-07-22T00:00:00"/>
    <x v="28"/>
  </r>
  <r>
    <s v="KEY-2327"/>
    <s v="Medium"/>
    <x v="0"/>
    <x v="0"/>
    <s v="Completed"/>
    <s v="Solved by service desk (no technical intervention)"/>
    <x v="0"/>
    <x v="0"/>
    <x v="0"/>
    <d v="2021-07-12T00:00:00"/>
    <d v="2021-07-25T00:00:00"/>
    <x v="7"/>
  </r>
  <r>
    <s v="KEY-2332"/>
    <s v="Medium"/>
    <x v="0"/>
    <x v="0"/>
    <s v="Completed"/>
    <s v="Solved by squad (technical intervention)"/>
    <x v="0"/>
    <x v="1"/>
    <x v="4"/>
    <d v="2021-07-12T00:00:00"/>
    <d v="2021-08-16T00:00:00"/>
    <x v="106"/>
  </r>
  <r>
    <s v="KEY-2330"/>
    <s v="Medium"/>
    <x v="0"/>
    <x v="0"/>
    <s v="Completed"/>
    <s v="Solved by squad (technical intervention)"/>
    <x v="0"/>
    <x v="1"/>
    <x v="4"/>
    <d v="2021-07-12T00:00:00"/>
    <d v="2021-08-17T00:00:00"/>
    <x v="91"/>
  </r>
  <r>
    <s v="KEY-2328"/>
    <s v="Medium"/>
    <x v="0"/>
    <x v="0"/>
    <s v="Completed"/>
    <s v="Solved by squad (technical intervention)"/>
    <x v="2"/>
    <x v="1"/>
    <x v="1"/>
    <d v="2021-07-12T00:00:00"/>
    <d v="2022-03-16T00:00:00"/>
    <x v="301"/>
  </r>
  <r>
    <s v="KEY-2331"/>
    <s v="Medium"/>
    <x v="0"/>
    <x v="0"/>
    <s v="Completed"/>
    <s v="Solved by squad (technical intervention)"/>
    <x v="0"/>
    <x v="1"/>
    <x v="4"/>
    <d v="2021-07-12T00:00:00"/>
    <d v="2022-07-10T00:00:00"/>
    <x v="225"/>
  </r>
  <r>
    <s v="KEY-2341"/>
    <s v="Medium"/>
    <x v="0"/>
    <x v="0"/>
    <s v="Canceled"/>
    <s v="Business Process"/>
    <x v="0"/>
    <x v="0"/>
    <x v="0"/>
    <d v="2021-07-13T00:00:00"/>
    <d v="2021-08-24T00:00:00"/>
    <x v="127"/>
  </r>
  <r>
    <s v="KEY-2343"/>
    <s v="Medium"/>
    <x v="0"/>
    <x v="0"/>
    <s v="Completed"/>
    <s v="Solved by service desk (no technical intervention)"/>
    <x v="0"/>
    <x v="0"/>
    <x v="0"/>
    <d v="2021-07-13T00:00:00"/>
    <d v="2021-07-21T00:00:00"/>
    <x v="14"/>
  </r>
  <r>
    <s v="KEY-2340"/>
    <s v="Medium"/>
    <x v="0"/>
    <x v="0"/>
    <s v="Completed"/>
    <s v="Solved by squad (technical intervention)"/>
    <x v="0"/>
    <x v="1"/>
    <x v="4"/>
    <d v="2021-07-13T00:00:00"/>
    <d v="2021-08-17T00:00:00"/>
    <x v="106"/>
  </r>
  <r>
    <s v="KEY-2337"/>
    <s v="Medium"/>
    <x v="0"/>
    <x v="0"/>
    <s v="Completed"/>
    <s v="Solved by squad (technical intervention)"/>
    <x v="0"/>
    <x v="1"/>
    <x v="3"/>
    <d v="2021-07-13T00:00:00"/>
    <d v="2021-08-23T00:00:00"/>
    <x v="107"/>
  </r>
  <r>
    <s v="KEY-2339"/>
    <s v="Medium"/>
    <x v="0"/>
    <x v="0"/>
    <s v="Completed"/>
    <s v="Solved by squad (technical intervention)"/>
    <x v="0"/>
    <x v="1"/>
    <x v="4"/>
    <d v="2021-07-13T00:00:00"/>
    <d v="2022-05-15T00:00:00"/>
    <x v="302"/>
  </r>
  <r>
    <s v="KEY-2336"/>
    <s v="Medium"/>
    <x v="0"/>
    <x v="0"/>
    <s v="Completed"/>
    <s v="Solved by squad (technical intervention)"/>
    <x v="0"/>
    <x v="1"/>
    <x v="1"/>
    <d v="2021-07-13T00:00:00"/>
    <d v="2022-05-23T00:00:00"/>
    <x v="303"/>
  </r>
  <r>
    <s v="KEY-2338"/>
    <s v="Medium"/>
    <x v="0"/>
    <x v="0"/>
    <s v="Completed"/>
    <s v="Solved by squad (technical intervention)"/>
    <x v="0"/>
    <x v="1"/>
    <x v="3"/>
    <d v="2021-07-13T00:00:00"/>
    <d v="2022-07-28T00:00:00"/>
    <x v="304"/>
  </r>
  <r>
    <s v="KEY-2342"/>
    <s v="Medium"/>
    <x v="0"/>
    <x v="0"/>
    <s v="Completed"/>
    <s v="Solved by squad (technical intervention)"/>
    <x v="0"/>
    <x v="1"/>
    <x v="4"/>
    <d v="2021-07-13T00:00:00"/>
    <d v="2022-08-08T00:00:00"/>
    <x v="274"/>
  </r>
  <r>
    <s v="KEY-2347"/>
    <s v="Medium"/>
    <x v="0"/>
    <x v="0"/>
    <s v="Canceled"/>
    <s v="Business Process"/>
    <x v="0"/>
    <x v="0"/>
    <x v="0"/>
    <d v="2021-07-14T00:00:00"/>
    <d v="2021-08-23T00:00:00"/>
    <x v="27"/>
  </r>
  <r>
    <s v="KEY-2345"/>
    <s v="Medium"/>
    <x v="0"/>
    <x v="0"/>
    <s v="Canceled"/>
    <s v="Business Process"/>
    <x v="0"/>
    <x v="0"/>
    <x v="0"/>
    <d v="2021-07-14T00:00:00"/>
    <d v="2021-08-13T00:00:00"/>
    <x v="11"/>
  </r>
  <r>
    <s v="KEY-2344"/>
    <s v="Medium"/>
    <x v="0"/>
    <x v="0"/>
    <s v="Canceled"/>
    <s v="Business Process"/>
    <x v="0"/>
    <x v="0"/>
    <x v="0"/>
    <d v="2021-07-14T00:00:00"/>
    <d v="2021-07-28T00:00:00"/>
    <x v="5"/>
  </r>
  <r>
    <s v="KEY-2349"/>
    <s v="Medium"/>
    <x v="0"/>
    <x v="0"/>
    <s v="Completed"/>
    <s v="Solved by squad (technical intervention)"/>
    <x v="1"/>
    <x v="1"/>
    <x v="4"/>
    <d v="2021-07-14T00:00:00"/>
    <d v="2021-07-26T00:00:00"/>
    <x v="18"/>
  </r>
  <r>
    <s v="KEY-2346"/>
    <s v="Medium"/>
    <x v="0"/>
    <x v="0"/>
    <s v="Completed"/>
    <s v="Solved by squad (technical intervention)"/>
    <x v="0"/>
    <x v="1"/>
    <x v="1"/>
    <d v="2021-07-14T00:00:00"/>
    <d v="2021-10-04T00:00:00"/>
    <x v="223"/>
  </r>
  <r>
    <s v="KEY-2348"/>
    <s v="Medium"/>
    <x v="0"/>
    <x v="0"/>
    <s v="Completed"/>
    <s v="Solved by squad (technical intervention)"/>
    <x v="0"/>
    <x v="1"/>
    <x v="4"/>
    <d v="2021-07-14T00:00:00"/>
    <d v="2021-12-02T00:00:00"/>
    <x v="147"/>
  </r>
  <r>
    <s v="KEY-2350"/>
    <s v="Medium"/>
    <x v="0"/>
    <x v="0"/>
    <s v="Completed"/>
    <s v="Solved by squad (technical intervention)"/>
    <x v="0"/>
    <x v="1"/>
    <x v="4"/>
    <d v="2021-07-14T00:00:00"/>
    <d v="2022-08-10T00:00:00"/>
    <x v="305"/>
  </r>
  <r>
    <s v="KEY-2351"/>
    <s v="Medium"/>
    <x v="0"/>
    <x v="0"/>
    <s v="Canceled"/>
    <s v="Business Process"/>
    <x v="0"/>
    <x v="0"/>
    <x v="0"/>
    <d v="2021-07-15T00:00:00"/>
    <d v="2021-08-16T00:00:00"/>
    <x v="95"/>
  </r>
  <r>
    <s v="KEY-2352"/>
    <s v="Medium"/>
    <x v="0"/>
    <x v="0"/>
    <s v="Canceled"/>
    <s v="Business Process"/>
    <x v="0"/>
    <x v="0"/>
    <x v="0"/>
    <d v="2021-07-15T00:00:00"/>
    <d v="2021-07-22T00:00:00"/>
    <x v="56"/>
  </r>
  <r>
    <s v="KEY-2355"/>
    <s v="Medium"/>
    <x v="0"/>
    <x v="0"/>
    <s v="Completed"/>
    <s v="Solved by service desk (no technical intervention)"/>
    <x v="1"/>
    <x v="0"/>
    <x v="0"/>
    <d v="2021-07-15T00:00:00"/>
    <d v="2021-07-27T00:00:00"/>
    <x v="18"/>
  </r>
  <r>
    <s v="KEY-2353"/>
    <s v="Medium"/>
    <x v="0"/>
    <x v="0"/>
    <s v="Completed"/>
    <s v="Solved by squad (technical intervention)"/>
    <x v="0"/>
    <x v="1"/>
    <x v="4"/>
    <d v="2021-07-15T00:00:00"/>
    <d v="2022-05-16T00:00:00"/>
    <x v="306"/>
  </r>
  <r>
    <s v="KEY-2354"/>
    <s v="Medium"/>
    <x v="0"/>
    <x v="0"/>
    <s v="Completed"/>
    <s v="Solved by squad (technical intervention)"/>
    <x v="0"/>
    <x v="1"/>
    <x v="4"/>
    <d v="2021-07-15T00:00:00"/>
    <d v="2022-05-16T00:00:00"/>
    <x v="306"/>
  </r>
  <r>
    <s v="KEY-2358"/>
    <s v="Medium"/>
    <x v="0"/>
    <x v="0"/>
    <s v="Completed"/>
    <s v="Solved by squad (technical intervention)"/>
    <x v="3"/>
    <x v="1"/>
    <x v="2"/>
    <d v="2021-07-16T00:00:00"/>
    <d v="2021-09-10T00:00:00"/>
    <x v="55"/>
  </r>
  <r>
    <s v="KEY-2357"/>
    <s v="Medium"/>
    <x v="0"/>
    <x v="0"/>
    <s v="Completed"/>
    <s v="Solved by squad (technical intervention)"/>
    <x v="2"/>
    <x v="1"/>
    <x v="1"/>
    <d v="2021-07-16T00:00:00"/>
    <d v="2022-02-22T00:00:00"/>
    <x v="307"/>
  </r>
  <r>
    <s v="KEY-2356"/>
    <s v="Medium"/>
    <x v="0"/>
    <x v="0"/>
    <s v="Completed"/>
    <s v="Solved by squad (technical intervention)"/>
    <x v="0"/>
    <x v="1"/>
    <x v="1"/>
    <d v="2021-07-16T00:00:00"/>
    <d v="2022-07-06T00:00:00"/>
    <x v="308"/>
  </r>
  <r>
    <s v="KEY-2362"/>
    <s v="Medium"/>
    <x v="0"/>
    <x v="0"/>
    <s v="Canceled"/>
    <s v="Business Process"/>
    <x v="0"/>
    <x v="0"/>
    <x v="0"/>
    <d v="2021-07-19T00:00:00"/>
    <d v="2021-08-20T00:00:00"/>
    <x v="95"/>
  </r>
  <r>
    <s v="KEY-2360"/>
    <s v="Medium"/>
    <x v="0"/>
    <x v="0"/>
    <s v="Canceled"/>
    <s v="Business Process"/>
    <x v="0"/>
    <x v="0"/>
    <x v="0"/>
    <d v="2021-07-19T00:00:00"/>
    <d v="2021-08-13T00:00:00"/>
    <x v="45"/>
  </r>
  <r>
    <s v="KEY-2359"/>
    <s v="Medium"/>
    <x v="0"/>
    <x v="0"/>
    <s v="Canceled"/>
    <s v="Business Process"/>
    <x v="0"/>
    <x v="0"/>
    <x v="0"/>
    <d v="2021-07-19T00:00:00"/>
    <d v="2021-07-28T00:00:00"/>
    <x v="53"/>
  </r>
  <r>
    <s v="KEY-2363"/>
    <s v="Medium"/>
    <x v="0"/>
    <x v="0"/>
    <s v="Completed"/>
    <s v="Solved by squad (technical intervention)"/>
    <x v="1"/>
    <x v="1"/>
    <x v="4"/>
    <d v="2021-07-19T00:00:00"/>
    <d v="2021-07-29T00:00:00"/>
    <x v="28"/>
  </r>
  <r>
    <s v="KEY-2361"/>
    <s v="Medium"/>
    <x v="0"/>
    <x v="0"/>
    <s v="Completed"/>
    <s v="Solved by squad (technical intervention)"/>
    <x v="0"/>
    <x v="1"/>
    <x v="4"/>
    <d v="2021-07-19T00:00:00"/>
    <d v="2022-04-18T00:00:00"/>
    <x v="309"/>
  </r>
  <r>
    <s v="KEY-2364"/>
    <s v="Medium"/>
    <x v="0"/>
    <x v="0"/>
    <s v="Canceled"/>
    <s v="Business Process"/>
    <x v="0"/>
    <x v="0"/>
    <x v="0"/>
    <d v="2021-07-20T00:00:00"/>
    <d v="2021-08-23T00:00:00"/>
    <x v="35"/>
  </r>
  <r>
    <s v="KEY-2369"/>
    <s v="Medium"/>
    <x v="0"/>
    <x v="0"/>
    <s v="Completed"/>
    <s v="Solved by service desk (no technical intervention)"/>
    <x v="2"/>
    <x v="0"/>
    <x v="0"/>
    <d v="2021-07-20T00:00:00"/>
    <d v="2021-07-23T00:00:00"/>
    <x v="81"/>
  </r>
  <r>
    <s v="KEY-2366"/>
    <s v="Medium"/>
    <x v="0"/>
    <x v="0"/>
    <s v="Completed"/>
    <s v="Solved by squad (technical intervention)"/>
    <x v="0"/>
    <x v="1"/>
    <x v="3"/>
    <d v="2021-07-20T00:00:00"/>
    <d v="2021-08-20T00:00:00"/>
    <x v="8"/>
  </r>
  <r>
    <s v="KEY-2365"/>
    <s v="Medium"/>
    <x v="0"/>
    <x v="0"/>
    <s v="Completed"/>
    <s v="Solved by squad (technical intervention)"/>
    <x v="0"/>
    <x v="1"/>
    <x v="3"/>
    <d v="2021-07-20T00:00:00"/>
    <d v="2021-12-02T00:00:00"/>
    <x v="310"/>
  </r>
  <r>
    <s v="KEY-2367"/>
    <s v="Medium"/>
    <x v="0"/>
    <x v="0"/>
    <s v="Completed"/>
    <s v="Solved by squad (technical intervention)"/>
    <x v="0"/>
    <x v="1"/>
    <x v="4"/>
    <d v="2021-07-20T00:00:00"/>
    <d v="2022-05-23T00:00:00"/>
    <x v="311"/>
  </r>
  <r>
    <s v="KEY-2368"/>
    <s v="Medium"/>
    <x v="0"/>
    <x v="0"/>
    <s v="Completed"/>
    <s v="Solved by squad (technical intervention)"/>
    <x v="0"/>
    <x v="1"/>
    <x v="4"/>
    <d v="2021-07-20T00:00:00"/>
    <d v="2022-10-10T00:00:00"/>
    <x v="312"/>
  </r>
  <r>
    <s v="KEY-2370"/>
    <s v="Medium"/>
    <x v="0"/>
    <x v="0"/>
    <s v="Completed"/>
    <s v="Solved by squad (technical intervention)"/>
    <x v="1"/>
    <x v="1"/>
    <x v="4"/>
    <d v="2021-07-21T00:00:00"/>
    <d v="2021-08-03T00:00:00"/>
    <x v="7"/>
  </r>
  <r>
    <s v="KEY-2372"/>
    <s v="High"/>
    <x v="1"/>
    <x v="0"/>
    <s v="Completed"/>
    <s v="Solved by squad (technical intervention)"/>
    <x v="0"/>
    <x v="1"/>
    <x v="3"/>
    <d v="2021-07-22T00:00:00"/>
    <d v="2021-08-27T00:00:00"/>
    <x v="91"/>
  </r>
  <r>
    <s v="KEY-2374"/>
    <s v="Medium"/>
    <x v="0"/>
    <x v="0"/>
    <s v="Canceled"/>
    <s v="Business Process"/>
    <x v="0"/>
    <x v="0"/>
    <x v="0"/>
    <d v="2021-07-22T00:00:00"/>
    <d v="2021-08-24T00:00:00"/>
    <x v="46"/>
  </r>
  <r>
    <s v="KEY-2375"/>
    <s v="Medium"/>
    <x v="0"/>
    <x v="0"/>
    <s v="Canceled"/>
    <s v="Business Process"/>
    <x v="0"/>
    <x v="0"/>
    <x v="0"/>
    <d v="2021-07-22T00:00:00"/>
    <d v="2021-08-23T00:00:00"/>
    <x v="95"/>
  </r>
  <r>
    <s v="KEY-2376"/>
    <s v="Medium"/>
    <x v="0"/>
    <x v="0"/>
    <s v="Completed"/>
    <s v="Solved by squad (technical intervention)"/>
    <x v="1"/>
    <x v="1"/>
    <x v="4"/>
    <d v="2021-07-22T00:00:00"/>
    <d v="2021-08-03T00:00:00"/>
    <x v="18"/>
  </r>
  <r>
    <s v="KEY-2373"/>
    <s v="Medium"/>
    <x v="0"/>
    <x v="0"/>
    <s v="Completed"/>
    <s v="Solved by squad (technical intervention)"/>
    <x v="0"/>
    <x v="1"/>
    <x v="3"/>
    <d v="2021-07-22T00:00:00"/>
    <d v="2021-12-02T00:00:00"/>
    <x v="177"/>
  </r>
  <r>
    <s v="KEY-2371"/>
    <s v="Medium"/>
    <x v="0"/>
    <x v="0"/>
    <s v="Completed"/>
    <s v="Solved by squad (technical intervention)"/>
    <x v="0"/>
    <x v="1"/>
    <x v="1"/>
    <d v="2021-07-22T00:00:00"/>
    <d v="2022-05-23T00:00:00"/>
    <x v="306"/>
  </r>
  <r>
    <s v="KEY-2377"/>
    <s v="Medium"/>
    <x v="0"/>
    <x v="0"/>
    <s v="Completed"/>
    <s v="Solved by service desk (no technical intervention)"/>
    <x v="0"/>
    <x v="0"/>
    <x v="0"/>
    <d v="2021-07-23T00:00:00"/>
    <d v="2021-07-31T00:00:00"/>
    <x v="14"/>
  </r>
  <r>
    <s v="KEY-2378"/>
    <s v="Medium"/>
    <x v="0"/>
    <x v="0"/>
    <s v="Completed"/>
    <s v="Solved by squad (technical intervention)"/>
    <x v="4"/>
    <x v="1"/>
    <x v="4"/>
    <d v="2021-07-23T00:00:00"/>
    <d v="2021-10-08T00:00:00"/>
    <x v="155"/>
  </r>
  <r>
    <s v="KEY-2379"/>
    <s v="Medium"/>
    <x v="0"/>
    <x v="0"/>
    <s v="Completed"/>
    <s v="Solved by squad (technical intervention)"/>
    <x v="0"/>
    <x v="1"/>
    <x v="4"/>
    <d v="2021-07-23T00:00:00"/>
    <d v="2021-10-22T00:00:00"/>
    <x v="89"/>
  </r>
  <r>
    <s v="KEY-2380"/>
    <s v="Medium"/>
    <x v="0"/>
    <x v="0"/>
    <s v="Completed"/>
    <s v="Solved by squad (technical intervention)"/>
    <x v="3"/>
    <x v="1"/>
    <x v="1"/>
    <d v="2021-07-24T00:00:00"/>
    <d v="2021-09-14T00:00:00"/>
    <x v="166"/>
  </r>
  <r>
    <s v="KEY-2381"/>
    <s v="Medium"/>
    <x v="0"/>
    <x v="0"/>
    <s v="Canceled"/>
    <s v="Business Process"/>
    <x v="0"/>
    <x v="0"/>
    <x v="0"/>
    <d v="2021-07-26T00:00:00"/>
    <d v="2021-11-03T00:00:00"/>
    <x v="181"/>
  </r>
  <r>
    <s v="KEY-2382"/>
    <s v="Medium"/>
    <x v="0"/>
    <x v="0"/>
    <s v="Completed"/>
    <s v="Solved by squad (technical intervention)"/>
    <x v="0"/>
    <x v="1"/>
    <x v="4"/>
    <d v="2021-07-26T00:00:00"/>
    <d v="2022-05-15T00:00:00"/>
    <x v="313"/>
  </r>
  <r>
    <s v="KEY-2383"/>
    <s v="Medium"/>
    <x v="0"/>
    <x v="0"/>
    <s v="Completed"/>
    <s v="Solved by service desk (no technical intervention)"/>
    <x v="2"/>
    <x v="0"/>
    <x v="0"/>
    <d v="2021-07-27T00:00:00"/>
    <d v="2021-07-28T00:00:00"/>
    <x v="1"/>
  </r>
  <r>
    <s v="KEY-2384"/>
    <s v="Medium"/>
    <x v="0"/>
    <x v="0"/>
    <s v="Completed"/>
    <s v="Solved by service desk (no technical intervention)"/>
    <x v="2"/>
    <x v="0"/>
    <x v="0"/>
    <d v="2021-07-27T00:00:00"/>
    <d v="2021-07-28T00:00:00"/>
    <x v="1"/>
  </r>
  <r>
    <s v="KEY-2386"/>
    <s v="Medium"/>
    <x v="0"/>
    <x v="0"/>
    <s v="Completed"/>
    <s v="Solved by squad (technical intervention)"/>
    <x v="0"/>
    <x v="1"/>
    <x v="4"/>
    <d v="2021-07-27T00:00:00"/>
    <d v="2022-05-17T00:00:00"/>
    <x v="314"/>
  </r>
  <r>
    <s v="KEY-2385"/>
    <s v="Medium"/>
    <x v="0"/>
    <x v="0"/>
    <s v="Completed"/>
    <s v="Solved by squad (technical intervention)"/>
    <x v="0"/>
    <x v="1"/>
    <x v="1"/>
    <d v="2021-07-27T00:00:00"/>
    <d v="2022-05-23T00:00:00"/>
    <x v="214"/>
  </r>
  <r>
    <s v="KEY-2391"/>
    <s v="Medium"/>
    <x v="0"/>
    <x v="0"/>
    <s v="Completed"/>
    <s v="Solved by service desk (no technical intervention)"/>
    <x v="0"/>
    <x v="0"/>
    <x v="0"/>
    <d v="2021-07-28T00:00:00"/>
    <d v="2021-08-03T00:00:00"/>
    <x v="12"/>
  </r>
  <r>
    <s v="KEY-2387"/>
    <s v="Medium"/>
    <x v="0"/>
    <x v="0"/>
    <s v="Completed"/>
    <s v="Solved by service desk (no technical intervention)"/>
    <x v="0"/>
    <x v="0"/>
    <x v="0"/>
    <d v="2021-07-28T00:00:00"/>
    <d v="2021-08-06T00:00:00"/>
    <x v="53"/>
  </r>
  <r>
    <s v="KEY-2389"/>
    <s v="Medium"/>
    <x v="0"/>
    <x v="0"/>
    <s v="Completed"/>
    <s v="Solved by squad (technical intervention)"/>
    <x v="1"/>
    <x v="1"/>
    <x v="1"/>
    <d v="2021-07-28T00:00:00"/>
    <d v="2021-08-13T00:00:00"/>
    <x v="33"/>
  </r>
  <r>
    <s v="KEY-2390"/>
    <s v="Medium"/>
    <x v="0"/>
    <x v="0"/>
    <s v="Completed"/>
    <s v="Solved by squad (technical intervention)"/>
    <x v="0"/>
    <x v="1"/>
    <x v="4"/>
    <d v="2021-07-28T00:00:00"/>
    <d v="2021-09-08T00:00:00"/>
    <x v="127"/>
  </r>
  <r>
    <s v="KEY-2388"/>
    <s v="Medium"/>
    <x v="0"/>
    <x v="0"/>
    <s v="Completed"/>
    <s v="Solved by squad (technical intervention)"/>
    <x v="0"/>
    <x v="1"/>
    <x v="1"/>
    <d v="2021-07-28T00:00:00"/>
    <d v="2022-05-23T00:00:00"/>
    <x v="315"/>
  </r>
  <r>
    <s v="KEY-2392"/>
    <s v="Medium"/>
    <x v="0"/>
    <x v="0"/>
    <s v="Completed"/>
    <s v="Solved by squad (technical intervention)"/>
    <x v="0"/>
    <x v="1"/>
    <x v="4"/>
    <d v="2021-07-29T00:00:00"/>
    <d v="2021-08-06T00:00:00"/>
    <x v="14"/>
  </r>
  <r>
    <s v="KEY-2394"/>
    <s v="Medium"/>
    <x v="0"/>
    <x v="0"/>
    <s v="Completed"/>
    <s v="Solved by service desk (no technical intervention)"/>
    <x v="0"/>
    <x v="0"/>
    <x v="0"/>
    <d v="2021-07-30T00:00:00"/>
    <d v="2021-08-06T00:00:00"/>
    <x v="56"/>
  </r>
  <r>
    <s v="KEY-2393"/>
    <s v="Medium"/>
    <x v="0"/>
    <x v="0"/>
    <s v="Completed"/>
    <s v="Solved by squad (technical intervention)"/>
    <x v="0"/>
    <x v="1"/>
    <x v="4"/>
    <d v="2021-07-30T00:00:00"/>
    <d v="2022-05-16T00:00:00"/>
    <x v="316"/>
  </r>
  <r>
    <s v="KEY-2395"/>
    <s v="Medium"/>
    <x v="0"/>
    <x v="0"/>
    <s v="Completed"/>
    <s v="Solved by service desk (no technical intervention)"/>
    <x v="2"/>
    <x v="0"/>
    <x v="0"/>
    <d v="2021-08-01T00:00:00"/>
    <d v="2021-08-03T00:00:00"/>
    <x v="70"/>
  </r>
  <r>
    <s v="KEY-2396"/>
    <s v="Medium"/>
    <x v="0"/>
    <x v="0"/>
    <s v="Completed"/>
    <s v="Solved by service desk (no technical intervention)"/>
    <x v="0"/>
    <x v="0"/>
    <x v="0"/>
    <d v="2021-08-01T00:00:00"/>
    <d v="2021-08-24T00:00:00"/>
    <x v="3"/>
  </r>
  <r>
    <s v="KEY-2399"/>
    <s v="Medium"/>
    <x v="0"/>
    <x v="0"/>
    <s v="Canceled"/>
    <s v="Business Process"/>
    <x v="0"/>
    <x v="0"/>
    <x v="0"/>
    <d v="2021-08-02T00:00:00"/>
    <d v="2021-09-27T00:00:00"/>
    <x v="55"/>
  </r>
  <r>
    <s v="KEY-2401"/>
    <s v="Medium"/>
    <x v="0"/>
    <x v="0"/>
    <s v="Canceled"/>
    <s v="Business Process"/>
    <x v="0"/>
    <x v="0"/>
    <x v="0"/>
    <d v="2021-08-02T00:00:00"/>
    <d v="2021-09-27T00:00:00"/>
    <x v="55"/>
  </r>
  <r>
    <s v="KEY-2400"/>
    <s v="Medium"/>
    <x v="0"/>
    <x v="0"/>
    <s v="Canceled"/>
    <s v="Business Process"/>
    <x v="0"/>
    <x v="0"/>
    <x v="0"/>
    <d v="2021-08-02T00:00:00"/>
    <d v="2021-08-24T00:00:00"/>
    <x v="6"/>
  </r>
  <r>
    <s v="KEY-2402"/>
    <s v="Medium"/>
    <x v="0"/>
    <x v="0"/>
    <s v="Completed"/>
    <s v="Solved by squad (technical intervention)"/>
    <x v="1"/>
    <x v="1"/>
    <x v="4"/>
    <d v="2021-08-02T00:00:00"/>
    <d v="2021-08-23T00:00:00"/>
    <x v="34"/>
  </r>
  <r>
    <s v="KEY-2398"/>
    <s v="Medium"/>
    <x v="0"/>
    <x v="0"/>
    <s v="Completed"/>
    <s v="Solved by squad (technical intervention)"/>
    <x v="3"/>
    <x v="1"/>
    <x v="2"/>
    <d v="2021-08-02T00:00:00"/>
    <d v="2021-09-27T00:00:00"/>
    <x v="55"/>
  </r>
  <r>
    <s v="KEY-2397"/>
    <s v="Medium"/>
    <x v="0"/>
    <x v="0"/>
    <s v="Completed"/>
    <s v="Solved by squad (technical intervention)"/>
    <x v="0"/>
    <x v="1"/>
    <x v="3"/>
    <d v="2021-08-02T00:00:00"/>
    <d v="2022-05-31T00:00:00"/>
    <x v="317"/>
  </r>
  <r>
    <s v="KEY-2404"/>
    <s v="Medium"/>
    <x v="0"/>
    <x v="0"/>
    <s v="Canceled"/>
    <s v="Business Process"/>
    <x v="0"/>
    <x v="0"/>
    <x v="0"/>
    <d v="2021-08-03T00:00:00"/>
    <d v="2021-08-24T00:00:00"/>
    <x v="34"/>
  </r>
  <r>
    <s v="KEY-2409"/>
    <s v="Medium"/>
    <x v="0"/>
    <x v="0"/>
    <s v="Canceled"/>
    <s v="Business Process"/>
    <x v="0"/>
    <x v="0"/>
    <x v="0"/>
    <d v="2021-08-03T00:00:00"/>
    <d v="2021-08-24T00:00:00"/>
    <x v="34"/>
  </r>
  <r>
    <s v="KEY-2408"/>
    <s v="Medium"/>
    <x v="0"/>
    <x v="0"/>
    <s v="Completed"/>
    <s v="Solved by service desk (no technical intervention)"/>
    <x v="2"/>
    <x v="0"/>
    <x v="0"/>
    <d v="2021-08-03T00:00:00"/>
    <d v="2021-08-05T00:00:00"/>
    <x v="70"/>
  </r>
  <r>
    <s v="KEY-2403"/>
    <s v="Medium"/>
    <x v="0"/>
    <x v="0"/>
    <s v="Completed"/>
    <s v="Solved by service desk (no technical intervention)"/>
    <x v="0"/>
    <x v="0"/>
    <x v="0"/>
    <d v="2021-08-03T00:00:00"/>
    <d v="2021-08-09T00:00:00"/>
    <x v="12"/>
  </r>
  <r>
    <s v="KEY-2407"/>
    <s v="Medium"/>
    <x v="0"/>
    <x v="0"/>
    <s v="Completed"/>
    <s v="Solved by squad (technical intervention)"/>
    <x v="1"/>
    <x v="1"/>
    <x v="4"/>
    <d v="2021-08-03T00:00:00"/>
    <d v="2021-08-24T00:00:00"/>
    <x v="34"/>
  </r>
  <r>
    <s v="KEY-2406"/>
    <s v="Medium"/>
    <x v="0"/>
    <x v="0"/>
    <s v="Completed"/>
    <s v="Solved by squad (technical intervention)"/>
    <x v="0"/>
    <x v="1"/>
    <x v="4"/>
    <d v="2021-08-03T00:00:00"/>
    <d v="2021-09-06T00:00:00"/>
    <x v="35"/>
  </r>
  <r>
    <s v="KEY-2405"/>
    <s v="Medium"/>
    <x v="0"/>
    <x v="0"/>
    <s v="Completed"/>
    <s v="Solved by squad (technical intervention)"/>
    <x v="0"/>
    <x v="1"/>
    <x v="3"/>
    <d v="2021-08-03T00:00:00"/>
    <d v="2022-08-26T00:00:00"/>
    <x v="318"/>
  </r>
  <r>
    <s v="KEY-2416"/>
    <s v="High"/>
    <x v="1"/>
    <x v="0"/>
    <s v="Completed"/>
    <s v="Solved by squad (technical intervention)"/>
    <x v="0"/>
    <x v="1"/>
    <x v="3"/>
    <d v="2021-08-04T00:00:00"/>
    <d v="2021-11-11T00:00:00"/>
    <x v="105"/>
  </r>
  <r>
    <s v="KEY-2419"/>
    <s v="Medium"/>
    <x v="0"/>
    <x v="0"/>
    <s v="Canceled"/>
    <s v="Business Process"/>
    <x v="0"/>
    <x v="0"/>
    <x v="0"/>
    <d v="2021-08-04T00:00:00"/>
    <d v="2021-11-08T00:00:00"/>
    <x v="319"/>
  </r>
  <r>
    <s v="KEY-2414"/>
    <s v="Medium"/>
    <x v="0"/>
    <x v="0"/>
    <s v="Canceled"/>
    <s v="Business Process"/>
    <x v="0"/>
    <x v="0"/>
    <x v="0"/>
    <d v="2021-08-04T00:00:00"/>
    <d v="2021-08-27T00:00:00"/>
    <x v="3"/>
  </r>
  <r>
    <s v="KEY-2410"/>
    <s v="Medium"/>
    <x v="0"/>
    <x v="0"/>
    <s v="Canceled"/>
    <s v="Business Process"/>
    <x v="0"/>
    <x v="0"/>
    <x v="0"/>
    <d v="2021-08-04T00:00:00"/>
    <d v="2021-08-24T00:00:00"/>
    <x v="19"/>
  </r>
  <r>
    <s v="KEY-2418"/>
    <s v="Medium"/>
    <x v="0"/>
    <x v="0"/>
    <s v="Canceled"/>
    <s v="Business Process"/>
    <x v="0"/>
    <x v="0"/>
    <x v="0"/>
    <d v="2021-08-04T00:00:00"/>
    <d v="2021-08-24T00:00:00"/>
    <x v="19"/>
  </r>
  <r>
    <s v="KEY-2421"/>
    <s v="Medium"/>
    <x v="0"/>
    <x v="0"/>
    <s v="Canceled"/>
    <s v="Business Process"/>
    <x v="0"/>
    <x v="0"/>
    <x v="0"/>
    <d v="2021-08-04T00:00:00"/>
    <d v="2021-08-24T00:00:00"/>
    <x v="19"/>
  </r>
  <r>
    <s v="KEY-2412"/>
    <s v="Medium"/>
    <x v="0"/>
    <x v="0"/>
    <s v="Canceled"/>
    <s v="Business Process"/>
    <x v="0"/>
    <x v="0"/>
    <x v="0"/>
    <d v="2021-08-04T00:00:00"/>
    <d v="2021-08-13T00:00:00"/>
    <x v="53"/>
  </r>
  <r>
    <s v="KEY-2420"/>
    <s v="Medium"/>
    <x v="0"/>
    <x v="0"/>
    <s v="Completed"/>
    <s v="Solved by service desk (no technical intervention)"/>
    <x v="2"/>
    <x v="0"/>
    <x v="0"/>
    <d v="2021-08-04T00:00:00"/>
    <d v="2021-08-06T00:00:00"/>
    <x v="70"/>
  </r>
  <r>
    <s v="KEY-2411"/>
    <s v="Medium"/>
    <x v="0"/>
    <x v="0"/>
    <s v="Completed"/>
    <s v="Solved by squad (technical intervention)"/>
    <x v="0"/>
    <x v="1"/>
    <x v="1"/>
    <d v="2021-08-04T00:00:00"/>
    <d v="2021-08-27T00:00:00"/>
    <x v="3"/>
  </r>
  <r>
    <s v="KEY-2415"/>
    <s v="Medium"/>
    <x v="0"/>
    <x v="0"/>
    <s v="Completed"/>
    <s v="Solved by squad (technical intervention)"/>
    <x v="0"/>
    <x v="1"/>
    <x v="3"/>
    <d v="2021-08-04T00:00:00"/>
    <d v="2022-05-31T00:00:00"/>
    <x v="214"/>
  </r>
  <r>
    <s v="KEY-2425"/>
    <s v="Highest"/>
    <x v="2"/>
    <x v="0"/>
    <s v="Completed"/>
    <s v="Solved by service desk (no technical intervention)"/>
    <x v="2"/>
    <x v="0"/>
    <x v="0"/>
    <d v="2021-08-05T00:00:00"/>
    <d v="2021-08-08T00:00:00"/>
    <x v="81"/>
  </r>
  <r>
    <s v="KEY-2426"/>
    <s v="Highest"/>
    <x v="2"/>
    <x v="0"/>
    <s v="Completed"/>
    <s v="Solved by service desk (no technical intervention)"/>
    <x v="2"/>
    <x v="0"/>
    <x v="0"/>
    <d v="2021-08-05T00:00:00"/>
    <d v="2021-08-08T00:00:00"/>
    <x v="81"/>
  </r>
  <r>
    <s v="KEY-2428"/>
    <s v="Medium"/>
    <x v="0"/>
    <x v="0"/>
    <s v="Canceled"/>
    <s v="Business Process"/>
    <x v="0"/>
    <x v="0"/>
    <x v="0"/>
    <d v="2021-08-05T00:00:00"/>
    <d v="2022-05-19T00:00:00"/>
    <x v="219"/>
  </r>
  <r>
    <s v="KEY-2431"/>
    <s v="Medium"/>
    <x v="0"/>
    <x v="0"/>
    <s v="Canceled"/>
    <s v="Business Process"/>
    <x v="0"/>
    <x v="0"/>
    <x v="0"/>
    <d v="2021-08-05T00:00:00"/>
    <d v="2021-09-13T00:00:00"/>
    <x v="57"/>
  </r>
  <r>
    <s v="KEY-2424"/>
    <s v="Medium"/>
    <x v="0"/>
    <x v="0"/>
    <s v="Canceled"/>
    <s v="Business Process"/>
    <x v="0"/>
    <x v="0"/>
    <x v="0"/>
    <d v="2021-08-05T00:00:00"/>
    <d v="2021-08-13T00:00:00"/>
    <x v="14"/>
  </r>
  <r>
    <s v="KEY-2422"/>
    <s v="Medium"/>
    <x v="0"/>
    <x v="0"/>
    <s v="Completed"/>
    <s v="Solved by service desk (no technical intervention)"/>
    <x v="2"/>
    <x v="0"/>
    <x v="0"/>
    <d v="2021-08-05T00:00:00"/>
    <d v="2021-08-06T00:00:00"/>
    <x v="1"/>
  </r>
  <r>
    <s v="KEY-2423"/>
    <s v="Medium"/>
    <x v="0"/>
    <x v="0"/>
    <s v="Completed"/>
    <s v="Solved by service desk (no technical intervention)"/>
    <x v="2"/>
    <x v="0"/>
    <x v="0"/>
    <d v="2021-08-05T00:00:00"/>
    <d v="2021-08-06T00:00:00"/>
    <x v="1"/>
  </r>
  <r>
    <s v="KEY-2430"/>
    <s v="Medium"/>
    <x v="0"/>
    <x v="0"/>
    <s v="Completed"/>
    <s v="Solved by service desk (no technical intervention)"/>
    <x v="0"/>
    <x v="0"/>
    <x v="0"/>
    <d v="2021-08-05T00:00:00"/>
    <d v="2021-08-12T00:00:00"/>
    <x v="56"/>
  </r>
  <r>
    <s v="KEY-2427"/>
    <s v="Medium"/>
    <x v="0"/>
    <x v="0"/>
    <s v="Completed"/>
    <s v="Solved by squad (technical intervention)"/>
    <x v="0"/>
    <x v="1"/>
    <x v="3"/>
    <d v="2021-08-05T00:00:00"/>
    <d v="2021-08-16T00:00:00"/>
    <x v="24"/>
  </r>
  <r>
    <s v="KEY-2429"/>
    <s v="Medium"/>
    <x v="0"/>
    <x v="0"/>
    <s v="Completed"/>
    <s v="Solved by squad (technical intervention)"/>
    <x v="0"/>
    <x v="1"/>
    <x v="3"/>
    <d v="2021-08-05T00:00:00"/>
    <d v="2021-08-31T00:00:00"/>
    <x v="26"/>
  </r>
  <r>
    <s v="KEY-2432"/>
    <s v="Medium"/>
    <x v="0"/>
    <x v="0"/>
    <s v="Completed"/>
    <s v="Solved by squad (technical intervention)"/>
    <x v="0"/>
    <x v="1"/>
    <x v="4"/>
    <d v="2021-08-05T00:00:00"/>
    <d v="2022-05-16T00:00:00"/>
    <x v="320"/>
  </r>
  <r>
    <s v="KEY-2433"/>
    <s v="Medium"/>
    <x v="0"/>
    <x v="0"/>
    <s v="Completed"/>
    <s v="Solved by squad (technical intervention)"/>
    <x v="0"/>
    <x v="1"/>
    <x v="4"/>
    <d v="2021-08-05T00:00:00"/>
    <d v="2022-07-18T00:00:00"/>
    <x v="263"/>
  </r>
  <r>
    <s v="KEY-2445"/>
    <s v="High"/>
    <x v="1"/>
    <x v="0"/>
    <s v="Canceled"/>
    <s v="Business Process"/>
    <x v="0"/>
    <x v="0"/>
    <x v="0"/>
    <d v="2021-08-06T00:00:00"/>
    <d v="2022-08-09T00:00:00"/>
    <x v="233"/>
  </r>
  <r>
    <s v="KEY-2455"/>
    <s v="High"/>
    <x v="1"/>
    <x v="0"/>
    <s v="Completed"/>
    <s v="Solved by squad (technical intervention)"/>
    <x v="0"/>
    <x v="1"/>
    <x v="4"/>
    <d v="2021-08-06T00:00:00"/>
    <d v="2021-09-01T00:00:00"/>
    <x v="26"/>
  </r>
  <r>
    <s v="KEY-2435"/>
    <s v="High"/>
    <x v="1"/>
    <x v="0"/>
    <s v="Completed"/>
    <s v="Solved by squad (technical intervention)"/>
    <x v="3"/>
    <x v="1"/>
    <x v="1"/>
    <d v="2021-08-06T00:00:00"/>
    <d v="2021-10-10T00:00:00"/>
    <x v="130"/>
  </r>
  <r>
    <s v="KEY-2441"/>
    <s v="High"/>
    <x v="1"/>
    <x v="0"/>
    <s v="Completed"/>
    <s v="Solved by squad (technical intervention)"/>
    <x v="4"/>
    <x v="1"/>
    <x v="1"/>
    <d v="2021-08-06T00:00:00"/>
    <d v="2021-10-17T00:00:00"/>
    <x v="131"/>
  </r>
  <r>
    <s v="KEY-2453"/>
    <s v="High"/>
    <x v="1"/>
    <x v="0"/>
    <s v="Completed"/>
    <s v="Solved by squad (technical intervention)"/>
    <x v="0"/>
    <x v="1"/>
    <x v="4"/>
    <d v="2021-08-06T00:00:00"/>
    <d v="2021-11-05T00:00:00"/>
    <x v="89"/>
  </r>
  <r>
    <s v="KEY-2446"/>
    <s v="Highest"/>
    <x v="2"/>
    <x v="0"/>
    <s v="Completed"/>
    <s v="Solved by squad (technical intervention)"/>
    <x v="1"/>
    <x v="1"/>
    <x v="4"/>
    <d v="2021-08-06T00:00:00"/>
    <d v="2021-08-18T00:00:00"/>
    <x v="18"/>
  </r>
  <r>
    <s v="KEY-2451"/>
    <s v="Highest"/>
    <x v="2"/>
    <x v="0"/>
    <s v="Completed"/>
    <s v="Solved by squad (technical intervention)"/>
    <x v="1"/>
    <x v="1"/>
    <x v="4"/>
    <d v="2021-08-06T00:00:00"/>
    <d v="2021-08-20T00:00:00"/>
    <x v="5"/>
  </r>
  <r>
    <s v="KEY-2454"/>
    <s v="Highest"/>
    <x v="2"/>
    <x v="0"/>
    <s v="Completed"/>
    <s v="Solved by squad (technical intervention)"/>
    <x v="0"/>
    <x v="1"/>
    <x v="4"/>
    <d v="2021-08-06T00:00:00"/>
    <d v="2021-11-07T00:00:00"/>
    <x v="72"/>
  </r>
  <r>
    <s v="KEY-2436"/>
    <s v="Medium"/>
    <x v="0"/>
    <x v="0"/>
    <s v="Canceled"/>
    <s v="Business Process"/>
    <x v="0"/>
    <x v="0"/>
    <x v="0"/>
    <d v="2021-08-06T00:00:00"/>
    <d v="2021-09-20T00:00:00"/>
    <x v="64"/>
  </r>
  <r>
    <s v="KEY-2456"/>
    <s v="Medium"/>
    <x v="0"/>
    <x v="0"/>
    <s v="Completed"/>
    <s v="Solved by service desk (no technical intervention)"/>
    <x v="0"/>
    <x v="0"/>
    <x v="0"/>
    <d v="2021-08-06T00:00:00"/>
    <d v="2021-08-11T00:00:00"/>
    <x v="60"/>
  </r>
  <r>
    <s v="KEY-2444"/>
    <s v="Medium"/>
    <x v="0"/>
    <x v="0"/>
    <s v="Completed"/>
    <s v="Solved by service desk (no technical intervention)"/>
    <x v="0"/>
    <x v="0"/>
    <x v="0"/>
    <d v="2021-08-06T00:00:00"/>
    <d v="2021-08-13T00:00:00"/>
    <x v="56"/>
  </r>
  <r>
    <s v="KEY-2437"/>
    <s v="Medium"/>
    <x v="0"/>
    <x v="0"/>
    <s v="Completed"/>
    <s v="Solved by service desk (no technical intervention)"/>
    <x v="0"/>
    <x v="0"/>
    <x v="0"/>
    <d v="2021-08-06T00:00:00"/>
    <d v="2021-08-16T00:00:00"/>
    <x v="28"/>
  </r>
  <r>
    <s v="KEY-2443"/>
    <s v="Medium"/>
    <x v="0"/>
    <x v="0"/>
    <s v="Completed"/>
    <s v="Solved by squad (technical intervention)"/>
    <x v="0"/>
    <x v="1"/>
    <x v="4"/>
    <d v="2021-08-06T00:00:00"/>
    <d v="2021-09-03T00:00:00"/>
    <x v="23"/>
  </r>
  <r>
    <s v="KEY-2440"/>
    <s v="Medium"/>
    <x v="0"/>
    <x v="0"/>
    <s v="Completed"/>
    <s v="Solved by squad (technical intervention)"/>
    <x v="0"/>
    <x v="1"/>
    <x v="4"/>
    <d v="2021-08-06T00:00:00"/>
    <d v="2021-09-06T00:00:00"/>
    <x v="8"/>
  </r>
  <r>
    <s v="KEY-2438"/>
    <s v="Medium"/>
    <x v="0"/>
    <x v="0"/>
    <s v="Completed"/>
    <s v="Solved by squad (technical intervention)"/>
    <x v="0"/>
    <x v="1"/>
    <x v="3"/>
    <d v="2021-08-06T00:00:00"/>
    <d v="2021-11-11T00:00:00"/>
    <x v="150"/>
  </r>
  <r>
    <s v="KEY-2450"/>
    <s v="Medium"/>
    <x v="0"/>
    <x v="0"/>
    <s v="Completed"/>
    <s v="Solved by squad (technical intervention)"/>
    <x v="0"/>
    <x v="1"/>
    <x v="4"/>
    <d v="2021-08-06T00:00:00"/>
    <d v="2022-05-16T00:00:00"/>
    <x v="321"/>
  </r>
  <r>
    <s v="KEY-2457"/>
    <s v="Medium"/>
    <x v="0"/>
    <x v="0"/>
    <s v="Completed"/>
    <s v="Solved by squad (technical intervention)"/>
    <x v="0"/>
    <x v="1"/>
    <x v="4"/>
    <d v="2021-08-08T00:00:00"/>
    <d v="2022-05-11T00:00:00"/>
    <x v="322"/>
  </r>
  <r>
    <s v="KEY-2459"/>
    <s v="Medium"/>
    <x v="0"/>
    <x v="0"/>
    <s v="Canceled"/>
    <s v="Business Process"/>
    <x v="0"/>
    <x v="0"/>
    <x v="0"/>
    <d v="2021-08-09T00:00:00"/>
    <d v="2021-08-31T00:00:00"/>
    <x v="6"/>
  </r>
  <r>
    <s v="KEY-2458"/>
    <s v="Medium"/>
    <x v="0"/>
    <x v="0"/>
    <s v="Completed"/>
    <s v="Solved by squad (technical intervention)"/>
    <x v="0"/>
    <x v="1"/>
    <x v="4"/>
    <d v="2021-08-09T00:00:00"/>
    <d v="2022-05-15T00:00:00"/>
    <x v="323"/>
  </r>
  <r>
    <s v="KEY-2460"/>
    <s v="Medium"/>
    <x v="0"/>
    <x v="0"/>
    <s v="Completed"/>
    <s v="Solved by squad (technical intervention)"/>
    <x v="0"/>
    <x v="1"/>
    <x v="4"/>
    <d v="2021-08-09T00:00:00"/>
    <d v="2022-05-21T00:00:00"/>
    <x v="324"/>
  </r>
  <r>
    <s v="KEY-2462"/>
    <s v="Medium"/>
    <x v="0"/>
    <x v="0"/>
    <s v="Canceled"/>
    <s v="Business Process"/>
    <x v="0"/>
    <x v="0"/>
    <x v="0"/>
    <d v="2021-08-10T00:00:00"/>
    <d v="2021-09-20T00:00:00"/>
    <x v="107"/>
  </r>
  <r>
    <s v="KEY-2463"/>
    <s v="Medium"/>
    <x v="0"/>
    <x v="0"/>
    <s v="Canceled"/>
    <s v="Business Process"/>
    <x v="0"/>
    <x v="0"/>
    <x v="0"/>
    <d v="2021-08-10T00:00:00"/>
    <d v="2021-08-31T00:00:00"/>
    <x v="34"/>
  </r>
  <r>
    <s v="KEY-2461"/>
    <s v="Medium"/>
    <x v="0"/>
    <x v="0"/>
    <s v="Canceled"/>
    <s v="Business Process"/>
    <x v="0"/>
    <x v="0"/>
    <x v="0"/>
    <d v="2021-08-10T00:00:00"/>
    <d v="2021-08-23T00:00:00"/>
    <x v="7"/>
  </r>
  <r>
    <s v="KEY-2470"/>
    <s v="Medium"/>
    <x v="0"/>
    <x v="0"/>
    <s v="Canceled"/>
    <s v="Business Process"/>
    <x v="0"/>
    <x v="0"/>
    <x v="0"/>
    <d v="2021-08-11T00:00:00"/>
    <d v="2022-05-19T00:00:00"/>
    <x v="325"/>
  </r>
  <r>
    <s v="KEY-2472"/>
    <s v="Medium"/>
    <x v="0"/>
    <x v="0"/>
    <s v="Canceled"/>
    <s v="Business Process"/>
    <x v="0"/>
    <x v="0"/>
    <x v="0"/>
    <d v="2021-08-11T00:00:00"/>
    <d v="2021-08-31T00:00:00"/>
    <x v="19"/>
  </r>
  <r>
    <s v="KEY-2467"/>
    <s v="Medium"/>
    <x v="0"/>
    <x v="0"/>
    <s v="Canceled"/>
    <s v="Business Process"/>
    <x v="0"/>
    <x v="0"/>
    <x v="0"/>
    <d v="2021-08-11T00:00:00"/>
    <d v="2021-08-27T00:00:00"/>
    <x v="33"/>
  </r>
  <r>
    <s v="KEY-2477"/>
    <s v="Medium"/>
    <x v="0"/>
    <x v="0"/>
    <s v="Canceled"/>
    <s v="Business Process"/>
    <x v="0"/>
    <x v="0"/>
    <x v="0"/>
    <d v="2021-08-11T00:00:00"/>
    <d v="2021-08-27T00:00:00"/>
    <x v="33"/>
  </r>
  <r>
    <s v="KEY-2469"/>
    <s v="Medium"/>
    <x v="0"/>
    <x v="0"/>
    <s v="Canceled"/>
    <s v="Business Process"/>
    <x v="0"/>
    <x v="0"/>
    <x v="0"/>
    <d v="2021-08-11T00:00:00"/>
    <d v="2021-08-23T00:00:00"/>
    <x v="18"/>
  </r>
  <r>
    <s v="KEY-2473"/>
    <s v="Medium"/>
    <x v="0"/>
    <x v="0"/>
    <s v="Canceled"/>
    <s v="Business Process"/>
    <x v="0"/>
    <x v="0"/>
    <x v="0"/>
    <d v="2021-08-11T00:00:00"/>
    <d v="2021-08-19T00:00:00"/>
    <x v="14"/>
  </r>
  <r>
    <s v="KEY-2474"/>
    <s v="Medium"/>
    <x v="0"/>
    <x v="0"/>
    <s v="Canceled"/>
    <s v="Business Process"/>
    <x v="0"/>
    <x v="0"/>
    <x v="0"/>
    <d v="2021-08-11T00:00:00"/>
    <d v="2021-08-19T00:00:00"/>
    <x v="14"/>
  </r>
  <r>
    <s v="KEY-2466"/>
    <s v="Medium"/>
    <x v="0"/>
    <x v="0"/>
    <s v="Completed"/>
    <s v="Solved by service desk (no technical intervention)"/>
    <x v="0"/>
    <x v="0"/>
    <x v="0"/>
    <d v="2021-08-11T00:00:00"/>
    <d v="2021-08-16T00:00:00"/>
    <x v="60"/>
  </r>
  <r>
    <s v="KEY-2475"/>
    <s v="Medium"/>
    <x v="0"/>
    <x v="0"/>
    <s v="Completed"/>
    <s v="Solved by service desk (no technical intervention)"/>
    <x v="0"/>
    <x v="0"/>
    <x v="0"/>
    <d v="2021-08-11T00:00:00"/>
    <d v="2021-08-19T00:00:00"/>
    <x v="14"/>
  </r>
  <r>
    <s v="KEY-2476"/>
    <s v="Medium"/>
    <x v="0"/>
    <x v="0"/>
    <s v="Completed"/>
    <s v="Solved by squad (technical intervention)"/>
    <x v="0"/>
    <x v="1"/>
    <x v="4"/>
    <d v="2021-08-11T00:00:00"/>
    <d v="2021-09-06T00:00:00"/>
    <x v="26"/>
  </r>
  <r>
    <s v="KEY-2479"/>
    <s v="Medium"/>
    <x v="0"/>
    <x v="0"/>
    <s v="Completed"/>
    <s v="Solved by squad (technical intervention)"/>
    <x v="0"/>
    <x v="1"/>
    <x v="4"/>
    <d v="2021-08-11T00:00:00"/>
    <d v="2022-05-09T00:00:00"/>
    <x v="326"/>
  </r>
  <r>
    <s v="KEY-2478"/>
    <s v="Medium"/>
    <x v="0"/>
    <x v="0"/>
    <s v="Completed"/>
    <s v="Solved by squad (technical intervention)"/>
    <x v="0"/>
    <x v="1"/>
    <x v="4"/>
    <d v="2021-08-11T00:00:00"/>
    <d v="2022-06-06T00:00:00"/>
    <x v="315"/>
  </r>
  <r>
    <s v="KEY-2468"/>
    <s v="Medium"/>
    <x v="0"/>
    <x v="0"/>
    <s v="Completed"/>
    <s v="Solved by squad (technical intervention)"/>
    <x v="0"/>
    <x v="1"/>
    <x v="1"/>
    <d v="2021-08-11T00:00:00"/>
    <d v="2022-07-07T00:00:00"/>
    <x v="210"/>
  </r>
  <r>
    <s v="KEY-2471"/>
    <s v="Medium"/>
    <x v="0"/>
    <x v="0"/>
    <s v="Completed"/>
    <s v="Solved by squad (technical intervention)"/>
    <x v="0"/>
    <x v="1"/>
    <x v="3"/>
    <d v="2021-08-11T00:00:00"/>
    <d v="2022-08-25T00:00:00"/>
    <x v="327"/>
  </r>
  <r>
    <s v="KEY-2484"/>
    <s v="Medium"/>
    <x v="0"/>
    <x v="0"/>
    <s v="Canceled"/>
    <s v="Business Process"/>
    <x v="0"/>
    <x v="0"/>
    <x v="0"/>
    <d v="2021-08-12T00:00:00"/>
    <d v="2022-05-19T00:00:00"/>
    <x v="328"/>
  </r>
  <r>
    <s v="KEY-2487"/>
    <s v="Medium"/>
    <x v="0"/>
    <x v="0"/>
    <s v="Canceled"/>
    <s v="Business Process"/>
    <x v="0"/>
    <x v="0"/>
    <x v="0"/>
    <d v="2021-08-12T00:00:00"/>
    <d v="2021-08-31T00:00:00"/>
    <x v="43"/>
  </r>
  <r>
    <s v="KEY-2489"/>
    <s v="Medium"/>
    <x v="0"/>
    <x v="0"/>
    <s v="Canceled"/>
    <s v="Business Process"/>
    <x v="0"/>
    <x v="0"/>
    <x v="0"/>
    <d v="2021-08-12T00:00:00"/>
    <d v="2021-08-31T00:00:00"/>
    <x v="43"/>
  </r>
  <r>
    <s v="KEY-2486"/>
    <s v="Medium"/>
    <x v="0"/>
    <x v="0"/>
    <s v="Canceled"/>
    <s v="Business Process"/>
    <x v="0"/>
    <x v="0"/>
    <x v="0"/>
    <d v="2021-08-12T00:00:00"/>
    <d v="2021-08-27T00:00:00"/>
    <x v="2"/>
  </r>
  <r>
    <s v="KEY-2488"/>
    <s v="Medium"/>
    <x v="0"/>
    <x v="0"/>
    <s v="Canceled"/>
    <s v="Business Process"/>
    <x v="0"/>
    <x v="0"/>
    <x v="0"/>
    <d v="2021-08-12T00:00:00"/>
    <d v="2021-08-27T00:00:00"/>
    <x v="2"/>
  </r>
  <r>
    <s v="KEY-2482"/>
    <s v="Medium"/>
    <x v="0"/>
    <x v="0"/>
    <s v="Canceled"/>
    <s v="Business Process"/>
    <x v="0"/>
    <x v="0"/>
    <x v="0"/>
    <d v="2021-08-12T00:00:00"/>
    <d v="2021-08-24T00:00:00"/>
    <x v="18"/>
  </r>
  <r>
    <s v="KEY-2483"/>
    <s v="Medium"/>
    <x v="0"/>
    <x v="0"/>
    <s v="Canceled"/>
    <s v="Business Process"/>
    <x v="0"/>
    <x v="0"/>
    <x v="0"/>
    <d v="2021-08-12T00:00:00"/>
    <d v="2021-08-24T00:00:00"/>
    <x v="18"/>
  </r>
  <r>
    <s v="KEY-2485"/>
    <s v="Medium"/>
    <x v="0"/>
    <x v="0"/>
    <s v="Canceled"/>
    <s v="Business Process"/>
    <x v="0"/>
    <x v="0"/>
    <x v="0"/>
    <d v="2021-08-12T00:00:00"/>
    <d v="2021-08-24T00:00:00"/>
    <x v="18"/>
  </r>
  <r>
    <s v="KEY-2481"/>
    <s v="Medium"/>
    <x v="0"/>
    <x v="0"/>
    <s v="Canceled"/>
    <s v="Business Process"/>
    <x v="0"/>
    <x v="0"/>
    <x v="0"/>
    <d v="2021-08-12T00:00:00"/>
    <d v="2021-08-13T00:00:00"/>
    <x v="1"/>
  </r>
  <r>
    <s v="KEY-2496"/>
    <s v="Medium"/>
    <x v="0"/>
    <x v="0"/>
    <s v="Completed"/>
    <s v="Solved by squad (technical intervention)"/>
    <x v="0"/>
    <x v="1"/>
    <x v="4"/>
    <d v="2021-08-12T00:00:00"/>
    <d v="2021-08-20T00:00:00"/>
    <x v="14"/>
  </r>
  <r>
    <s v="KEY-2480"/>
    <s v="Medium"/>
    <x v="0"/>
    <x v="0"/>
    <s v="Completed"/>
    <s v="Solved by squad (technical intervention)"/>
    <x v="1"/>
    <x v="1"/>
    <x v="1"/>
    <d v="2021-08-12T00:00:00"/>
    <d v="2021-08-27T00:00:00"/>
    <x v="2"/>
  </r>
  <r>
    <s v="KEY-2494"/>
    <s v="Medium"/>
    <x v="0"/>
    <x v="0"/>
    <s v="Completed"/>
    <s v="Solved by squad (technical intervention)"/>
    <x v="0"/>
    <x v="1"/>
    <x v="4"/>
    <d v="2021-08-12T00:00:00"/>
    <d v="2022-05-11T00:00:00"/>
    <x v="329"/>
  </r>
  <r>
    <s v="KEY-2492"/>
    <s v="Medium"/>
    <x v="0"/>
    <x v="0"/>
    <s v="Completed"/>
    <s v="Solved by squad (technical intervention)"/>
    <x v="0"/>
    <x v="1"/>
    <x v="4"/>
    <d v="2021-08-12T00:00:00"/>
    <d v="2022-05-16T00:00:00"/>
    <x v="330"/>
  </r>
  <r>
    <s v="KEY-2493"/>
    <s v="Medium"/>
    <x v="0"/>
    <x v="0"/>
    <s v="Completed"/>
    <s v="Solved by squad (technical intervention)"/>
    <x v="0"/>
    <x v="1"/>
    <x v="4"/>
    <d v="2021-08-12T00:00:00"/>
    <d v="2022-05-16T00:00:00"/>
    <x v="330"/>
  </r>
  <r>
    <s v="KEY-2491"/>
    <s v="Medium"/>
    <x v="0"/>
    <x v="0"/>
    <s v="Completed"/>
    <s v="Solved by squad (technical intervention)"/>
    <x v="0"/>
    <x v="1"/>
    <x v="3"/>
    <d v="2021-08-12T00:00:00"/>
    <d v="2022-05-31T00:00:00"/>
    <x v="331"/>
  </r>
  <r>
    <s v="KEY-2495"/>
    <s v="Medium"/>
    <x v="0"/>
    <x v="0"/>
    <s v="Completed"/>
    <s v="Solved by squad (technical intervention)"/>
    <x v="0"/>
    <x v="1"/>
    <x v="4"/>
    <d v="2021-08-12T00:00:00"/>
    <d v="2022-08-15T00:00:00"/>
    <x v="233"/>
  </r>
  <r>
    <s v="KEY-2490"/>
    <s v="Medium"/>
    <x v="0"/>
    <x v="0"/>
    <s v="Completed"/>
    <s v="Solved by squad (technical intervention)"/>
    <x v="0"/>
    <x v="1"/>
    <x v="3"/>
    <d v="2021-08-12T00:00:00"/>
    <d v="2022-08-26T00:00:00"/>
    <x v="327"/>
  </r>
  <r>
    <s v="KEY-2500"/>
    <s v="High"/>
    <x v="1"/>
    <x v="0"/>
    <s v="Completed"/>
    <s v="Solved by squad (technical intervention)"/>
    <x v="0"/>
    <x v="1"/>
    <x v="1"/>
    <d v="2021-08-13T00:00:00"/>
    <d v="2021-10-10T00:00:00"/>
    <x v="206"/>
  </r>
  <r>
    <s v="KEY-2504"/>
    <s v="High"/>
    <x v="1"/>
    <x v="0"/>
    <s v="Completed"/>
    <s v="Solved by squad (technical intervention)"/>
    <x v="0"/>
    <x v="1"/>
    <x v="3"/>
    <d v="2021-08-13T00:00:00"/>
    <d v="2022-05-26T00:00:00"/>
    <x v="332"/>
  </r>
  <r>
    <s v="KEY-2505"/>
    <s v="Medium"/>
    <x v="0"/>
    <x v="1"/>
    <s v="Squad Working"/>
    <m/>
    <x v="0"/>
    <x v="2"/>
    <x v="0"/>
    <d v="2021-08-13T00:00:00"/>
    <m/>
    <x v="333"/>
  </r>
  <r>
    <s v="KEY-2506"/>
    <s v="Medium"/>
    <x v="0"/>
    <x v="0"/>
    <s v="Canceled"/>
    <s v="Business Process"/>
    <x v="0"/>
    <x v="0"/>
    <x v="0"/>
    <d v="2021-08-14T00:00:00"/>
    <d v="2022-05-19T00:00:00"/>
    <x v="334"/>
  </r>
  <r>
    <s v="KEY-2507"/>
    <s v="Medium"/>
    <x v="0"/>
    <x v="0"/>
    <s v="Canceled"/>
    <s v="Business Process"/>
    <x v="0"/>
    <x v="0"/>
    <x v="0"/>
    <d v="2021-08-14T00:00:00"/>
    <d v="2021-09-14T00:00:00"/>
    <x v="8"/>
  </r>
  <r>
    <s v="KEY-2508"/>
    <s v="Medium"/>
    <x v="0"/>
    <x v="0"/>
    <s v="Canceled"/>
    <s v="Business Process"/>
    <x v="0"/>
    <x v="0"/>
    <x v="0"/>
    <d v="2021-08-14T00:00:00"/>
    <d v="2021-09-14T00:00:00"/>
    <x v="8"/>
  </r>
  <r>
    <s v="KEY-2515"/>
    <s v="Medium"/>
    <x v="0"/>
    <x v="0"/>
    <s v="Canceled"/>
    <s v="Business Process"/>
    <x v="0"/>
    <x v="0"/>
    <x v="0"/>
    <d v="2021-08-16T00:00:00"/>
    <d v="2021-10-19T00:00:00"/>
    <x v="162"/>
  </r>
  <r>
    <s v="KEY-2510"/>
    <s v="Medium"/>
    <x v="0"/>
    <x v="0"/>
    <s v="Canceled"/>
    <s v="Business Process"/>
    <x v="0"/>
    <x v="0"/>
    <x v="0"/>
    <d v="2021-08-16T00:00:00"/>
    <d v="2021-09-20T00:00:00"/>
    <x v="106"/>
  </r>
  <r>
    <s v="KEY-2511"/>
    <s v="Medium"/>
    <x v="0"/>
    <x v="0"/>
    <s v="Canceled"/>
    <s v="Business Process"/>
    <x v="0"/>
    <x v="0"/>
    <x v="0"/>
    <d v="2021-08-16T00:00:00"/>
    <d v="2021-09-20T00:00:00"/>
    <x v="106"/>
  </r>
  <r>
    <s v="KEY-2509"/>
    <s v="Medium"/>
    <x v="0"/>
    <x v="0"/>
    <s v="Completed"/>
    <s v="Solved by squad (technical intervention)"/>
    <x v="1"/>
    <x v="1"/>
    <x v="1"/>
    <d v="2021-08-16T00:00:00"/>
    <d v="2021-08-30T00:00:00"/>
    <x v="5"/>
  </r>
  <r>
    <s v="KEY-2514"/>
    <s v="Medium"/>
    <x v="0"/>
    <x v="0"/>
    <s v="Completed"/>
    <s v="Solved by squad (technical intervention)"/>
    <x v="1"/>
    <x v="1"/>
    <x v="4"/>
    <d v="2021-08-16T00:00:00"/>
    <d v="2021-08-30T00:00:00"/>
    <x v="5"/>
  </r>
  <r>
    <s v="KEY-2513"/>
    <s v="Medium"/>
    <x v="0"/>
    <x v="0"/>
    <s v="Completed"/>
    <s v="Solved by squad (technical intervention)"/>
    <x v="0"/>
    <x v="1"/>
    <x v="4"/>
    <d v="2021-08-16T00:00:00"/>
    <d v="2022-05-15T00:00:00"/>
    <x v="329"/>
  </r>
  <r>
    <s v="KEY-2512"/>
    <s v="Medium"/>
    <x v="0"/>
    <x v="0"/>
    <s v="Completed"/>
    <s v="Solved by squad (technical intervention)"/>
    <x v="0"/>
    <x v="1"/>
    <x v="4"/>
    <d v="2021-08-16T00:00:00"/>
    <d v="2022-08-08T00:00:00"/>
    <x v="260"/>
  </r>
  <r>
    <s v="KEY-2521"/>
    <s v="Medium"/>
    <x v="0"/>
    <x v="0"/>
    <s v="Canceled"/>
    <s v="Business Process"/>
    <x v="0"/>
    <x v="0"/>
    <x v="0"/>
    <d v="2021-08-17T00:00:00"/>
    <d v="2021-10-19T00:00:00"/>
    <x v="98"/>
  </r>
  <r>
    <s v="KEY-2522"/>
    <s v="Medium"/>
    <x v="0"/>
    <x v="0"/>
    <s v="Canceled"/>
    <s v="Business Process"/>
    <x v="0"/>
    <x v="0"/>
    <x v="0"/>
    <d v="2021-08-17T00:00:00"/>
    <d v="2021-09-20T00:00:00"/>
    <x v="35"/>
  </r>
  <r>
    <s v="KEY-2516"/>
    <s v="Medium"/>
    <x v="0"/>
    <x v="0"/>
    <s v="Canceled"/>
    <s v="Business Process"/>
    <x v="0"/>
    <x v="0"/>
    <x v="0"/>
    <d v="2021-08-17T00:00:00"/>
    <d v="2021-09-14T00:00:00"/>
    <x v="23"/>
  </r>
  <r>
    <s v="KEY-2518"/>
    <s v="Medium"/>
    <x v="0"/>
    <x v="0"/>
    <s v="Completed"/>
    <s v="Solved by service desk (no technical intervention)"/>
    <x v="1"/>
    <x v="0"/>
    <x v="0"/>
    <d v="2021-08-17T00:00:00"/>
    <d v="2021-08-30T00:00:00"/>
    <x v="7"/>
  </r>
  <r>
    <s v="KEY-2517"/>
    <s v="Medium"/>
    <x v="0"/>
    <x v="0"/>
    <s v="Completed"/>
    <s v="Solved by squad (technical intervention)"/>
    <x v="1"/>
    <x v="1"/>
    <x v="1"/>
    <d v="2021-08-17T00:00:00"/>
    <d v="2021-08-27T00:00:00"/>
    <x v="28"/>
  </r>
  <r>
    <s v="KEY-2519"/>
    <s v="Medium"/>
    <x v="0"/>
    <x v="0"/>
    <s v="Completed"/>
    <s v="Solved by squad (technical intervention)"/>
    <x v="0"/>
    <x v="1"/>
    <x v="3"/>
    <d v="2021-08-17T00:00:00"/>
    <d v="2021-09-01T00:00:00"/>
    <x v="2"/>
  </r>
  <r>
    <s v="KEY-2520"/>
    <s v="Medium"/>
    <x v="0"/>
    <x v="0"/>
    <s v="Completed"/>
    <s v="Solved by squad (technical intervention)"/>
    <x v="1"/>
    <x v="1"/>
    <x v="1"/>
    <d v="2021-08-17T00:00:00"/>
    <d v="2021-09-01T00:00:00"/>
    <x v="2"/>
  </r>
  <r>
    <s v="KEY-2533"/>
    <s v="Medium"/>
    <x v="0"/>
    <x v="0"/>
    <s v="Canceled"/>
    <s v="Business Process"/>
    <x v="0"/>
    <x v="0"/>
    <x v="0"/>
    <d v="2021-08-18T00:00:00"/>
    <d v="2021-10-08T00:00:00"/>
    <x v="10"/>
  </r>
  <r>
    <s v="KEY-2527"/>
    <s v="Medium"/>
    <x v="0"/>
    <x v="0"/>
    <s v="Canceled"/>
    <s v="Business Process"/>
    <x v="0"/>
    <x v="0"/>
    <x v="0"/>
    <d v="2021-08-18T00:00:00"/>
    <d v="2021-08-27T00:00:00"/>
    <x v="53"/>
  </r>
  <r>
    <s v="KEY-2534"/>
    <s v="Medium"/>
    <x v="0"/>
    <x v="0"/>
    <s v="Canceled"/>
    <s v="Business Process"/>
    <x v="0"/>
    <x v="1"/>
    <x v="4"/>
    <d v="2021-08-18T00:00:00"/>
    <d v="2021-09-14T00:00:00"/>
    <x v="40"/>
  </r>
  <r>
    <s v="KEY-2523"/>
    <s v="Medium"/>
    <x v="0"/>
    <x v="0"/>
    <s v="Completed"/>
    <s v="Solved by service desk (no technical intervention)"/>
    <x v="2"/>
    <x v="0"/>
    <x v="0"/>
    <d v="2021-08-18T00:00:00"/>
    <d v="2021-08-21T00:00:00"/>
    <x v="81"/>
  </r>
  <r>
    <s v="KEY-2526"/>
    <s v="Medium"/>
    <x v="0"/>
    <x v="0"/>
    <s v="Completed"/>
    <s v="Solved by squad (technical intervention)"/>
    <x v="0"/>
    <x v="1"/>
    <x v="3"/>
    <d v="2021-08-18T00:00:00"/>
    <d v="2021-09-23T00:00:00"/>
    <x v="91"/>
  </r>
  <r>
    <s v="KEY-2528"/>
    <s v="Medium"/>
    <x v="0"/>
    <x v="0"/>
    <s v="Completed"/>
    <s v="Solved by squad (technical intervention)"/>
    <x v="0"/>
    <x v="1"/>
    <x v="4"/>
    <d v="2021-08-18T00:00:00"/>
    <d v="2021-09-27T00:00:00"/>
    <x v="27"/>
  </r>
  <r>
    <s v="KEY-2524"/>
    <s v="Medium"/>
    <x v="0"/>
    <x v="0"/>
    <s v="Completed"/>
    <s v="Solved by squad (technical intervention)"/>
    <x v="0"/>
    <x v="1"/>
    <x v="3"/>
    <d v="2021-08-18T00:00:00"/>
    <d v="2021-12-02T00:00:00"/>
    <x v="208"/>
  </r>
  <r>
    <s v="KEY-2525"/>
    <s v="Medium"/>
    <x v="0"/>
    <x v="0"/>
    <s v="Completed"/>
    <s v="Solved by squad (technical intervention)"/>
    <x v="0"/>
    <x v="1"/>
    <x v="3"/>
    <d v="2021-08-18T00:00:00"/>
    <d v="2021-12-02T00:00:00"/>
    <x v="208"/>
  </r>
  <r>
    <s v="KEY-2530"/>
    <s v="Medium"/>
    <x v="0"/>
    <x v="0"/>
    <s v="Completed"/>
    <s v="Solved by squad (technical intervention)"/>
    <x v="0"/>
    <x v="1"/>
    <x v="4"/>
    <d v="2021-08-18T00:00:00"/>
    <d v="2022-05-16T00:00:00"/>
    <x v="326"/>
  </r>
  <r>
    <s v="KEY-2531"/>
    <s v="Medium"/>
    <x v="0"/>
    <x v="0"/>
    <s v="Completed"/>
    <s v="Solved by squad (technical intervention)"/>
    <x v="0"/>
    <x v="1"/>
    <x v="4"/>
    <d v="2021-08-18T00:00:00"/>
    <d v="2022-05-16T00:00:00"/>
    <x v="326"/>
  </r>
  <r>
    <s v="KEY-2532"/>
    <s v="Medium"/>
    <x v="0"/>
    <x v="0"/>
    <s v="Completed"/>
    <s v="Solved by squad (technical intervention)"/>
    <x v="0"/>
    <x v="1"/>
    <x v="4"/>
    <d v="2021-08-18T00:00:00"/>
    <d v="2022-05-16T00:00:00"/>
    <x v="326"/>
  </r>
  <r>
    <s v="KEY-2529"/>
    <s v="Medium"/>
    <x v="0"/>
    <x v="0"/>
    <s v="Completed"/>
    <s v="Solved by squad (technical intervention)"/>
    <x v="0"/>
    <x v="1"/>
    <x v="4"/>
    <d v="2021-08-18T00:00:00"/>
    <d v="2022-05-21T00:00:00"/>
    <x v="322"/>
  </r>
  <r>
    <s v="KEY-2537"/>
    <s v="Medium"/>
    <x v="0"/>
    <x v="0"/>
    <s v="Canceled"/>
    <s v="Business Process"/>
    <x v="0"/>
    <x v="0"/>
    <x v="0"/>
    <d v="2021-08-19T00:00:00"/>
    <d v="2021-09-14T00:00:00"/>
    <x v="26"/>
  </r>
  <r>
    <s v="KEY-2535"/>
    <s v="Medium"/>
    <x v="0"/>
    <x v="0"/>
    <s v="Completed"/>
    <s v="Solved by service desk (no technical intervention)"/>
    <x v="0"/>
    <x v="0"/>
    <x v="0"/>
    <d v="2021-08-19T00:00:00"/>
    <d v="2021-08-28T00:00:00"/>
    <x v="53"/>
  </r>
  <r>
    <s v="KEY-2539"/>
    <s v="Medium"/>
    <x v="0"/>
    <x v="0"/>
    <s v="Completed"/>
    <s v="Solved by squad (technical intervention)"/>
    <x v="0"/>
    <x v="1"/>
    <x v="4"/>
    <d v="2021-08-19T00:00:00"/>
    <d v="2021-09-22T00:00:00"/>
    <x v="35"/>
  </r>
  <r>
    <s v="KEY-2536"/>
    <s v="Medium"/>
    <x v="0"/>
    <x v="0"/>
    <s v="Completed"/>
    <s v="Solved by squad (technical intervention)"/>
    <x v="0"/>
    <x v="1"/>
    <x v="3"/>
    <d v="2021-08-19T00:00:00"/>
    <d v="2021-10-04T00:00:00"/>
    <x v="128"/>
  </r>
  <r>
    <s v="KEY-2538"/>
    <s v="Medium"/>
    <x v="0"/>
    <x v="0"/>
    <s v="Completed"/>
    <s v="Solved by squad (technical intervention)"/>
    <x v="0"/>
    <x v="1"/>
    <x v="4"/>
    <d v="2021-08-19T00:00:00"/>
    <d v="2022-08-25T00:00:00"/>
    <x v="217"/>
  </r>
  <r>
    <s v="KEY-2542"/>
    <s v="Medium"/>
    <x v="0"/>
    <x v="0"/>
    <s v="Canceled"/>
    <s v="Business Process"/>
    <x v="0"/>
    <x v="0"/>
    <x v="0"/>
    <d v="2021-08-20T00:00:00"/>
    <d v="2021-10-08T00:00:00"/>
    <x v="17"/>
  </r>
  <r>
    <s v="KEY-2544"/>
    <s v="Medium"/>
    <x v="0"/>
    <x v="0"/>
    <s v="Canceled"/>
    <s v="Business Process"/>
    <x v="0"/>
    <x v="0"/>
    <x v="0"/>
    <d v="2021-08-20T00:00:00"/>
    <d v="2021-10-08T00:00:00"/>
    <x v="17"/>
  </r>
  <r>
    <s v="KEY-2540"/>
    <s v="Medium"/>
    <x v="0"/>
    <x v="0"/>
    <s v="Completed"/>
    <s v="Solved by squad (technical intervention)"/>
    <x v="3"/>
    <x v="1"/>
    <x v="3"/>
    <d v="2021-08-20T00:00:00"/>
    <d v="2021-10-26T00:00:00"/>
    <x v="176"/>
  </r>
  <r>
    <s v="KEY-2543"/>
    <s v="Medium"/>
    <x v="0"/>
    <x v="0"/>
    <s v="Completed"/>
    <s v="Solved by squad (technical intervention)"/>
    <x v="0"/>
    <x v="1"/>
    <x v="4"/>
    <d v="2021-08-20T00:00:00"/>
    <d v="2022-05-15T00:00:00"/>
    <x v="335"/>
  </r>
  <r>
    <s v="KEY-2541"/>
    <s v="Medium"/>
    <x v="0"/>
    <x v="1"/>
    <s v="Squad Working"/>
    <m/>
    <x v="0"/>
    <x v="2"/>
    <x v="0"/>
    <d v="2021-08-20T00:00:00"/>
    <m/>
    <x v="336"/>
  </r>
  <r>
    <s v="KEY-2546"/>
    <s v="Medium"/>
    <x v="0"/>
    <x v="0"/>
    <s v="Canceled"/>
    <s v="Business Process"/>
    <x v="0"/>
    <x v="0"/>
    <x v="0"/>
    <d v="2021-08-21T00:00:00"/>
    <d v="2021-10-08T00:00:00"/>
    <x v="61"/>
  </r>
  <r>
    <s v="KEY-2549"/>
    <s v="Medium"/>
    <x v="0"/>
    <x v="0"/>
    <s v="Canceled"/>
    <s v="Business Process"/>
    <x v="0"/>
    <x v="0"/>
    <x v="0"/>
    <d v="2021-08-21T00:00:00"/>
    <d v="2021-09-15T00:00:00"/>
    <x v="45"/>
  </r>
  <r>
    <s v="KEY-2550"/>
    <s v="Medium"/>
    <x v="0"/>
    <x v="0"/>
    <s v="Canceled"/>
    <s v="Business Process"/>
    <x v="0"/>
    <x v="0"/>
    <x v="0"/>
    <d v="2021-08-21T00:00:00"/>
    <d v="2021-09-15T00:00:00"/>
    <x v="45"/>
  </r>
  <r>
    <s v="KEY-2551"/>
    <s v="Medium"/>
    <x v="0"/>
    <x v="0"/>
    <s v="Canceled"/>
    <s v="Business Process"/>
    <x v="0"/>
    <x v="0"/>
    <x v="0"/>
    <d v="2021-08-21T00:00:00"/>
    <d v="2021-09-15T00:00:00"/>
    <x v="45"/>
  </r>
  <r>
    <s v="KEY-2548"/>
    <s v="Medium"/>
    <x v="0"/>
    <x v="0"/>
    <s v="Canceled"/>
    <s v="Business Process"/>
    <x v="0"/>
    <x v="0"/>
    <x v="0"/>
    <d v="2021-08-21T00:00:00"/>
    <d v="2021-09-14T00:00:00"/>
    <x v="52"/>
  </r>
  <r>
    <s v="KEY-2553"/>
    <s v="Medium"/>
    <x v="0"/>
    <x v="0"/>
    <s v="Canceled"/>
    <s v="Business Process"/>
    <x v="0"/>
    <x v="0"/>
    <x v="0"/>
    <d v="2021-08-21T00:00:00"/>
    <d v="2021-09-14T00:00:00"/>
    <x v="52"/>
  </r>
  <r>
    <s v="KEY-2545"/>
    <s v="Medium"/>
    <x v="0"/>
    <x v="0"/>
    <s v="Completed"/>
    <s v="Solved by squad (technical intervention)"/>
    <x v="0"/>
    <x v="1"/>
    <x v="1"/>
    <d v="2021-08-21T00:00:00"/>
    <d v="2021-09-22T00:00:00"/>
    <x v="95"/>
  </r>
  <r>
    <s v="KEY-2552"/>
    <s v="Medium"/>
    <x v="0"/>
    <x v="0"/>
    <s v="Completed"/>
    <s v="Solved by squad (technical intervention)"/>
    <x v="0"/>
    <x v="1"/>
    <x v="4"/>
    <d v="2021-08-21T00:00:00"/>
    <d v="2021-09-22T00:00:00"/>
    <x v="95"/>
  </r>
  <r>
    <s v="KEY-2547"/>
    <s v="Medium"/>
    <x v="0"/>
    <x v="0"/>
    <s v="Completed"/>
    <s v="Solved by squad (technical intervention)"/>
    <x v="3"/>
    <x v="1"/>
    <x v="3"/>
    <d v="2021-08-21T00:00:00"/>
    <d v="2021-10-26T00:00:00"/>
    <x v="183"/>
  </r>
  <r>
    <s v="KEY-2559"/>
    <s v="High"/>
    <x v="1"/>
    <x v="0"/>
    <s v="Completed"/>
    <s v="Solved by squad (technical intervention)"/>
    <x v="0"/>
    <x v="1"/>
    <x v="4"/>
    <d v="2021-08-23T00:00:00"/>
    <d v="2021-09-28T00:00:00"/>
    <x v="91"/>
  </r>
  <r>
    <s v="KEY-2562"/>
    <s v="Medium"/>
    <x v="0"/>
    <x v="0"/>
    <s v="Canceled"/>
    <s v="Business Process"/>
    <x v="0"/>
    <x v="0"/>
    <x v="0"/>
    <d v="2021-08-23T00:00:00"/>
    <d v="2021-10-08T00:00:00"/>
    <x v="128"/>
  </r>
  <r>
    <s v="KEY-2563"/>
    <s v="Medium"/>
    <x v="0"/>
    <x v="0"/>
    <s v="Canceled"/>
    <s v="Business Process"/>
    <x v="0"/>
    <x v="0"/>
    <x v="0"/>
    <d v="2021-08-23T00:00:00"/>
    <d v="2021-10-08T00:00:00"/>
    <x v="128"/>
  </r>
  <r>
    <s v="KEY-2561"/>
    <s v="Medium"/>
    <x v="0"/>
    <x v="0"/>
    <s v="Canceled"/>
    <s v="Business Process"/>
    <x v="0"/>
    <x v="0"/>
    <x v="0"/>
    <d v="2021-08-23T00:00:00"/>
    <d v="2021-09-20T00:00:00"/>
    <x v="23"/>
  </r>
  <r>
    <s v="KEY-2554"/>
    <s v="Medium"/>
    <x v="0"/>
    <x v="0"/>
    <s v="Canceled"/>
    <s v="Business Process"/>
    <x v="0"/>
    <x v="0"/>
    <x v="0"/>
    <d v="2021-08-23T00:00:00"/>
    <d v="2021-08-27T00:00:00"/>
    <x v="21"/>
  </r>
  <r>
    <s v="KEY-2557"/>
    <s v="Medium"/>
    <x v="0"/>
    <x v="0"/>
    <s v="Completed"/>
    <s v="Solved by service desk (no technical intervention)"/>
    <x v="2"/>
    <x v="0"/>
    <x v="0"/>
    <d v="2021-08-23T00:00:00"/>
    <d v="2021-08-25T00:00:00"/>
    <x v="70"/>
  </r>
  <r>
    <s v="KEY-2564"/>
    <s v="Medium"/>
    <x v="0"/>
    <x v="0"/>
    <s v="Completed"/>
    <s v="Solved by squad (technical intervention)"/>
    <x v="0"/>
    <x v="1"/>
    <x v="4"/>
    <d v="2021-08-23T00:00:00"/>
    <d v="2022-05-21T00:00:00"/>
    <x v="326"/>
  </r>
  <r>
    <s v="KEY-2555"/>
    <s v="Medium"/>
    <x v="0"/>
    <x v="0"/>
    <s v="Completed"/>
    <s v="Solved by squad (technical intervention)"/>
    <x v="0"/>
    <x v="1"/>
    <x v="1"/>
    <d v="2021-08-23T00:00:00"/>
    <d v="2022-08-26T00:00:00"/>
    <x v="233"/>
  </r>
  <r>
    <s v="KEY-2558"/>
    <s v="Medium"/>
    <x v="0"/>
    <x v="0"/>
    <s v="Completed"/>
    <s v="Solved by squad (technical intervention)"/>
    <x v="0"/>
    <x v="1"/>
    <x v="4"/>
    <d v="2021-08-23T00:00:00"/>
    <d v="2022-09-05T00:00:00"/>
    <x v="337"/>
  </r>
  <r>
    <s v="KEY-2556"/>
    <s v="Medium"/>
    <x v="0"/>
    <x v="0"/>
    <s v="Completed"/>
    <s v="Solved by squad (technical intervention)"/>
    <x v="0"/>
    <x v="1"/>
    <x v="1"/>
    <d v="2021-08-23T00:00:00"/>
    <d v="2021-08-30T00:00:00"/>
    <x v="56"/>
  </r>
  <r>
    <s v="KEY-2568"/>
    <s v="Medium"/>
    <x v="0"/>
    <x v="0"/>
    <s v="Canceled"/>
    <s v="Business Process"/>
    <x v="0"/>
    <x v="0"/>
    <x v="0"/>
    <d v="2021-08-24T00:00:00"/>
    <d v="2021-09-27T00:00:00"/>
    <x v="35"/>
  </r>
  <r>
    <s v="KEY-2565"/>
    <s v="Medium"/>
    <x v="0"/>
    <x v="0"/>
    <s v="Canceled"/>
    <s v="Business Process"/>
    <x v="0"/>
    <x v="0"/>
    <x v="0"/>
    <d v="2021-08-24T00:00:00"/>
    <d v="2021-09-15T00:00:00"/>
    <x v="6"/>
  </r>
  <r>
    <s v="KEY-2574"/>
    <s v="Medium"/>
    <x v="0"/>
    <x v="0"/>
    <s v="Canceled"/>
    <s v="Business Process"/>
    <x v="0"/>
    <x v="1"/>
    <x v="4"/>
    <d v="2021-08-24T00:00:00"/>
    <d v="2021-09-15T00:00:00"/>
    <x v="6"/>
  </r>
  <r>
    <s v="KEY-2567"/>
    <s v="Medium"/>
    <x v="0"/>
    <x v="0"/>
    <s v="Completed"/>
    <s v="Solved by squad (technical intervention)"/>
    <x v="0"/>
    <x v="1"/>
    <x v="3"/>
    <d v="2021-08-24T00:00:00"/>
    <d v="2021-10-18T00:00:00"/>
    <x v="73"/>
  </r>
  <r>
    <s v="KEY-2573"/>
    <s v="Medium"/>
    <x v="0"/>
    <x v="0"/>
    <s v="Completed"/>
    <s v="Solved by squad (technical intervention)"/>
    <x v="3"/>
    <x v="1"/>
    <x v="1"/>
    <d v="2021-08-24T00:00:00"/>
    <d v="2021-10-27T00:00:00"/>
    <x v="162"/>
  </r>
  <r>
    <s v="KEY-2566"/>
    <s v="Medium"/>
    <x v="0"/>
    <x v="0"/>
    <s v="Completed"/>
    <s v="Solved by squad (technical intervention)"/>
    <x v="4"/>
    <x v="1"/>
    <x v="4"/>
    <d v="2021-08-24T00:00:00"/>
    <d v="2021-11-02T00:00:00"/>
    <x v="115"/>
  </r>
  <r>
    <s v="KEY-2572"/>
    <s v="Medium"/>
    <x v="0"/>
    <x v="0"/>
    <s v="Completed"/>
    <s v="Solved by squad (technical intervention)"/>
    <x v="0"/>
    <x v="1"/>
    <x v="4"/>
    <d v="2021-08-24T00:00:00"/>
    <d v="2021-11-17T00:00:00"/>
    <x v="39"/>
  </r>
  <r>
    <s v="KEY-2569"/>
    <s v="Medium"/>
    <x v="0"/>
    <x v="0"/>
    <s v="Completed"/>
    <s v="Solved by squad (technical intervention)"/>
    <x v="0"/>
    <x v="1"/>
    <x v="4"/>
    <d v="2021-08-24T00:00:00"/>
    <d v="2022-05-16T00:00:00"/>
    <x v="338"/>
  </r>
  <r>
    <s v="KEY-2570"/>
    <s v="Medium"/>
    <x v="0"/>
    <x v="0"/>
    <s v="Completed"/>
    <s v="Solved by squad (technical intervention)"/>
    <x v="0"/>
    <x v="1"/>
    <x v="4"/>
    <d v="2021-08-24T00:00:00"/>
    <d v="2022-05-23T00:00:00"/>
    <x v="329"/>
  </r>
  <r>
    <s v="KEY-2571"/>
    <s v="Medium"/>
    <x v="0"/>
    <x v="0"/>
    <s v="Completed"/>
    <s v="Solved by squad (technical intervention)"/>
    <x v="0"/>
    <x v="1"/>
    <x v="4"/>
    <d v="2021-08-24T00:00:00"/>
    <d v="2022-05-23T00:00:00"/>
    <x v="329"/>
  </r>
  <r>
    <s v="KEY-2575"/>
    <s v="Medium"/>
    <x v="0"/>
    <x v="0"/>
    <s v="Canceled"/>
    <s v="Business Process"/>
    <x v="0"/>
    <x v="0"/>
    <x v="0"/>
    <d v="2021-08-25T00:00:00"/>
    <d v="2022-05-19T00:00:00"/>
    <x v="339"/>
  </r>
  <r>
    <s v="KEY-2578"/>
    <s v="Medium"/>
    <x v="0"/>
    <x v="0"/>
    <s v="Canceled"/>
    <s v="Business Process"/>
    <x v="0"/>
    <x v="0"/>
    <x v="0"/>
    <d v="2021-08-25T00:00:00"/>
    <d v="2021-09-20T00:00:00"/>
    <x v="26"/>
  </r>
  <r>
    <s v="KEY-2579"/>
    <s v="Medium"/>
    <x v="0"/>
    <x v="0"/>
    <s v="Completed"/>
    <s v="Solved by squad (technical intervention)"/>
    <x v="0"/>
    <x v="1"/>
    <x v="4"/>
    <d v="2021-08-25T00:00:00"/>
    <d v="2021-09-27T00:00:00"/>
    <x v="46"/>
  </r>
  <r>
    <s v="KEY-2577"/>
    <s v="Medium"/>
    <x v="0"/>
    <x v="0"/>
    <s v="Completed"/>
    <s v="Solved by squad (technical intervention)"/>
    <x v="0"/>
    <x v="1"/>
    <x v="4"/>
    <d v="2021-08-25T00:00:00"/>
    <d v="2022-05-16T00:00:00"/>
    <x v="340"/>
  </r>
  <r>
    <s v="KEY-2576"/>
    <s v="Medium"/>
    <x v="0"/>
    <x v="0"/>
    <s v="Completed"/>
    <s v="Solved by squad (technical intervention)"/>
    <x v="0"/>
    <x v="1"/>
    <x v="3"/>
    <d v="2021-08-25T00:00:00"/>
    <d v="2022-07-14T00:00:00"/>
    <x v="289"/>
  </r>
  <r>
    <s v="KEY-2582"/>
    <s v="Medium"/>
    <x v="0"/>
    <x v="0"/>
    <s v="Canceled"/>
    <s v="Business Process"/>
    <x v="0"/>
    <x v="0"/>
    <x v="0"/>
    <d v="2021-08-26T00:00:00"/>
    <d v="2022-02-14T00:00:00"/>
    <x v="117"/>
  </r>
  <r>
    <s v="KEY-2583"/>
    <s v="Medium"/>
    <x v="0"/>
    <x v="0"/>
    <s v="Canceled"/>
    <s v="Business Process"/>
    <x v="0"/>
    <x v="0"/>
    <x v="0"/>
    <d v="2021-08-26T00:00:00"/>
    <d v="2022-02-14T00:00:00"/>
    <x v="117"/>
  </r>
  <r>
    <s v="KEY-2584"/>
    <s v="Medium"/>
    <x v="0"/>
    <x v="0"/>
    <s v="Canceled"/>
    <s v="Business Process"/>
    <x v="0"/>
    <x v="0"/>
    <x v="0"/>
    <d v="2021-08-26T00:00:00"/>
    <d v="2021-09-15T00:00:00"/>
    <x v="19"/>
  </r>
  <r>
    <s v="KEY-2581"/>
    <s v="Medium"/>
    <x v="0"/>
    <x v="0"/>
    <s v="Canceled"/>
    <s v="Business Process"/>
    <x v="0"/>
    <x v="0"/>
    <x v="0"/>
    <d v="2021-08-26T00:00:00"/>
    <d v="2021-09-14T00:00:00"/>
    <x v="43"/>
  </r>
  <r>
    <s v="KEY-2586"/>
    <s v="Medium"/>
    <x v="0"/>
    <x v="0"/>
    <s v="Completed"/>
    <s v="Solved by service desk (no technical intervention)"/>
    <x v="1"/>
    <x v="0"/>
    <x v="0"/>
    <d v="2021-08-26T00:00:00"/>
    <d v="2021-09-08T00:00:00"/>
    <x v="7"/>
  </r>
  <r>
    <s v="KEY-2580"/>
    <s v="Medium"/>
    <x v="0"/>
    <x v="0"/>
    <s v="Completed"/>
    <s v="Solved by squad (technical intervention)"/>
    <x v="0"/>
    <x v="1"/>
    <x v="1"/>
    <d v="2021-08-26T00:00:00"/>
    <d v="2022-08-26T00:00:00"/>
    <x v="247"/>
  </r>
  <r>
    <s v="KEY-2585"/>
    <s v="Medium"/>
    <x v="0"/>
    <x v="1"/>
    <s v="Squad Working"/>
    <m/>
    <x v="0"/>
    <x v="2"/>
    <x v="0"/>
    <d v="2021-08-26T00:00:00"/>
    <m/>
    <x v="341"/>
  </r>
  <r>
    <s v="KEY-2590"/>
    <s v="High"/>
    <x v="1"/>
    <x v="0"/>
    <s v="Completed"/>
    <s v="Solved by squad (technical intervention)"/>
    <x v="3"/>
    <x v="1"/>
    <x v="2"/>
    <d v="2021-08-27T00:00:00"/>
    <d v="2021-10-15T00:00:00"/>
    <x v="17"/>
  </r>
  <r>
    <s v="KEY-2587"/>
    <s v="Medium"/>
    <x v="0"/>
    <x v="0"/>
    <s v="Canceled"/>
    <s v="Business Process"/>
    <x v="0"/>
    <x v="0"/>
    <x v="0"/>
    <d v="2021-08-27T00:00:00"/>
    <d v="2022-05-19T00:00:00"/>
    <x v="338"/>
  </r>
  <r>
    <s v="KEY-2593"/>
    <s v="Medium"/>
    <x v="0"/>
    <x v="0"/>
    <s v="Canceled"/>
    <s v="Business Process"/>
    <x v="0"/>
    <x v="0"/>
    <x v="0"/>
    <d v="2021-08-27T00:00:00"/>
    <d v="2021-10-08T00:00:00"/>
    <x v="127"/>
  </r>
  <r>
    <s v="KEY-2594"/>
    <s v="Medium"/>
    <x v="0"/>
    <x v="0"/>
    <s v="Completed"/>
    <s v="Solved by squad (technical intervention)"/>
    <x v="0"/>
    <x v="1"/>
    <x v="4"/>
    <d v="2021-08-27T00:00:00"/>
    <d v="2021-09-21T00:00:00"/>
    <x v="45"/>
  </r>
  <r>
    <s v="KEY-2591"/>
    <s v="Medium"/>
    <x v="0"/>
    <x v="0"/>
    <s v="Completed"/>
    <s v="Solved by squad (technical intervention)"/>
    <x v="0"/>
    <x v="1"/>
    <x v="4"/>
    <d v="2021-08-27T00:00:00"/>
    <d v="2022-05-23T00:00:00"/>
    <x v="342"/>
  </r>
  <r>
    <s v="KEY-2592"/>
    <s v="Medium"/>
    <x v="0"/>
    <x v="0"/>
    <s v="Completed"/>
    <s v="Solved by squad (technical intervention)"/>
    <x v="0"/>
    <x v="1"/>
    <x v="4"/>
    <d v="2021-08-27T00:00:00"/>
    <d v="2022-05-23T00:00:00"/>
    <x v="342"/>
  </r>
  <r>
    <s v="KEY-2589"/>
    <s v="Medium"/>
    <x v="0"/>
    <x v="0"/>
    <s v="Completed"/>
    <s v="Solved by squad (technical intervention)"/>
    <x v="0"/>
    <x v="1"/>
    <x v="3"/>
    <d v="2021-08-27T00:00:00"/>
    <d v="2022-08-26T00:00:00"/>
    <x v="251"/>
  </r>
  <r>
    <s v="KEY-2588"/>
    <s v="Medium"/>
    <x v="0"/>
    <x v="1"/>
    <s v="Waiting requester information"/>
    <m/>
    <x v="0"/>
    <x v="2"/>
    <x v="0"/>
    <d v="2021-08-27T00:00:00"/>
    <m/>
    <x v="343"/>
  </r>
  <r>
    <s v="KEY-2598"/>
    <s v="Medium"/>
    <x v="0"/>
    <x v="0"/>
    <s v="Canceled"/>
    <s v="Business Process"/>
    <x v="0"/>
    <x v="0"/>
    <x v="0"/>
    <d v="2021-08-30T00:00:00"/>
    <d v="2022-01-14T00:00:00"/>
    <x v="86"/>
  </r>
  <r>
    <s v="KEY-2597"/>
    <s v="Medium"/>
    <x v="0"/>
    <x v="0"/>
    <s v="Completed"/>
    <s v="Solved by squad (technical intervention)"/>
    <x v="0"/>
    <x v="1"/>
    <x v="4"/>
    <d v="2021-08-30T00:00:00"/>
    <d v="2021-10-14T00:00:00"/>
    <x v="64"/>
  </r>
  <r>
    <s v="KEY-2595"/>
    <s v="Medium"/>
    <x v="0"/>
    <x v="0"/>
    <s v="Completed"/>
    <s v="Solved by squad (technical intervention)"/>
    <x v="0"/>
    <x v="1"/>
    <x v="1"/>
    <d v="2021-08-30T00:00:00"/>
    <d v="2022-05-23T00:00:00"/>
    <x v="344"/>
  </r>
  <r>
    <s v="KEY-2596"/>
    <s v="Medium"/>
    <x v="0"/>
    <x v="0"/>
    <s v="Completed"/>
    <s v="Solved by squad (technical intervention)"/>
    <x v="0"/>
    <x v="1"/>
    <x v="3"/>
    <d v="2021-08-30T00:00:00"/>
    <d v="2022-05-31T00:00:00"/>
    <x v="41"/>
  </r>
  <r>
    <s v="KEY-2605"/>
    <s v="Medium"/>
    <x v="0"/>
    <x v="0"/>
    <s v="Canceled"/>
    <s v="Business Process"/>
    <x v="0"/>
    <x v="0"/>
    <x v="0"/>
    <d v="2021-08-31T00:00:00"/>
    <d v="2021-09-17T00:00:00"/>
    <x v="84"/>
  </r>
  <r>
    <s v="KEY-2603"/>
    <s v="Medium"/>
    <x v="0"/>
    <x v="0"/>
    <s v="Canceled"/>
    <s v="Business Process"/>
    <x v="0"/>
    <x v="1"/>
    <x v="1"/>
    <d v="2021-08-31T00:00:00"/>
    <d v="2021-09-24T00:00:00"/>
    <x v="52"/>
  </r>
  <r>
    <s v="KEY-2599"/>
    <s v="Medium"/>
    <x v="0"/>
    <x v="0"/>
    <s v="Canceled"/>
    <s v="Business Process"/>
    <x v="0"/>
    <x v="1"/>
    <x v="1"/>
    <d v="2021-08-31T00:00:00"/>
    <d v="2021-09-20T00:00:00"/>
    <x v="19"/>
  </r>
  <r>
    <s v="KEY-2600"/>
    <s v="Medium"/>
    <x v="0"/>
    <x v="0"/>
    <s v="Canceled"/>
    <s v="Business Process"/>
    <x v="0"/>
    <x v="1"/>
    <x v="1"/>
    <d v="2021-08-31T00:00:00"/>
    <d v="2021-09-14T00:00:00"/>
    <x v="5"/>
  </r>
  <r>
    <s v="KEY-2601"/>
    <s v="Medium"/>
    <x v="0"/>
    <x v="0"/>
    <s v="Canceled"/>
    <s v="Business Process"/>
    <x v="0"/>
    <x v="1"/>
    <x v="1"/>
    <d v="2021-08-31T00:00:00"/>
    <d v="2021-09-13T00:00:00"/>
    <x v="7"/>
  </r>
  <r>
    <s v="KEY-2602"/>
    <s v="Medium"/>
    <x v="0"/>
    <x v="0"/>
    <s v="Completed"/>
    <s v="Solved by squad (technical intervention)"/>
    <x v="0"/>
    <x v="1"/>
    <x v="1"/>
    <d v="2021-08-31T00:00:00"/>
    <d v="2021-10-21T00:00:00"/>
    <x v="10"/>
  </r>
  <r>
    <s v="KEY-2606"/>
    <s v="Medium"/>
    <x v="0"/>
    <x v="0"/>
    <s v="Canceled"/>
    <s v="Business Process"/>
    <x v="0"/>
    <x v="0"/>
    <x v="0"/>
    <d v="2021-09-01T00:00:00"/>
    <d v="2021-09-24T00:00:00"/>
    <x v="3"/>
  </r>
  <r>
    <s v="KEY-2611"/>
    <s v="Medium"/>
    <x v="0"/>
    <x v="0"/>
    <s v="Completed"/>
    <s v="Solved by squad (technical intervention)"/>
    <x v="0"/>
    <x v="1"/>
    <x v="4"/>
    <d v="2021-09-01T00:00:00"/>
    <d v="2021-09-24T00:00:00"/>
    <x v="3"/>
  </r>
  <r>
    <s v="KEY-2608"/>
    <s v="Medium"/>
    <x v="0"/>
    <x v="0"/>
    <s v="Completed"/>
    <s v="Solved by squad (technical intervention)"/>
    <x v="0"/>
    <x v="1"/>
    <x v="1"/>
    <d v="2021-09-01T00:00:00"/>
    <d v="2021-10-14T00:00:00"/>
    <x v="69"/>
  </r>
  <r>
    <s v="KEY-2607"/>
    <s v="Medium"/>
    <x v="0"/>
    <x v="0"/>
    <s v="Completed"/>
    <s v="Solved by squad (technical intervention)"/>
    <x v="2"/>
    <x v="1"/>
    <x v="1"/>
    <d v="2021-09-01T00:00:00"/>
    <d v="2022-04-18T00:00:00"/>
    <x v="345"/>
  </r>
  <r>
    <s v="KEY-2610"/>
    <s v="Medium"/>
    <x v="0"/>
    <x v="0"/>
    <s v="Completed"/>
    <s v="Solved by squad (technical intervention)"/>
    <x v="0"/>
    <x v="1"/>
    <x v="4"/>
    <d v="2021-09-01T00:00:00"/>
    <d v="2022-05-21T00:00:00"/>
    <x v="224"/>
  </r>
  <r>
    <s v="KEY-2609"/>
    <s v="Medium"/>
    <x v="0"/>
    <x v="0"/>
    <s v="Completed"/>
    <s v="Solved by squad (technical intervention)"/>
    <x v="0"/>
    <x v="1"/>
    <x v="4"/>
    <d v="2021-09-01T00:00:00"/>
    <d v="2022-08-25T00:00:00"/>
    <x v="346"/>
  </r>
  <r>
    <s v="KEY-2614"/>
    <s v="Medium"/>
    <x v="0"/>
    <x v="0"/>
    <s v="Canceled"/>
    <s v="Business Process"/>
    <x v="0"/>
    <x v="0"/>
    <x v="0"/>
    <d v="2021-09-02T00:00:00"/>
    <d v="2021-09-08T00:00:00"/>
    <x v="12"/>
  </r>
  <r>
    <s v="KEY-2613"/>
    <s v="Medium"/>
    <x v="0"/>
    <x v="0"/>
    <s v="Completed"/>
    <s v="Solved by service desk (no technical intervention)"/>
    <x v="0"/>
    <x v="0"/>
    <x v="0"/>
    <d v="2021-09-02T00:00:00"/>
    <d v="2021-09-08T00:00:00"/>
    <x v="12"/>
  </r>
  <r>
    <s v="KEY-2612"/>
    <s v="Medium"/>
    <x v="0"/>
    <x v="0"/>
    <s v="Completed"/>
    <s v="Solved by squad (technical intervention)"/>
    <x v="0"/>
    <x v="1"/>
    <x v="1"/>
    <d v="2021-09-02T00:00:00"/>
    <d v="2021-12-02T00:00:00"/>
    <x v="89"/>
  </r>
  <r>
    <s v="KEY-2615"/>
    <s v="Medium"/>
    <x v="0"/>
    <x v="1"/>
    <s v="Waiting requester information"/>
    <m/>
    <x v="0"/>
    <x v="2"/>
    <x v="0"/>
    <d v="2021-09-02T00:00:00"/>
    <m/>
    <x v="347"/>
  </r>
  <r>
    <s v="KEY-2627"/>
    <s v="Medium"/>
    <x v="0"/>
    <x v="0"/>
    <s v="Canceled"/>
    <s v="Business Process"/>
    <x v="0"/>
    <x v="0"/>
    <x v="0"/>
    <d v="2021-09-03T00:00:00"/>
    <d v="2021-10-08T00:00:00"/>
    <x v="106"/>
  </r>
  <r>
    <s v="KEY-2616"/>
    <s v="Medium"/>
    <x v="0"/>
    <x v="0"/>
    <s v="Canceled"/>
    <s v="Business Process"/>
    <x v="0"/>
    <x v="0"/>
    <x v="0"/>
    <d v="2021-09-03T00:00:00"/>
    <d v="2021-09-27T00:00:00"/>
    <x v="52"/>
  </r>
  <r>
    <s v="KEY-2620"/>
    <s v="Medium"/>
    <x v="0"/>
    <x v="0"/>
    <s v="Canceled"/>
    <s v="Business Process"/>
    <x v="0"/>
    <x v="0"/>
    <x v="0"/>
    <d v="2021-09-03T00:00:00"/>
    <d v="2021-09-27T00:00:00"/>
    <x v="52"/>
  </r>
  <r>
    <s v="KEY-2618"/>
    <s v="Medium"/>
    <x v="0"/>
    <x v="0"/>
    <s v="Canceled"/>
    <s v="Business Process"/>
    <x v="0"/>
    <x v="0"/>
    <x v="0"/>
    <d v="2021-09-03T00:00:00"/>
    <d v="2021-09-20T00:00:00"/>
    <x v="84"/>
  </r>
  <r>
    <s v="KEY-2619"/>
    <s v="Medium"/>
    <x v="0"/>
    <x v="0"/>
    <s v="Canceled"/>
    <s v="Business Process"/>
    <x v="0"/>
    <x v="0"/>
    <x v="0"/>
    <d v="2021-09-03T00:00:00"/>
    <d v="2021-09-20T00:00:00"/>
    <x v="84"/>
  </r>
  <r>
    <s v="KEY-2617"/>
    <s v="Medium"/>
    <x v="0"/>
    <x v="0"/>
    <s v="Canceled"/>
    <s v="Business Process"/>
    <x v="0"/>
    <x v="0"/>
    <x v="0"/>
    <d v="2021-09-03T00:00:00"/>
    <d v="2021-09-13T00:00:00"/>
    <x v="28"/>
  </r>
  <r>
    <s v="KEY-2628"/>
    <s v="Medium"/>
    <x v="0"/>
    <x v="0"/>
    <s v="Canceled"/>
    <s v="Business Process"/>
    <x v="1"/>
    <x v="1"/>
    <x v="4"/>
    <d v="2021-09-03T00:00:00"/>
    <d v="2022-03-11T00:00:00"/>
    <x v="279"/>
  </r>
  <r>
    <s v="KEY-2621"/>
    <s v="Medium"/>
    <x v="0"/>
    <x v="0"/>
    <s v="Canceled"/>
    <s v="Business Process"/>
    <x v="0"/>
    <x v="1"/>
    <x v="1"/>
    <d v="2021-09-03T00:00:00"/>
    <d v="2021-10-08T00:00:00"/>
    <x v="106"/>
  </r>
  <r>
    <s v="KEY-2624"/>
    <s v="Medium"/>
    <x v="0"/>
    <x v="0"/>
    <s v="Completed"/>
    <s v="Solved by squad (technical intervention)"/>
    <x v="0"/>
    <x v="1"/>
    <x v="4"/>
    <d v="2021-09-03T00:00:00"/>
    <d v="2022-01-26T00:00:00"/>
    <x v="348"/>
  </r>
  <r>
    <s v="KEY-2623"/>
    <s v="Medium"/>
    <x v="0"/>
    <x v="0"/>
    <s v="Completed"/>
    <s v="Solved by squad (technical intervention)"/>
    <x v="1"/>
    <x v="1"/>
    <x v="4"/>
    <d v="2021-09-03T00:00:00"/>
    <d v="2022-02-20T00:00:00"/>
    <x v="191"/>
  </r>
  <r>
    <s v="KEY-2625"/>
    <s v="Medium"/>
    <x v="0"/>
    <x v="0"/>
    <s v="Completed"/>
    <s v="Solved by squad (technical intervention)"/>
    <x v="0"/>
    <x v="1"/>
    <x v="4"/>
    <d v="2021-09-03T00:00:00"/>
    <d v="2022-05-21T00:00:00"/>
    <x v="349"/>
  </r>
  <r>
    <s v="KEY-2622"/>
    <s v="Medium"/>
    <x v="0"/>
    <x v="0"/>
    <s v="Completed"/>
    <s v="Solved by squad (technical intervention)"/>
    <x v="0"/>
    <x v="1"/>
    <x v="3"/>
    <d v="2021-09-03T00:00:00"/>
    <d v="2022-05-31T00:00:00"/>
    <x v="350"/>
  </r>
  <r>
    <s v="KEY-2626"/>
    <s v="Medium"/>
    <x v="0"/>
    <x v="0"/>
    <s v="Completed"/>
    <s v="Solved by squad (technical intervention)"/>
    <x v="0"/>
    <x v="1"/>
    <x v="4"/>
    <d v="2021-09-03T00:00:00"/>
    <d v="2022-08-08T00:00:00"/>
    <x v="283"/>
  </r>
  <r>
    <s v="KEY-2631"/>
    <s v="Medium"/>
    <x v="0"/>
    <x v="0"/>
    <s v="Completed"/>
    <s v="Solved by squad (technical intervention)"/>
    <x v="0"/>
    <x v="1"/>
    <x v="4"/>
    <d v="2021-09-06T00:00:00"/>
    <d v="2021-10-01T00:00:00"/>
    <x v="45"/>
  </r>
  <r>
    <s v="KEY-2630"/>
    <s v="Medium"/>
    <x v="0"/>
    <x v="0"/>
    <s v="Completed"/>
    <s v="Solved by squad (technical intervention)"/>
    <x v="0"/>
    <x v="1"/>
    <x v="4"/>
    <d v="2021-09-06T00:00:00"/>
    <d v="2021-12-07T00:00:00"/>
    <x v="114"/>
  </r>
  <r>
    <s v="KEY-2629"/>
    <s v="Medium"/>
    <x v="0"/>
    <x v="0"/>
    <s v="Completed"/>
    <s v="Solved by squad (technical intervention)"/>
    <x v="0"/>
    <x v="1"/>
    <x v="1"/>
    <d v="2021-09-06T00:00:00"/>
    <d v="2022-08-26T00:00:00"/>
    <x v="241"/>
  </r>
  <r>
    <s v="KEY-2632"/>
    <s v="Medium"/>
    <x v="0"/>
    <x v="0"/>
    <s v="Completed"/>
    <s v="Solved by squad (technical intervention)"/>
    <x v="4"/>
    <x v="1"/>
    <x v="4"/>
    <d v="2021-09-07T00:00:00"/>
    <d v="2021-11-17T00:00:00"/>
    <x v="25"/>
  </r>
  <r>
    <s v="KEY-2633"/>
    <s v="Medium"/>
    <x v="0"/>
    <x v="0"/>
    <s v="Completed"/>
    <s v="Solved by squad (technical intervention)"/>
    <x v="1"/>
    <x v="1"/>
    <x v="4"/>
    <d v="2021-09-07T00:00:00"/>
    <d v="2022-02-22T00:00:00"/>
    <x v="141"/>
  </r>
  <r>
    <s v="KEY-2635"/>
    <s v="Medium"/>
    <x v="0"/>
    <x v="0"/>
    <s v="Canceled"/>
    <s v="Business Process"/>
    <x v="0"/>
    <x v="0"/>
    <x v="0"/>
    <d v="2021-09-08T00:00:00"/>
    <d v="2022-05-19T00:00:00"/>
    <x v="351"/>
  </r>
  <r>
    <s v="KEY-2636"/>
    <s v="Medium"/>
    <x v="0"/>
    <x v="0"/>
    <s v="Canceled"/>
    <s v="Business Process"/>
    <x v="1"/>
    <x v="0"/>
    <x v="0"/>
    <d v="2021-09-08T00:00:00"/>
    <d v="2022-05-19T00:00:00"/>
    <x v="351"/>
  </r>
  <r>
    <s v="KEY-2642"/>
    <s v="Medium"/>
    <x v="0"/>
    <x v="0"/>
    <s v="Canceled"/>
    <s v="Business Process"/>
    <x v="1"/>
    <x v="0"/>
    <x v="0"/>
    <d v="2021-09-08T00:00:00"/>
    <d v="2022-04-26T00:00:00"/>
    <x v="352"/>
  </r>
  <r>
    <s v="KEY-2641"/>
    <s v="Medium"/>
    <x v="0"/>
    <x v="0"/>
    <s v="Canceled"/>
    <s v="Business Process"/>
    <x v="1"/>
    <x v="1"/>
    <x v="1"/>
    <d v="2021-09-08T00:00:00"/>
    <d v="2021-09-08T00:00:00"/>
    <x v="9"/>
  </r>
  <r>
    <s v="KEY-2637"/>
    <s v="Medium"/>
    <x v="0"/>
    <x v="0"/>
    <s v="Completed"/>
    <s v="Solved by squad (technical intervention)"/>
    <x v="0"/>
    <x v="1"/>
    <x v="1"/>
    <d v="2021-09-08T00:00:00"/>
    <d v="2021-10-20T00:00:00"/>
    <x v="127"/>
  </r>
  <r>
    <s v="KEY-2634"/>
    <s v="Medium"/>
    <x v="0"/>
    <x v="0"/>
    <s v="Completed"/>
    <s v="Solved by squad (technical intervention)"/>
    <x v="3"/>
    <x v="1"/>
    <x v="1"/>
    <d v="2021-09-08T00:00:00"/>
    <d v="2021-10-27T00:00:00"/>
    <x v="17"/>
  </r>
  <r>
    <s v="KEY-2639"/>
    <s v="Medium"/>
    <x v="0"/>
    <x v="0"/>
    <s v="Completed"/>
    <s v="Solved by squad (technical intervention)"/>
    <x v="4"/>
    <x v="1"/>
    <x v="1"/>
    <d v="2021-09-08T00:00:00"/>
    <d v="2021-11-17T00:00:00"/>
    <x v="115"/>
  </r>
  <r>
    <s v="KEY-2643"/>
    <s v="Medium"/>
    <x v="0"/>
    <x v="0"/>
    <s v="Completed"/>
    <s v="Solved by squad (technical intervention)"/>
    <x v="0"/>
    <x v="1"/>
    <x v="1"/>
    <d v="2021-09-08T00:00:00"/>
    <d v="2021-11-17T00:00:00"/>
    <x v="115"/>
  </r>
  <r>
    <s v="KEY-2644"/>
    <s v="Medium"/>
    <x v="0"/>
    <x v="0"/>
    <s v="Completed"/>
    <s v="Solved by squad (technical intervention)"/>
    <x v="0"/>
    <x v="1"/>
    <x v="4"/>
    <d v="2021-09-08T00:00:00"/>
    <d v="2022-01-17T00:00:00"/>
    <x v="353"/>
  </r>
  <r>
    <s v="KEY-2640"/>
    <s v="Medium"/>
    <x v="0"/>
    <x v="0"/>
    <s v="Completed"/>
    <s v="Solved by squad (technical intervention)"/>
    <x v="0"/>
    <x v="1"/>
    <x v="1"/>
    <d v="2021-09-08T00:00:00"/>
    <d v="2022-08-25T00:00:00"/>
    <x v="110"/>
  </r>
  <r>
    <s v="KEY-2638"/>
    <s v="Medium"/>
    <x v="0"/>
    <x v="0"/>
    <s v="Completed"/>
    <s v="Solved by squad (technical intervention)"/>
    <x v="0"/>
    <x v="1"/>
    <x v="1"/>
    <d v="2021-09-08T00:00:00"/>
    <d v="2022-08-26T00:00:00"/>
    <x v="87"/>
  </r>
  <r>
    <s v="KEY-2647"/>
    <s v="Medium"/>
    <x v="0"/>
    <x v="0"/>
    <s v="Canceled"/>
    <s v="Business Process"/>
    <x v="1"/>
    <x v="0"/>
    <x v="0"/>
    <d v="2021-09-09T00:00:00"/>
    <d v="2021-10-08T00:00:00"/>
    <x v="4"/>
  </r>
  <r>
    <s v="KEY-2645"/>
    <s v="Medium"/>
    <x v="0"/>
    <x v="0"/>
    <s v="Canceled"/>
    <s v="Business Process"/>
    <x v="1"/>
    <x v="0"/>
    <x v="0"/>
    <d v="2021-09-09T00:00:00"/>
    <d v="2021-10-04T00:00:00"/>
    <x v="45"/>
  </r>
  <r>
    <s v="KEY-2655"/>
    <s v="Medium"/>
    <x v="0"/>
    <x v="0"/>
    <s v="Canceled"/>
    <s v="Business Process"/>
    <x v="1"/>
    <x v="0"/>
    <x v="0"/>
    <d v="2021-09-09T00:00:00"/>
    <d v="2021-09-09T00:00:00"/>
    <x v="9"/>
  </r>
  <r>
    <s v="KEY-2653"/>
    <s v="Medium"/>
    <x v="0"/>
    <x v="0"/>
    <s v="Completed"/>
    <s v="Solved by squad (technical intervention)"/>
    <x v="1"/>
    <x v="1"/>
    <x v="4"/>
    <d v="2021-09-09T00:00:00"/>
    <d v="2021-09-20T00:00:00"/>
    <x v="24"/>
  </r>
  <r>
    <s v="KEY-2649"/>
    <s v="Medium"/>
    <x v="0"/>
    <x v="0"/>
    <s v="Completed"/>
    <s v="Solved by squad (technical intervention)"/>
    <x v="1"/>
    <x v="1"/>
    <x v="1"/>
    <d v="2021-09-09T00:00:00"/>
    <d v="2021-09-29T00:00:00"/>
    <x v="19"/>
  </r>
  <r>
    <s v="KEY-2656"/>
    <s v="Medium"/>
    <x v="0"/>
    <x v="0"/>
    <s v="Completed"/>
    <s v="Solved by squad (technical intervention)"/>
    <x v="0"/>
    <x v="1"/>
    <x v="4"/>
    <d v="2021-09-09T00:00:00"/>
    <d v="2021-10-06T00:00:00"/>
    <x v="40"/>
  </r>
  <r>
    <s v="KEY-2650"/>
    <s v="Medium"/>
    <x v="0"/>
    <x v="0"/>
    <s v="Completed"/>
    <s v="Solved by squad (technical intervention)"/>
    <x v="0"/>
    <x v="1"/>
    <x v="1"/>
    <d v="2021-09-09T00:00:00"/>
    <d v="2021-10-22T00:00:00"/>
    <x v="69"/>
  </r>
  <r>
    <s v="KEY-2654"/>
    <s v="Medium"/>
    <x v="0"/>
    <x v="0"/>
    <s v="Completed"/>
    <s v="Solved by squad (technical intervention)"/>
    <x v="3"/>
    <x v="1"/>
    <x v="1"/>
    <d v="2021-09-09T00:00:00"/>
    <d v="2021-11-12T00:00:00"/>
    <x v="162"/>
  </r>
  <r>
    <s v="KEY-2651"/>
    <s v="Medium"/>
    <x v="0"/>
    <x v="0"/>
    <s v="Completed"/>
    <s v="Solved by squad (technical intervention)"/>
    <x v="1"/>
    <x v="1"/>
    <x v="1"/>
    <d v="2021-09-09T00:00:00"/>
    <d v="2022-02-21T00:00:00"/>
    <x v="354"/>
  </r>
  <r>
    <s v="KEY-2648"/>
    <s v="Medium"/>
    <x v="0"/>
    <x v="0"/>
    <s v="Completed"/>
    <s v="Solved by squad (technical intervention)"/>
    <x v="0"/>
    <x v="1"/>
    <x v="1"/>
    <d v="2021-09-09T00:00:00"/>
    <d v="2022-08-26T00:00:00"/>
    <x v="110"/>
  </r>
  <r>
    <s v="KEY-2652"/>
    <s v="Medium"/>
    <x v="0"/>
    <x v="0"/>
    <s v="Completed"/>
    <s v="Solved by squad (technical intervention)"/>
    <x v="0"/>
    <x v="1"/>
    <x v="4"/>
    <d v="2021-09-09T00:00:00"/>
    <d v="2022-09-15T00:00:00"/>
    <x v="217"/>
  </r>
  <r>
    <s v="KEY-2646"/>
    <s v="Medium"/>
    <x v="0"/>
    <x v="1"/>
    <s v="Squad Working"/>
    <m/>
    <x v="0"/>
    <x v="2"/>
    <x v="0"/>
    <d v="2021-09-09T00:00:00"/>
    <m/>
    <x v="355"/>
  </r>
  <r>
    <s v="KEY-2670"/>
    <s v="High"/>
    <x v="1"/>
    <x v="0"/>
    <s v="Completed"/>
    <s v="Solved by squad (technical intervention)"/>
    <x v="0"/>
    <x v="1"/>
    <x v="4"/>
    <d v="2021-09-10T00:00:00"/>
    <d v="2021-10-11T00:00:00"/>
    <x v="8"/>
  </r>
  <r>
    <s v="KEY-2681"/>
    <s v="Medium"/>
    <x v="0"/>
    <x v="0"/>
    <s v="Canceled"/>
    <s v="Business Process"/>
    <x v="1"/>
    <x v="0"/>
    <x v="0"/>
    <d v="2021-09-10T00:00:00"/>
    <d v="2022-06-01T00:00:00"/>
    <x v="340"/>
  </r>
  <r>
    <s v="KEY-2678"/>
    <s v="Medium"/>
    <x v="0"/>
    <x v="0"/>
    <s v="Canceled"/>
    <s v="Business Process"/>
    <x v="1"/>
    <x v="0"/>
    <x v="0"/>
    <d v="2021-09-10T00:00:00"/>
    <d v="2021-10-26T00:00:00"/>
    <x v="128"/>
  </r>
  <r>
    <s v="KEY-2659"/>
    <s v="Medium"/>
    <x v="0"/>
    <x v="0"/>
    <s v="Canceled"/>
    <s v="Business Process"/>
    <x v="1"/>
    <x v="0"/>
    <x v="0"/>
    <d v="2021-09-10T00:00:00"/>
    <d v="2021-09-15T00:00:00"/>
    <x v="60"/>
  </r>
  <r>
    <s v="KEY-2667"/>
    <s v="Medium"/>
    <x v="0"/>
    <x v="0"/>
    <s v="Canceled"/>
    <s v="Business Process"/>
    <x v="1"/>
    <x v="0"/>
    <x v="0"/>
    <d v="2021-09-10T00:00:00"/>
    <d v="2021-09-14T00:00:00"/>
    <x v="21"/>
  </r>
  <r>
    <s v="KEY-2657"/>
    <s v="Medium"/>
    <x v="0"/>
    <x v="0"/>
    <s v="Completed"/>
    <s v="Solved by service desk (no technical intervention)"/>
    <x v="2"/>
    <x v="0"/>
    <x v="0"/>
    <d v="2021-09-10T00:00:00"/>
    <d v="2021-09-13T00:00:00"/>
    <x v="81"/>
  </r>
  <r>
    <s v="KEY-2683"/>
    <s v="Medium"/>
    <x v="0"/>
    <x v="0"/>
    <s v="Completed"/>
    <s v="Solved by service desk (no technical intervention)"/>
    <x v="2"/>
    <x v="0"/>
    <x v="0"/>
    <d v="2021-09-10T00:00:00"/>
    <d v="2021-09-13T00:00:00"/>
    <x v="81"/>
  </r>
  <r>
    <s v="KEY-2666"/>
    <s v="Medium"/>
    <x v="0"/>
    <x v="0"/>
    <s v="Completed"/>
    <s v="Solved by service desk (no technical intervention)"/>
    <x v="2"/>
    <x v="0"/>
    <x v="0"/>
    <d v="2021-09-10T00:00:00"/>
    <d v="2021-09-14T00:00:00"/>
    <x v="21"/>
  </r>
  <r>
    <s v="KEY-2669"/>
    <s v="Medium"/>
    <x v="0"/>
    <x v="0"/>
    <s v="Completed"/>
    <s v="Solved by squad (technical intervention)"/>
    <x v="1"/>
    <x v="1"/>
    <x v="1"/>
    <d v="2021-09-10T00:00:00"/>
    <d v="2021-09-20T00:00:00"/>
    <x v="28"/>
  </r>
  <r>
    <s v="KEY-2675"/>
    <s v="Medium"/>
    <x v="0"/>
    <x v="0"/>
    <s v="Completed"/>
    <s v="Solved by squad (technical intervention)"/>
    <x v="1"/>
    <x v="1"/>
    <x v="4"/>
    <d v="2021-09-10T00:00:00"/>
    <d v="2021-09-20T00:00:00"/>
    <x v="28"/>
  </r>
  <r>
    <s v="KEY-2671"/>
    <s v="Medium"/>
    <x v="0"/>
    <x v="0"/>
    <s v="Completed"/>
    <s v="Solved by squad (technical intervention)"/>
    <x v="1"/>
    <x v="1"/>
    <x v="4"/>
    <d v="2021-09-10T00:00:00"/>
    <d v="2021-09-29T00:00:00"/>
    <x v="43"/>
  </r>
  <r>
    <s v="KEY-2668"/>
    <s v="Medium"/>
    <x v="0"/>
    <x v="0"/>
    <s v="Completed"/>
    <s v="Solved by squad (technical intervention)"/>
    <x v="0"/>
    <x v="1"/>
    <x v="4"/>
    <d v="2021-09-10T00:00:00"/>
    <d v="2021-10-02T00:00:00"/>
    <x v="6"/>
  </r>
  <r>
    <s v="KEY-2682"/>
    <s v="Medium"/>
    <x v="0"/>
    <x v="0"/>
    <s v="Completed"/>
    <s v="Solved by squad (technical intervention)"/>
    <x v="0"/>
    <x v="1"/>
    <x v="4"/>
    <d v="2021-09-10T00:00:00"/>
    <d v="2021-10-10T00:00:00"/>
    <x v="11"/>
  </r>
  <r>
    <s v="KEY-2672"/>
    <s v="Medium"/>
    <x v="0"/>
    <x v="0"/>
    <s v="Completed"/>
    <s v="Solved by squad (technical intervention)"/>
    <x v="0"/>
    <x v="1"/>
    <x v="4"/>
    <d v="2021-09-10T00:00:00"/>
    <d v="2021-10-22T00:00:00"/>
    <x v="127"/>
  </r>
  <r>
    <s v="KEY-2677"/>
    <s v="Medium"/>
    <x v="0"/>
    <x v="0"/>
    <s v="Completed"/>
    <s v="Solved by squad (technical intervention)"/>
    <x v="0"/>
    <x v="1"/>
    <x v="4"/>
    <d v="2021-09-10T00:00:00"/>
    <d v="2021-10-26T00:00:00"/>
    <x v="128"/>
  </r>
  <r>
    <s v="KEY-2665"/>
    <s v="Medium"/>
    <x v="0"/>
    <x v="0"/>
    <s v="Completed"/>
    <s v="Solved by squad (technical intervention)"/>
    <x v="3"/>
    <x v="1"/>
    <x v="1"/>
    <d v="2021-09-10T00:00:00"/>
    <d v="2021-11-17T00:00:00"/>
    <x v="78"/>
  </r>
  <r>
    <s v="KEY-2658"/>
    <s v="Medium"/>
    <x v="0"/>
    <x v="0"/>
    <s v="Completed"/>
    <s v="Solved by squad (technical intervention)"/>
    <x v="4"/>
    <x v="1"/>
    <x v="1"/>
    <d v="2021-09-10T00:00:00"/>
    <d v="2021-12-02T00:00:00"/>
    <x v="240"/>
  </r>
  <r>
    <s v="KEY-2660"/>
    <s v="Medium"/>
    <x v="0"/>
    <x v="0"/>
    <s v="Completed"/>
    <s v="Solved by squad (technical intervention)"/>
    <x v="4"/>
    <x v="1"/>
    <x v="1"/>
    <d v="2021-09-10T00:00:00"/>
    <d v="2021-12-02T00:00:00"/>
    <x v="240"/>
  </r>
  <r>
    <s v="KEY-2680"/>
    <s v="Medium"/>
    <x v="0"/>
    <x v="0"/>
    <s v="Completed"/>
    <s v="Solved by squad (technical intervention)"/>
    <x v="0"/>
    <x v="1"/>
    <x v="4"/>
    <d v="2021-09-10T00:00:00"/>
    <d v="2021-12-06T00:00:00"/>
    <x v="124"/>
  </r>
  <r>
    <s v="KEY-2673"/>
    <s v="Medium"/>
    <x v="0"/>
    <x v="0"/>
    <s v="Completed"/>
    <s v="Solved by squad (technical intervention)"/>
    <x v="0"/>
    <x v="1"/>
    <x v="4"/>
    <d v="2021-09-10T00:00:00"/>
    <d v="2021-12-13T00:00:00"/>
    <x v="111"/>
  </r>
  <r>
    <s v="KEY-2661"/>
    <s v="Medium"/>
    <x v="0"/>
    <x v="0"/>
    <s v="Completed"/>
    <s v="Solved by squad (technical intervention)"/>
    <x v="2"/>
    <x v="1"/>
    <x v="1"/>
    <d v="2021-09-10T00:00:00"/>
    <d v="2022-05-16T00:00:00"/>
    <x v="356"/>
  </r>
  <r>
    <s v="KEY-2662"/>
    <s v="Medium"/>
    <x v="0"/>
    <x v="0"/>
    <s v="Completed"/>
    <s v="Solved by squad (technical intervention)"/>
    <x v="2"/>
    <x v="1"/>
    <x v="1"/>
    <d v="2021-09-10T00:00:00"/>
    <d v="2022-05-16T00:00:00"/>
    <x v="356"/>
  </r>
  <r>
    <s v="KEY-2663"/>
    <s v="Medium"/>
    <x v="0"/>
    <x v="0"/>
    <s v="Completed"/>
    <s v="Solved by squad (technical intervention)"/>
    <x v="2"/>
    <x v="1"/>
    <x v="1"/>
    <d v="2021-09-10T00:00:00"/>
    <d v="2022-05-16T00:00:00"/>
    <x v="356"/>
  </r>
  <r>
    <s v="KEY-2679"/>
    <s v="Medium"/>
    <x v="0"/>
    <x v="0"/>
    <s v="Completed"/>
    <s v="Solved by squad (technical intervention)"/>
    <x v="0"/>
    <x v="1"/>
    <x v="4"/>
    <d v="2021-09-10T00:00:00"/>
    <d v="2022-06-04T00:00:00"/>
    <x v="339"/>
  </r>
  <r>
    <s v="KEY-2676"/>
    <s v="Medium"/>
    <x v="0"/>
    <x v="0"/>
    <s v="Completed"/>
    <s v="Solved by squad (technical intervention)"/>
    <x v="0"/>
    <x v="1"/>
    <x v="4"/>
    <d v="2021-09-10T00:00:00"/>
    <d v="2022-06-06T00:00:00"/>
    <x v="342"/>
  </r>
  <r>
    <s v="KEY-2674"/>
    <s v="Medium"/>
    <x v="0"/>
    <x v="0"/>
    <s v="Completed"/>
    <s v="Solved by squad (technical intervention)"/>
    <x v="0"/>
    <x v="1"/>
    <x v="4"/>
    <d v="2021-09-10T00:00:00"/>
    <d v="2022-09-05T00:00:00"/>
    <x v="246"/>
  </r>
  <r>
    <s v="KEY-2664"/>
    <s v="Medium"/>
    <x v="0"/>
    <x v="1"/>
    <s v="Waiting requester information"/>
    <m/>
    <x v="0"/>
    <x v="2"/>
    <x v="0"/>
    <d v="2021-09-10T00:00:00"/>
    <m/>
    <x v="357"/>
  </r>
  <r>
    <s v="KEY-2685"/>
    <s v="Medium"/>
    <x v="0"/>
    <x v="0"/>
    <s v="Completed"/>
    <s v="Solved by service desk (no technical intervention)"/>
    <x v="1"/>
    <x v="0"/>
    <x v="0"/>
    <d v="2021-09-13T00:00:00"/>
    <d v="2021-09-25T00:00:00"/>
    <x v="18"/>
  </r>
  <r>
    <s v="KEY-2697"/>
    <s v="Medium"/>
    <x v="0"/>
    <x v="0"/>
    <s v="Completed"/>
    <s v="Solved by squad (technical intervention)"/>
    <x v="1"/>
    <x v="1"/>
    <x v="4"/>
    <d v="2021-09-13T00:00:00"/>
    <d v="2021-10-03T00:00:00"/>
    <x v="19"/>
  </r>
  <r>
    <s v="KEY-2696"/>
    <s v="Medium"/>
    <x v="0"/>
    <x v="0"/>
    <s v="Completed"/>
    <s v="Solved by squad (technical intervention)"/>
    <x v="0"/>
    <x v="1"/>
    <x v="4"/>
    <d v="2021-09-13T00:00:00"/>
    <d v="2021-10-07T00:00:00"/>
    <x v="52"/>
  </r>
  <r>
    <s v="KEY-2690"/>
    <s v="Medium"/>
    <x v="0"/>
    <x v="0"/>
    <s v="Completed"/>
    <s v="Solved by squad (technical intervention)"/>
    <x v="0"/>
    <x v="1"/>
    <x v="3"/>
    <d v="2021-09-13T00:00:00"/>
    <d v="2022-02-14T00:00:00"/>
    <x v="125"/>
  </r>
  <r>
    <s v="KEY-2694"/>
    <s v="Medium"/>
    <x v="0"/>
    <x v="0"/>
    <s v="Completed"/>
    <s v="Solved by squad (technical intervention)"/>
    <x v="2"/>
    <x v="1"/>
    <x v="4"/>
    <d v="2021-09-13T00:00:00"/>
    <d v="2022-05-16T00:00:00"/>
    <x v="358"/>
  </r>
  <r>
    <s v="KEY-2692"/>
    <s v="Medium"/>
    <x v="0"/>
    <x v="0"/>
    <s v="Completed"/>
    <s v="Solved by squad (technical intervention)"/>
    <x v="2"/>
    <x v="1"/>
    <x v="4"/>
    <d v="2021-09-13T00:00:00"/>
    <d v="2022-05-18T00:00:00"/>
    <x v="301"/>
  </r>
  <r>
    <s v="KEY-2693"/>
    <s v="Medium"/>
    <x v="0"/>
    <x v="0"/>
    <s v="Completed"/>
    <s v="Solved by squad (technical intervention)"/>
    <x v="2"/>
    <x v="1"/>
    <x v="4"/>
    <d v="2021-09-13T00:00:00"/>
    <d v="2022-05-18T00:00:00"/>
    <x v="301"/>
  </r>
  <r>
    <s v="KEY-2691"/>
    <s v="Medium"/>
    <x v="0"/>
    <x v="0"/>
    <s v="Completed"/>
    <s v="Solved by squad (technical intervention)"/>
    <x v="0"/>
    <x v="1"/>
    <x v="4"/>
    <d v="2021-09-13T00:00:00"/>
    <d v="2022-05-23T00:00:00"/>
    <x v="221"/>
  </r>
  <r>
    <s v="KEY-2686"/>
    <s v="Medium"/>
    <x v="0"/>
    <x v="0"/>
    <s v="Completed"/>
    <s v="Solved by squad (technical intervention)"/>
    <x v="0"/>
    <x v="1"/>
    <x v="1"/>
    <d v="2021-09-13T00:00:00"/>
    <d v="2022-08-18T00:00:00"/>
    <x v="283"/>
  </r>
  <r>
    <s v="KEY-2688"/>
    <s v="Medium"/>
    <x v="0"/>
    <x v="0"/>
    <s v="Completed"/>
    <s v="Solved by squad (technical intervention)"/>
    <x v="0"/>
    <x v="1"/>
    <x v="1"/>
    <d v="2021-09-13T00:00:00"/>
    <d v="2022-08-18T00:00:00"/>
    <x v="283"/>
  </r>
  <r>
    <s v="KEY-2684"/>
    <s v="Medium"/>
    <x v="0"/>
    <x v="0"/>
    <s v="Completed"/>
    <s v="Solved by squad (technical intervention)"/>
    <x v="0"/>
    <x v="1"/>
    <x v="1"/>
    <d v="2021-09-13T00:00:00"/>
    <d v="2022-09-09T00:00:00"/>
    <x v="359"/>
  </r>
  <r>
    <s v="KEY-2687"/>
    <s v="Medium"/>
    <x v="0"/>
    <x v="0"/>
    <s v="Completed"/>
    <s v="Solved by squad (technical intervention)"/>
    <x v="0"/>
    <x v="1"/>
    <x v="1"/>
    <d v="2021-09-13T00:00:00"/>
    <d v="2022-09-09T00:00:00"/>
    <x v="359"/>
  </r>
  <r>
    <s v="KEY-2689"/>
    <s v="Medium"/>
    <x v="0"/>
    <x v="0"/>
    <s v="Completed"/>
    <s v="Solved by squad (technical intervention)"/>
    <x v="0"/>
    <x v="1"/>
    <x v="1"/>
    <d v="2021-09-13T00:00:00"/>
    <d v="2022-09-09T00:00:00"/>
    <x v="359"/>
  </r>
  <r>
    <s v="KEY-2695"/>
    <s v="Medium"/>
    <x v="0"/>
    <x v="0"/>
    <s v="Completed"/>
    <s v="Solved by squad (technical intervention)"/>
    <x v="0"/>
    <x v="1"/>
    <x v="4"/>
    <d v="2021-09-13T00:00:00"/>
    <d v="2022-09-20T00:00:00"/>
    <x v="215"/>
  </r>
  <r>
    <s v="KEY-2700"/>
    <s v="Medium"/>
    <x v="0"/>
    <x v="0"/>
    <s v="Completed"/>
    <s v="Solved by service desk (no technical intervention)"/>
    <x v="0"/>
    <x v="0"/>
    <x v="0"/>
    <d v="2021-09-14T00:00:00"/>
    <d v="2021-09-19T00:00:00"/>
    <x v="60"/>
  </r>
  <r>
    <s v="KEY-2698"/>
    <s v="Medium"/>
    <x v="0"/>
    <x v="0"/>
    <s v="Completed"/>
    <s v="Solved by squad (technical intervention)"/>
    <x v="1"/>
    <x v="1"/>
    <x v="4"/>
    <d v="2021-09-14T00:00:00"/>
    <d v="2021-10-02T00:00:00"/>
    <x v="15"/>
  </r>
  <r>
    <s v="KEY-2699"/>
    <s v="Medium"/>
    <x v="0"/>
    <x v="0"/>
    <s v="Completed"/>
    <s v="Solved by squad (technical intervention)"/>
    <x v="0"/>
    <x v="1"/>
    <x v="4"/>
    <d v="2021-09-14T00:00:00"/>
    <d v="2021-10-20T00:00:00"/>
    <x v="91"/>
  </r>
  <r>
    <s v="KEY-2705"/>
    <s v="High"/>
    <x v="1"/>
    <x v="0"/>
    <s v="Completed"/>
    <s v="Solved by squad (technical intervention)"/>
    <x v="3"/>
    <x v="1"/>
    <x v="2"/>
    <d v="2021-09-15T00:00:00"/>
    <d v="2021-11-08T00:00:00"/>
    <x v="121"/>
  </r>
  <r>
    <s v="KEY-2702"/>
    <s v="Medium"/>
    <x v="0"/>
    <x v="0"/>
    <s v="Completed"/>
    <s v="Solved by service desk (no technical intervention)"/>
    <x v="0"/>
    <x v="0"/>
    <x v="0"/>
    <d v="2021-09-15T00:00:00"/>
    <d v="2021-09-25T00:00:00"/>
    <x v="28"/>
  </r>
  <r>
    <s v="KEY-2709"/>
    <s v="Medium"/>
    <x v="0"/>
    <x v="0"/>
    <s v="Completed"/>
    <s v="Solved by squad (technical intervention)"/>
    <x v="3"/>
    <x v="1"/>
    <x v="1"/>
    <d v="2021-09-15T00:00:00"/>
    <d v="2021-11-07T00:00:00"/>
    <x v="139"/>
  </r>
  <r>
    <s v="KEY-2703"/>
    <s v="Medium"/>
    <x v="0"/>
    <x v="0"/>
    <s v="Completed"/>
    <s v="Solved by squad (technical intervention)"/>
    <x v="0"/>
    <x v="1"/>
    <x v="3"/>
    <d v="2021-09-15T00:00:00"/>
    <d v="2021-11-08T00:00:00"/>
    <x v="121"/>
  </r>
  <r>
    <s v="KEY-2701"/>
    <s v="Medium"/>
    <x v="0"/>
    <x v="0"/>
    <s v="Completed"/>
    <s v="Solved by squad (technical intervention)"/>
    <x v="4"/>
    <x v="1"/>
    <x v="4"/>
    <d v="2021-09-15T00:00:00"/>
    <d v="2021-11-29T00:00:00"/>
    <x v="94"/>
  </r>
  <r>
    <s v="KEY-2706"/>
    <s v="Medium"/>
    <x v="0"/>
    <x v="0"/>
    <s v="Completed"/>
    <s v="Solved by squad (technical intervention)"/>
    <x v="2"/>
    <x v="1"/>
    <x v="4"/>
    <d v="2021-09-15T00:00:00"/>
    <d v="2022-05-16T00:00:00"/>
    <x v="44"/>
  </r>
  <r>
    <s v="KEY-2708"/>
    <s v="Medium"/>
    <x v="0"/>
    <x v="0"/>
    <s v="Completed"/>
    <s v="Solved by squad (technical intervention)"/>
    <x v="2"/>
    <x v="1"/>
    <x v="4"/>
    <d v="2021-09-15T00:00:00"/>
    <d v="2022-05-16T00:00:00"/>
    <x v="44"/>
  </r>
  <r>
    <s v="KEY-2704"/>
    <s v="Medium"/>
    <x v="0"/>
    <x v="0"/>
    <s v="Completed"/>
    <s v="Solved by squad (technical intervention)"/>
    <x v="0"/>
    <x v="1"/>
    <x v="4"/>
    <d v="2021-09-15T00:00:00"/>
    <d v="2022-08-26T00:00:00"/>
    <x v="360"/>
  </r>
  <r>
    <s v="KEY-2707"/>
    <s v="Medium"/>
    <x v="0"/>
    <x v="0"/>
    <s v="Completed"/>
    <s v="Solved by squad (technical intervention)"/>
    <x v="0"/>
    <x v="1"/>
    <x v="4"/>
    <d v="2021-09-15T00:00:00"/>
    <d v="2022-09-22T00:00:00"/>
    <x v="215"/>
  </r>
  <r>
    <s v="KEY-2718"/>
    <s v="Medium"/>
    <x v="0"/>
    <x v="0"/>
    <s v="Canceled"/>
    <s v="Business Process"/>
    <x v="1"/>
    <x v="0"/>
    <x v="0"/>
    <d v="2021-09-16T00:00:00"/>
    <d v="2022-01-14T00:00:00"/>
    <x v="13"/>
  </r>
  <r>
    <s v="KEY-2711"/>
    <s v="Medium"/>
    <x v="0"/>
    <x v="0"/>
    <s v="Canceled"/>
    <s v="Business Process"/>
    <x v="1"/>
    <x v="0"/>
    <x v="0"/>
    <d v="2021-09-16T00:00:00"/>
    <d v="2021-10-26T00:00:00"/>
    <x v="27"/>
  </r>
  <r>
    <s v="KEY-2710"/>
    <s v="Medium"/>
    <x v="0"/>
    <x v="0"/>
    <s v="Canceled"/>
    <s v="Business Process"/>
    <x v="1"/>
    <x v="0"/>
    <x v="0"/>
    <d v="2021-09-16T00:00:00"/>
    <d v="2021-10-20T00:00:00"/>
    <x v="35"/>
  </r>
  <r>
    <s v="KEY-2715"/>
    <s v="Medium"/>
    <x v="0"/>
    <x v="0"/>
    <s v="Completed"/>
    <s v="Solved by service desk (no technical intervention)"/>
    <x v="2"/>
    <x v="0"/>
    <x v="0"/>
    <d v="2021-09-16T00:00:00"/>
    <d v="2021-09-20T00:00:00"/>
    <x v="21"/>
  </r>
  <r>
    <s v="KEY-2714"/>
    <s v="Medium"/>
    <x v="0"/>
    <x v="0"/>
    <s v="Completed"/>
    <s v="Solved by squad (technical intervention)"/>
    <x v="1"/>
    <x v="1"/>
    <x v="1"/>
    <d v="2021-09-16T00:00:00"/>
    <d v="2021-10-03T00:00:00"/>
    <x v="84"/>
  </r>
  <r>
    <s v="KEY-2712"/>
    <s v="Medium"/>
    <x v="0"/>
    <x v="0"/>
    <s v="Completed"/>
    <s v="Solved by squad (technical intervention)"/>
    <x v="3"/>
    <x v="1"/>
    <x v="1"/>
    <d v="2021-09-16T00:00:00"/>
    <d v="2021-11-17T00:00:00"/>
    <x v="153"/>
  </r>
  <r>
    <s v="KEY-2716"/>
    <s v="Medium"/>
    <x v="0"/>
    <x v="0"/>
    <s v="Completed"/>
    <s v="Solved by squad (technical intervention)"/>
    <x v="3"/>
    <x v="1"/>
    <x v="1"/>
    <d v="2021-09-16T00:00:00"/>
    <d v="2021-11-17T00:00:00"/>
    <x v="153"/>
  </r>
  <r>
    <s v="KEY-2717"/>
    <s v="Medium"/>
    <x v="0"/>
    <x v="0"/>
    <s v="Completed"/>
    <s v="Solved by squad (technical intervention)"/>
    <x v="0"/>
    <x v="1"/>
    <x v="4"/>
    <d v="2021-09-16T00:00:00"/>
    <d v="2022-01-13T00:00:00"/>
    <x v="108"/>
  </r>
  <r>
    <s v="KEY-2722"/>
    <s v="Medium"/>
    <x v="0"/>
    <x v="0"/>
    <s v="Canceled"/>
    <s v="Business Process"/>
    <x v="1"/>
    <x v="0"/>
    <x v="0"/>
    <d v="2021-09-17T00:00:00"/>
    <d v="2021-10-19T00:00:00"/>
    <x v="95"/>
  </r>
  <r>
    <s v="KEY-2720"/>
    <s v="Medium"/>
    <x v="0"/>
    <x v="0"/>
    <s v="Completed"/>
    <s v="Solved by squad (technical intervention)"/>
    <x v="0"/>
    <x v="1"/>
    <x v="1"/>
    <d v="2021-09-17T00:00:00"/>
    <d v="2021-11-17T00:00:00"/>
    <x v="138"/>
  </r>
  <r>
    <s v="KEY-2721"/>
    <s v="Medium"/>
    <x v="0"/>
    <x v="1"/>
    <s v="Squad Working"/>
    <m/>
    <x v="0"/>
    <x v="2"/>
    <x v="0"/>
    <d v="2021-09-17T00:00:00"/>
    <m/>
    <x v="361"/>
  </r>
  <r>
    <s v="KEY-2723"/>
    <s v="Medium"/>
    <x v="0"/>
    <x v="1"/>
    <s v="Squad Working"/>
    <m/>
    <x v="0"/>
    <x v="2"/>
    <x v="0"/>
    <d v="2021-09-17T00:00:00"/>
    <m/>
    <x v="361"/>
  </r>
  <r>
    <s v="KEY-2719"/>
    <s v="Medium"/>
    <x v="0"/>
    <x v="1"/>
    <s v="Waiting requester information"/>
    <m/>
    <x v="0"/>
    <x v="2"/>
    <x v="0"/>
    <d v="2021-09-17T00:00:00"/>
    <m/>
    <x v="361"/>
  </r>
  <r>
    <s v="KEY-2724"/>
    <s v="Medium"/>
    <x v="0"/>
    <x v="0"/>
    <s v="Completed"/>
    <s v="Solved by squad (technical intervention)"/>
    <x v="3"/>
    <x v="1"/>
    <x v="1"/>
    <d v="2021-09-19T00:00:00"/>
    <d v="2021-11-13T00:00:00"/>
    <x v="73"/>
  </r>
  <r>
    <s v="KEY-2725"/>
    <s v="Medium"/>
    <x v="0"/>
    <x v="0"/>
    <s v="Canceled"/>
    <s v="Business Process"/>
    <x v="1"/>
    <x v="0"/>
    <x v="0"/>
    <d v="2021-09-20T00:00:00"/>
    <d v="2021-10-27T00:00:00"/>
    <x v="31"/>
  </r>
  <r>
    <s v="KEY-2732"/>
    <s v="Medium"/>
    <x v="0"/>
    <x v="0"/>
    <s v="Completed"/>
    <s v="Solved by squad (technical intervention)"/>
    <x v="0"/>
    <x v="1"/>
    <x v="4"/>
    <d v="2021-09-20T00:00:00"/>
    <d v="2021-10-26T00:00:00"/>
    <x v="91"/>
  </r>
  <r>
    <s v="KEY-2731"/>
    <s v="Medium"/>
    <x v="0"/>
    <x v="0"/>
    <s v="Completed"/>
    <s v="Solved by squad (technical intervention)"/>
    <x v="0"/>
    <x v="1"/>
    <x v="4"/>
    <d v="2021-09-20T00:00:00"/>
    <d v="2021-11-03T00:00:00"/>
    <x v="83"/>
  </r>
  <r>
    <s v="KEY-2727"/>
    <s v="Medium"/>
    <x v="0"/>
    <x v="0"/>
    <s v="Completed"/>
    <s v="Solved by squad (technical intervention)"/>
    <x v="3"/>
    <x v="1"/>
    <x v="2"/>
    <d v="2021-09-20T00:00:00"/>
    <d v="2021-11-17T00:00:00"/>
    <x v="206"/>
  </r>
  <r>
    <s v="KEY-2729"/>
    <s v="Medium"/>
    <x v="0"/>
    <x v="0"/>
    <s v="Completed"/>
    <s v="Solved by squad (technical intervention)"/>
    <x v="2"/>
    <x v="1"/>
    <x v="4"/>
    <d v="2021-09-20T00:00:00"/>
    <d v="2022-05-16T00:00:00"/>
    <x v="362"/>
  </r>
  <r>
    <s v="KEY-2728"/>
    <s v="Medium"/>
    <x v="0"/>
    <x v="0"/>
    <s v="Completed"/>
    <s v="Solved by squad (technical intervention)"/>
    <x v="2"/>
    <x v="1"/>
    <x v="4"/>
    <d v="2021-09-20T00:00:00"/>
    <d v="2022-05-21T00:00:00"/>
    <x v="44"/>
  </r>
  <r>
    <s v="KEY-2730"/>
    <s v="Medium"/>
    <x v="0"/>
    <x v="0"/>
    <s v="Completed"/>
    <s v="Solved by squad (technical intervention)"/>
    <x v="2"/>
    <x v="1"/>
    <x v="4"/>
    <d v="2021-09-20T00:00:00"/>
    <d v="2022-05-21T00:00:00"/>
    <x v="44"/>
  </r>
  <r>
    <s v="KEY-2726"/>
    <s v="Medium"/>
    <x v="0"/>
    <x v="0"/>
    <s v="Completed"/>
    <s v="Solved by squad (technical intervention)"/>
    <x v="0"/>
    <x v="1"/>
    <x v="3"/>
    <d v="2021-09-20T00:00:00"/>
    <d v="2022-08-25T00:00:00"/>
    <x v="283"/>
  </r>
  <r>
    <s v="KEY-2733"/>
    <s v="Medium"/>
    <x v="0"/>
    <x v="1"/>
    <s v="Squad Working"/>
    <m/>
    <x v="0"/>
    <x v="2"/>
    <x v="0"/>
    <d v="2021-09-20T00:00:00"/>
    <m/>
    <x v="363"/>
  </r>
  <r>
    <s v="KEY-2734"/>
    <s v="Medium"/>
    <x v="0"/>
    <x v="1"/>
    <s v="Squad Working"/>
    <m/>
    <x v="0"/>
    <x v="2"/>
    <x v="0"/>
    <d v="2021-09-20T00:00:00"/>
    <m/>
    <x v="363"/>
  </r>
  <r>
    <s v="KEY-2744"/>
    <s v="Medium"/>
    <x v="0"/>
    <x v="0"/>
    <s v="Canceled"/>
    <s v="Business Process"/>
    <x v="1"/>
    <x v="0"/>
    <x v="0"/>
    <d v="2021-09-21T00:00:00"/>
    <d v="2021-12-06T00:00:00"/>
    <x v="85"/>
  </r>
  <r>
    <s v="KEY-2736"/>
    <s v="Medium"/>
    <x v="0"/>
    <x v="0"/>
    <s v="Canceled"/>
    <s v="Business Process"/>
    <x v="1"/>
    <x v="0"/>
    <x v="0"/>
    <d v="2021-09-21T00:00:00"/>
    <d v="2021-12-01T00:00:00"/>
    <x v="25"/>
  </r>
  <r>
    <s v="KEY-2738"/>
    <s v="Medium"/>
    <x v="0"/>
    <x v="0"/>
    <s v="Canceled"/>
    <s v="Business Process"/>
    <x v="1"/>
    <x v="0"/>
    <x v="0"/>
    <d v="2021-09-21T00:00:00"/>
    <d v="2021-10-27T00:00:00"/>
    <x v="91"/>
  </r>
  <r>
    <s v="KEY-2739"/>
    <s v="Medium"/>
    <x v="0"/>
    <x v="0"/>
    <s v="Canceled"/>
    <s v="Business Process"/>
    <x v="1"/>
    <x v="0"/>
    <x v="0"/>
    <d v="2021-09-21T00:00:00"/>
    <d v="2021-10-27T00:00:00"/>
    <x v="91"/>
  </r>
  <r>
    <s v="KEY-2741"/>
    <s v="Medium"/>
    <x v="0"/>
    <x v="0"/>
    <s v="Canceled"/>
    <s v="Business Process"/>
    <x v="1"/>
    <x v="0"/>
    <x v="0"/>
    <d v="2021-09-21T00:00:00"/>
    <d v="2021-10-27T00:00:00"/>
    <x v="91"/>
  </r>
  <r>
    <s v="KEY-2743"/>
    <s v="Medium"/>
    <x v="0"/>
    <x v="0"/>
    <s v="Canceled"/>
    <s v="Business Process"/>
    <x v="1"/>
    <x v="0"/>
    <x v="0"/>
    <d v="2021-09-21T00:00:00"/>
    <d v="2021-10-27T00:00:00"/>
    <x v="91"/>
  </r>
  <r>
    <s v="KEY-2737"/>
    <s v="Medium"/>
    <x v="0"/>
    <x v="0"/>
    <s v="Canceled"/>
    <s v="Business Process"/>
    <x v="1"/>
    <x v="0"/>
    <x v="0"/>
    <d v="2021-09-21T00:00:00"/>
    <d v="2021-09-27T00:00:00"/>
    <x v="12"/>
  </r>
  <r>
    <s v="KEY-2745"/>
    <s v="Medium"/>
    <x v="0"/>
    <x v="0"/>
    <s v="Completed"/>
    <s v="Solved by squad (technical intervention)"/>
    <x v="0"/>
    <x v="1"/>
    <x v="4"/>
    <d v="2021-09-21T00:00:00"/>
    <d v="2021-10-19T00:00:00"/>
    <x v="23"/>
  </r>
  <r>
    <s v="KEY-2735"/>
    <s v="Medium"/>
    <x v="0"/>
    <x v="0"/>
    <s v="Completed"/>
    <s v="Solved by squad (technical intervention)"/>
    <x v="0"/>
    <x v="1"/>
    <x v="1"/>
    <d v="2021-09-21T00:00:00"/>
    <d v="2021-10-26T00:00:00"/>
    <x v="106"/>
  </r>
  <r>
    <s v="KEY-2740"/>
    <s v="Medium"/>
    <x v="0"/>
    <x v="0"/>
    <s v="Completed"/>
    <s v="Solved by squad (technical intervention)"/>
    <x v="3"/>
    <x v="1"/>
    <x v="1"/>
    <d v="2021-09-21T00:00:00"/>
    <d v="2021-11-17T00:00:00"/>
    <x v="232"/>
  </r>
  <r>
    <s v="KEY-2746"/>
    <s v="Medium"/>
    <x v="0"/>
    <x v="0"/>
    <s v="Completed"/>
    <s v="Solved by squad (technical intervention)"/>
    <x v="0"/>
    <x v="1"/>
    <x v="4"/>
    <d v="2021-09-21T00:00:00"/>
    <d v="2022-01-22T00:00:00"/>
    <x v="51"/>
  </r>
  <r>
    <s v="KEY-2742"/>
    <s v="Medium"/>
    <x v="0"/>
    <x v="0"/>
    <s v="Completed"/>
    <s v="Solved by squad (technical intervention)"/>
    <x v="0"/>
    <x v="1"/>
    <x v="4"/>
    <d v="2021-09-21T00:00:00"/>
    <d v="2022-08-26T00:00:00"/>
    <x v="283"/>
  </r>
  <r>
    <s v="KEY-2749"/>
    <s v="Medium"/>
    <x v="0"/>
    <x v="0"/>
    <s v="Canceled"/>
    <s v="Business Process"/>
    <x v="1"/>
    <x v="0"/>
    <x v="0"/>
    <d v="2021-09-22T00:00:00"/>
    <d v="2021-10-08T00:00:00"/>
    <x v="33"/>
  </r>
  <r>
    <s v="KEY-2752"/>
    <s v="Medium"/>
    <x v="0"/>
    <x v="0"/>
    <s v="Canceled"/>
    <s v="Business Process"/>
    <x v="1"/>
    <x v="0"/>
    <x v="0"/>
    <d v="2021-09-22T00:00:00"/>
    <d v="2021-09-27T00:00:00"/>
    <x v="60"/>
  </r>
  <r>
    <s v="KEY-2753"/>
    <s v="Medium"/>
    <x v="0"/>
    <x v="0"/>
    <s v="Canceled"/>
    <s v="Lack Response"/>
    <x v="1"/>
    <x v="0"/>
    <x v="0"/>
    <d v="2021-09-22T00:00:00"/>
    <d v="2021-09-27T00:00:00"/>
    <x v="60"/>
  </r>
  <r>
    <s v="KEY-2747"/>
    <s v="Medium"/>
    <x v="0"/>
    <x v="0"/>
    <s v="Completed"/>
    <s v="Solved by squad (technical intervention)"/>
    <x v="0"/>
    <x v="1"/>
    <x v="1"/>
    <d v="2021-09-22T00:00:00"/>
    <d v="2021-10-26T00:00:00"/>
    <x v="35"/>
  </r>
  <r>
    <s v="KEY-2748"/>
    <s v="Medium"/>
    <x v="0"/>
    <x v="0"/>
    <s v="Completed"/>
    <s v="Solved by squad (technical intervention)"/>
    <x v="0"/>
    <x v="1"/>
    <x v="1"/>
    <d v="2021-09-22T00:00:00"/>
    <d v="2021-11-03T00:00:00"/>
    <x v="127"/>
  </r>
  <r>
    <s v="KEY-2756"/>
    <s v="Medium"/>
    <x v="0"/>
    <x v="0"/>
    <s v="Completed"/>
    <s v="Solved by squad (technical intervention)"/>
    <x v="2"/>
    <x v="1"/>
    <x v="4"/>
    <d v="2021-09-22T00:00:00"/>
    <d v="2022-05-18T00:00:00"/>
    <x v="362"/>
  </r>
  <r>
    <s v="KEY-2750"/>
    <s v="Medium"/>
    <x v="0"/>
    <x v="0"/>
    <s v="Completed"/>
    <s v="Solved by squad (technical intervention)"/>
    <x v="2"/>
    <x v="1"/>
    <x v="1"/>
    <d v="2021-09-22T00:00:00"/>
    <d v="2022-05-23T00:00:00"/>
    <x v="44"/>
  </r>
  <r>
    <s v="KEY-2754"/>
    <s v="Medium"/>
    <x v="0"/>
    <x v="0"/>
    <s v="Completed"/>
    <s v="Solved by squad (technical intervention)"/>
    <x v="2"/>
    <x v="1"/>
    <x v="4"/>
    <d v="2021-09-22T00:00:00"/>
    <d v="2022-05-23T00:00:00"/>
    <x v="44"/>
  </r>
  <r>
    <s v="KEY-2755"/>
    <s v="Medium"/>
    <x v="0"/>
    <x v="0"/>
    <s v="Completed"/>
    <s v="Solved by squad (technical intervention)"/>
    <x v="2"/>
    <x v="1"/>
    <x v="4"/>
    <d v="2021-09-22T00:00:00"/>
    <d v="2022-05-23T00:00:00"/>
    <x v="44"/>
  </r>
  <r>
    <s v="KEY-2751"/>
    <s v="Medium"/>
    <x v="0"/>
    <x v="0"/>
    <s v="Completed"/>
    <s v="Solved by squad (technical intervention)"/>
    <x v="0"/>
    <x v="1"/>
    <x v="1"/>
    <d v="2021-09-22T00:00:00"/>
    <d v="2022-08-26T00:00:00"/>
    <x v="364"/>
  </r>
  <r>
    <s v="KEY-2770"/>
    <s v="High"/>
    <x v="1"/>
    <x v="0"/>
    <s v="Completed"/>
    <s v="Solved by service desk (no technical intervention)"/>
    <x v="0"/>
    <x v="0"/>
    <x v="0"/>
    <d v="2021-09-23T00:00:00"/>
    <d v="2021-09-29T00:00:00"/>
    <x v="12"/>
  </r>
  <r>
    <s v="KEY-2774"/>
    <s v="Medium"/>
    <x v="0"/>
    <x v="0"/>
    <s v="Canceled"/>
    <s v="Business Process"/>
    <x v="1"/>
    <x v="0"/>
    <x v="0"/>
    <d v="2021-09-23T00:00:00"/>
    <d v="2021-12-06T00:00:00"/>
    <x v="365"/>
  </r>
  <r>
    <s v="KEY-2773"/>
    <s v="Medium"/>
    <x v="0"/>
    <x v="0"/>
    <s v="Canceled"/>
    <s v="Business Process"/>
    <x v="1"/>
    <x v="0"/>
    <x v="0"/>
    <d v="2021-09-23T00:00:00"/>
    <d v="2021-11-29T00:00:00"/>
    <x v="176"/>
  </r>
  <r>
    <s v="KEY-2769"/>
    <s v="Medium"/>
    <x v="0"/>
    <x v="0"/>
    <s v="Canceled"/>
    <s v="Business Process"/>
    <x v="1"/>
    <x v="0"/>
    <x v="0"/>
    <d v="2021-09-23T00:00:00"/>
    <d v="2021-11-03T00:00:00"/>
    <x v="107"/>
  </r>
  <r>
    <s v="KEY-2757"/>
    <s v="Medium"/>
    <x v="0"/>
    <x v="0"/>
    <s v="Canceled"/>
    <s v="Lack Response"/>
    <x v="1"/>
    <x v="0"/>
    <x v="0"/>
    <d v="2021-09-23T00:00:00"/>
    <d v="2021-12-06T00:00:00"/>
    <x v="365"/>
  </r>
  <r>
    <s v="KEY-2758"/>
    <s v="Medium"/>
    <x v="0"/>
    <x v="0"/>
    <s v="Canceled"/>
    <s v="Lack Response"/>
    <x v="1"/>
    <x v="0"/>
    <x v="0"/>
    <d v="2021-09-23T00:00:00"/>
    <d v="2021-10-08T00:00:00"/>
    <x v="2"/>
  </r>
  <r>
    <s v="KEY-2763"/>
    <s v="Medium"/>
    <x v="0"/>
    <x v="0"/>
    <s v="Canceled"/>
    <s v="Lack Response"/>
    <x v="1"/>
    <x v="0"/>
    <x v="0"/>
    <d v="2021-09-23T00:00:00"/>
    <d v="2021-09-28T00:00:00"/>
    <x v="60"/>
  </r>
  <r>
    <s v="KEY-2764"/>
    <s v="Medium"/>
    <x v="0"/>
    <x v="0"/>
    <s v="Canceled"/>
    <s v="Lack Response"/>
    <x v="1"/>
    <x v="0"/>
    <x v="0"/>
    <d v="2021-09-23T00:00:00"/>
    <d v="2021-09-28T00:00:00"/>
    <x v="60"/>
  </r>
  <r>
    <s v="KEY-2766"/>
    <s v="Medium"/>
    <x v="0"/>
    <x v="0"/>
    <s v="Canceled"/>
    <s v="Lack Response"/>
    <x v="1"/>
    <x v="0"/>
    <x v="0"/>
    <d v="2021-09-23T00:00:00"/>
    <d v="2021-09-27T00:00:00"/>
    <x v="21"/>
  </r>
  <r>
    <s v="KEY-2775"/>
    <s v="Medium"/>
    <x v="0"/>
    <x v="0"/>
    <s v="Completed"/>
    <s v="Solved by service desk (no technical intervention)"/>
    <x v="2"/>
    <x v="0"/>
    <x v="0"/>
    <d v="2021-09-23T00:00:00"/>
    <d v="2021-09-24T00:00:00"/>
    <x v="1"/>
  </r>
  <r>
    <s v="KEY-2762"/>
    <s v="Medium"/>
    <x v="0"/>
    <x v="0"/>
    <s v="Completed"/>
    <s v="Solved by service desk (no technical intervention)"/>
    <x v="0"/>
    <x v="0"/>
    <x v="0"/>
    <d v="2021-09-23T00:00:00"/>
    <d v="2021-09-28T00:00:00"/>
    <x v="60"/>
  </r>
  <r>
    <s v="KEY-2765"/>
    <s v="Medium"/>
    <x v="0"/>
    <x v="0"/>
    <s v="Completed"/>
    <s v="Solved by squad (technical intervention)"/>
    <x v="0"/>
    <x v="1"/>
    <x v="1"/>
    <d v="2021-09-23T00:00:00"/>
    <d v="2021-10-26T00:00:00"/>
    <x v="46"/>
  </r>
  <r>
    <s v="KEY-2761"/>
    <s v="Medium"/>
    <x v="0"/>
    <x v="0"/>
    <s v="Completed"/>
    <s v="Solved by squad (technical intervention)"/>
    <x v="2"/>
    <x v="1"/>
    <x v="1"/>
    <d v="2021-09-23T00:00:00"/>
    <d v="2022-05-23T00:00:00"/>
    <x v="366"/>
  </r>
  <r>
    <s v="KEY-2771"/>
    <s v="Medium"/>
    <x v="0"/>
    <x v="0"/>
    <s v="Completed"/>
    <s v="Solved by squad (technical intervention)"/>
    <x v="2"/>
    <x v="1"/>
    <x v="4"/>
    <d v="2021-09-23T00:00:00"/>
    <d v="2022-05-26T00:00:00"/>
    <x v="358"/>
  </r>
  <r>
    <s v="KEY-2767"/>
    <s v="Medium"/>
    <x v="0"/>
    <x v="0"/>
    <s v="Completed"/>
    <s v="Solved by squad (technical intervention)"/>
    <x v="2"/>
    <x v="1"/>
    <x v="3"/>
    <d v="2021-09-23T00:00:00"/>
    <d v="2022-05-31T00:00:00"/>
    <x v="367"/>
  </r>
  <r>
    <s v="KEY-2768"/>
    <s v="Medium"/>
    <x v="0"/>
    <x v="0"/>
    <s v="Completed"/>
    <s v="Solved by squad (technical intervention)"/>
    <x v="2"/>
    <x v="1"/>
    <x v="3"/>
    <d v="2021-09-23T00:00:00"/>
    <d v="2022-05-31T00:00:00"/>
    <x v="367"/>
  </r>
  <r>
    <s v="KEY-2772"/>
    <s v="Medium"/>
    <x v="0"/>
    <x v="0"/>
    <s v="Completed"/>
    <s v="Solved by squad (technical intervention)"/>
    <x v="0"/>
    <x v="1"/>
    <x v="4"/>
    <d v="2021-09-23T00:00:00"/>
    <d v="2022-08-25T00:00:00"/>
    <x v="368"/>
  </r>
  <r>
    <s v="KEY-2759"/>
    <s v="Medium"/>
    <x v="0"/>
    <x v="0"/>
    <s v="Completed"/>
    <s v="Solved by squad (technical intervention)"/>
    <x v="0"/>
    <x v="1"/>
    <x v="1"/>
    <d v="2021-09-23T00:00:00"/>
    <d v="2022-08-26T00:00:00"/>
    <x v="369"/>
  </r>
  <r>
    <s v="KEY-2760"/>
    <s v="Medium"/>
    <x v="0"/>
    <x v="0"/>
    <s v="Completed"/>
    <s v="Solved by squad (technical intervention)"/>
    <x v="0"/>
    <x v="1"/>
    <x v="1"/>
    <d v="2021-09-23T00:00:00"/>
    <d v="2022-08-26T00:00:00"/>
    <x v="369"/>
  </r>
  <r>
    <s v="KEY-2776"/>
    <s v="Medium"/>
    <x v="0"/>
    <x v="0"/>
    <s v="Completed"/>
    <s v="Solved by squad (technical intervention)"/>
    <x v="0"/>
    <x v="1"/>
    <x v="1"/>
    <d v="2021-09-24T00:00:00"/>
    <d v="2021-10-19T00:00:00"/>
    <x v="45"/>
  </r>
  <r>
    <s v="KEY-2777"/>
    <s v="Medium"/>
    <x v="0"/>
    <x v="0"/>
    <s v="Completed"/>
    <s v="Solved by squad (technical intervention)"/>
    <x v="2"/>
    <x v="1"/>
    <x v="4"/>
    <d v="2021-09-24T00:00:00"/>
    <d v="2022-05-26T00:00:00"/>
    <x v="370"/>
  </r>
  <r>
    <s v="KEY-2781"/>
    <s v="Medium"/>
    <x v="0"/>
    <x v="0"/>
    <s v="Canceled"/>
    <s v="Business Process"/>
    <x v="1"/>
    <x v="0"/>
    <x v="0"/>
    <d v="2021-09-27T00:00:00"/>
    <d v="2021-09-28T00:00:00"/>
    <x v="1"/>
  </r>
  <r>
    <s v="KEY-2782"/>
    <s v="Medium"/>
    <x v="0"/>
    <x v="0"/>
    <s v="Canceled"/>
    <s v="Business Process"/>
    <x v="1"/>
    <x v="0"/>
    <x v="0"/>
    <d v="2021-09-27T00:00:00"/>
    <d v="2021-09-28T00:00:00"/>
    <x v="1"/>
  </r>
  <r>
    <s v="KEY-2783"/>
    <s v="Medium"/>
    <x v="0"/>
    <x v="0"/>
    <s v="Canceled"/>
    <s v="Business Process"/>
    <x v="1"/>
    <x v="0"/>
    <x v="0"/>
    <d v="2021-09-27T00:00:00"/>
    <d v="2021-09-28T00:00:00"/>
    <x v="1"/>
  </r>
  <r>
    <s v="KEY-2779"/>
    <s v="Medium"/>
    <x v="0"/>
    <x v="0"/>
    <s v="Canceled"/>
    <s v="Lack Response"/>
    <x v="1"/>
    <x v="0"/>
    <x v="0"/>
    <d v="2021-09-27T00:00:00"/>
    <d v="2021-09-28T00:00:00"/>
    <x v="1"/>
  </r>
  <r>
    <s v="KEY-2778"/>
    <s v="Medium"/>
    <x v="0"/>
    <x v="0"/>
    <s v="Completed"/>
    <s v="Solved by squad (technical intervention)"/>
    <x v="0"/>
    <x v="1"/>
    <x v="1"/>
    <d v="2021-09-27T00:00:00"/>
    <d v="2021-12-02T00:00:00"/>
    <x v="183"/>
  </r>
  <r>
    <s v="KEY-2780"/>
    <s v="Medium"/>
    <x v="0"/>
    <x v="0"/>
    <s v="Completed"/>
    <s v="Solved by squad (technical intervention)"/>
    <x v="0"/>
    <x v="1"/>
    <x v="1"/>
    <d v="2021-09-27T00:00:00"/>
    <d v="2021-12-02T00:00:00"/>
    <x v="183"/>
  </r>
  <r>
    <s v="KEY-2785"/>
    <s v="Medium"/>
    <x v="0"/>
    <x v="0"/>
    <s v="Completed"/>
    <s v="Solved by squad (technical intervention)"/>
    <x v="2"/>
    <x v="1"/>
    <x v="4"/>
    <d v="2021-09-27T00:00:00"/>
    <d v="2022-05-26T00:00:00"/>
    <x v="371"/>
  </r>
  <r>
    <s v="KEY-2784"/>
    <s v="Medium"/>
    <x v="0"/>
    <x v="0"/>
    <s v="Completed"/>
    <s v="Solved by squad (technical intervention)"/>
    <x v="0"/>
    <x v="1"/>
    <x v="4"/>
    <d v="2021-09-27T00:00:00"/>
    <d v="2022-08-25T00:00:00"/>
    <x v="264"/>
  </r>
  <r>
    <s v="KEY-2786"/>
    <s v="Medium"/>
    <x v="0"/>
    <x v="1"/>
    <s v="Squad Working"/>
    <m/>
    <x v="0"/>
    <x v="2"/>
    <x v="0"/>
    <d v="2021-09-27T00:00:00"/>
    <m/>
    <x v="372"/>
  </r>
  <r>
    <s v="KEY-2789"/>
    <s v="Medium"/>
    <x v="0"/>
    <x v="0"/>
    <s v="Canceled"/>
    <s v="Lack Response"/>
    <x v="1"/>
    <x v="0"/>
    <x v="0"/>
    <d v="2021-09-28T00:00:00"/>
    <d v="2021-10-08T00:00:00"/>
    <x v="28"/>
  </r>
  <r>
    <s v="KEY-2788"/>
    <s v="Medium"/>
    <x v="0"/>
    <x v="0"/>
    <s v="Completed"/>
    <s v="Solved by service desk (no technical intervention)"/>
    <x v="0"/>
    <x v="0"/>
    <x v="0"/>
    <d v="2021-09-28T00:00:00"/>
    <d v="2021-09-28T00:00:00"/>
    <x v="9"/>
  </r>
  <r>
    <s v="KEY-2792"/>
    <s v="Medium"/>
    <x v="0"/>
    <x v="0"/>
    <s v="Completed"/>
    <s v="Solved by squad (technical intervention)"/>
    <x v="1"/>
    <x v="1"/>
    <x v="1"/>
    <d v="2021-09-28T00:00:00"/>
    <d v="2022-04-18T00:00:00"/>
    <x v="373"/>
  </r>
  <r>
    <s v="KEY-2790"/>
    <s v="Medium"/>
    <x v="0"/>
    <x v="0"/>
    <s v="Completed"/>
    <s v="Solved by squad (technical intervention)"/>
    <x v="2"/>
    <x v="1"/>
    <x v="1"/>
    <d v="2021-09-28T00:00:00"/>
    <d v="2022-05-14T00:00:00"/>
    <x v="374"/>
  </r>
  <r>
    <s v="KEY-2791"/>
    <s v="Medium"/>
    <x v="0"/>
    <x v="0"/>
    <s v="Completed"/>
    <s v="Solved by squad (technical intervention)"/>
    <x v="2"/>
    <x v="1"/>
    <x v="3"/>
    <d v="2021-09-28T00:00:00"/>
    <d v="2022-05-26T00:00:00"/>
    <x v="375"/>
  </r>
  <r>
    <s v="KEY-2787"/>
    <s v="Medium"/>
    <x v="0"/>
    <x v="0"/>
    <s v="Completed"/>
    <s v="Solved by squad (technical intervention)"/>
    <x v="0"/>
    <x v="1"/>
    <x v="1"/>
    <d v="2021-09-28T00:00:00"/>
    <d v="2022-08-26T00:00:00"/>
    <x v="264"/>
  </r>
  <r>
    <s v="KEY-2794"/>
    <s v="Medium"/>
    <x v="0"/>
    <x v="0"/>
    <s v="Canceled"/>
    <s v="Business Process"/>
    <x v="1"/>
    <x v="0"/>
    <x v="0"/>
    <d v="2021-09-29T00:00:00"/>
    <d v="2022-09-08T00:00:00"/>
    <x v="376"/>
  </r>
  <r>
    <s v="KEY-2796"/>
    <s v="Medium"/>
    <x v="0"/>
    <x v="0"/>
    <s v="Canceled"/>
    <s v="Business Process"/>
    <x v="1"/>
    <x v="0"/>
    <x v="0"/>
    <d v="2021-09-29T00:00:00"/>
    <d v="2021-11-03T00:00:00"/>
    <x v="106"/>
  </r>
  <r>
    <s v="KEY-2793"/>
    <s v="Medium"/>
    <x v="0"/>
    <x v="0"/>
    <s v="Completed"/>
    <s v="Solved by squad (technical intervention)"/>
    <x v="0"/>
    <x v="1"/>
    <x v="1"/>
    <d v="2021-09-29T00:00:00"/>
    <d v="2021-10-22T00:00:00"/>
    <x v="3"/>
  </r>
  <r>
    <s v="KEY-2797"/>
    <s v="Medium"/>
    <x v="0"/>
    <x v="0"/>
    <s v="Completed"/>
    <s v="Solved by squad (technical intervention)"/>
    <x v="0"/>
    <x v="1"/>
    <x v="4"/>
    <d v="2021-09-29T00:00:00"/>
    <d v="2022-01-06T00:00:00"/>
    <x v="105"/>
  </r>
  <r>
    <s v="KEY-2795"/>
    <s v="Medium"/>
    <x v="0"/>
    <x v="0"/>
    <s v="Completed"/>
    <s v="Solved by squad (technical intervention)"/>
    <x v="2"/>
    <x v="1"/>
    <x v="4"/>
    <d v="2021-09-29T00:00:00"/>
    <d v="2022-05-23T00:00:00"/>
    <x v="377"/>
  </r>
  <r>
    <s v="KEY-2801"/>
    <s v="Medium"/>
    <x v="0"/>
    <x v="0"/>
    <s v="Canceled"/>
    <s v="Business Process"/>
    <x v="1"/>
    <x v="0"/>
    <x v="0"/>
    <d v="2021-09-30T00:00:00"/>
    <d v="2021-11-03T00:00:00"/>
    <x v="35"/>
  </r>
  <r>
    <s v="KEY-2803"/>
    <s v="Medium"/>
    <x v="0"/>
    <x v="0"/>
    <s v="Canceled"/>
    <s v="Business Process"/>
    <x v="1"/>
    <x v="0"/>
    <x v="0"/>
    <d v="2021-09-30T00:00:00"/>
    <d v="2021-11-03T00:00:00"/>
    <x v="35"/>
  </r>
  <r>
    <s v="KEY-2802"/>
    <s v="Medium"/>
    <x v="0"/>
    <x v="0"/>
    <s v="Completed"/>
    <s v="Solved by squad (technical intervention)"/>
    <x v="0"/>
    <x v="1"/>
    <x v="4"/>
    <d v="2021-09-30T00:00:00"/>
    <d v="2021-11-03T00:00:00"/>
    <x v="35"/>
  </r>
  <r>
    <s v="KEY-2798"/>
    <s v="Medium"/>
    <x v="0"/>
    <x v="0"/>
    <s v="Completed"/>
    <s v="Solved by squad (technical intervention)"/>
    <x v="0"/>
    <x v="1"/>
    <x v="1"/>
    <d v="2021-09-30T00:00:00"/>
    <d v="2021-11-17T00:00:00"/>
    <x v="61"/>
  </r>
  <r>
    <s v="KEY-2799"/>
    <s v="Medium"/>
    <x v="0"/>
    <x v="0"/>
    <s v="Completed"/>
    <s v="Solved by squad (technical intervention)"/>
    <x v="0"/>
    <x v="1"/>
    <x v="3"/>
    <d v="2021-09-30T00:00:00"/>
    <d v="2022-02-14T00:00:00"/>
    <x v="86"/>
  </r>
  <r>
    <s v="KEY-2800"/>
    <s v="Medium"/>
    <x v="0"/>
    <x v="0"/>
    <s v="Completed"/>
    <s v="Solved by squad (technical intervention)"/>
    <x v="2"/>
    <x v="1"/>
    <x v="4"/>
    <d v="2021-09-30T00:00:00"/>
    <d v="2022-05-16T00:00:00"/>
    <x v="374"/>
  </r>
  <r>
    <s v="KEY-2805"/>
    <s v="Highest"/>
    <x v="2"/>
    <x v="0"/>
    <s v="Completed"/>
    <s v="Solved by squad (technical intervention)"/>
    <x v="1"/>
    <x v="1"/>
    <x v="4"/>
    <d v="2021-10-01T00:00:00"/>
    <d v="2021-10-21T00:00:00"/>
    <x v="19"/>
  </r>
  <r>
    <s v="KEY-2806"/>
    <s v="Medium"/>
    <x v="0"/>
    <x v="0"/>
    <s v="Canceled"/>
    <s v="Business Process"/>
    <x v="1"/>
    <x v="0"/>
    <x v="0"/>
    <d v="2021-10-01T00:00:00"/>
    <d v="2021-11-02T00:00:00"/>
    <x v="95"/>
  </r>
  <r>
    <s v="KEY-2804"/>
    <s v="Medium"/>
    <x v="0"/>
    <x v="0"/>
    <s v="Completed"/>
    <s v="Solved by squad (technical intervention)"/>
    <x v="0"/>
    <x v="1"/>
    <x v="3"/>
    <d v="2021-10-01T00:00:00"/>
    <d v="2022-08-09T00:00:00"/>
    <x v="295"/>
  </r>
  <r>
    <s v="KEY-2808"/>
    <s v="Medium"/>
    <x v="0"/>
    <x v="0"/>
    <s v="Canceled"/>
    <s v="Business Process"/>
    <x v="1"/>
    <x v="0"/>
    <x v="0"/>
    <d v="2021-10-04T00:00:00"/>
    <d v="2021-10-27T00:00:00"/>
    <x v="3"/>
  </r>
  <r>
    <s v="KEY-2810"/>
    <s v="Medium"/>
    <x v="0"/>
    <x v="0"/>
    <s v="Canceled"/>
    <s v="Business Process"/>
    <x v="1"/>
    <x v="0"/>
    <x v="0"/>
    <d v="2021-10-04T00:00:00"/>
    <d v="2021-10-27T00:00:00"/>
    <x v="3"/>
  </r>
  <r>
    <s v="KEY-2807"/>
    <s v="Medium"/>
    <x v="0"/>
    <x v="0"/>
    <s v="Canceled"/>
    <s v="Feature expected behavior"/>
    <x v="2"/>
    <x v="0"/>
    <x v="0"/>
    <d v="2021-10-04T00:00:00"/>
    <d v="2022-10-06T00:00:00"/>
    <x v="222"/>
  </r>
  <r>
    <s v="KEY-2809"/>
    <s v="Medium"/>
    <x v="0"/>
    <x v="0"/>
    <s v="Completed"/>
    <s v="Solved by squad (technical intervention)"/>
    <x v="2"/>
    <x v="1"/>
    <x v="4"/>
    <d v="2021-10-04T00:00:00"/>
    <d v="2022-05-16T00:00:00"/>
    <x v="378"/>
  </r>
  <r>
    <s v="KEY-2812"/>
    <s v="High"/>
    <x v="1"/>
    <x v="0"/>
    <s v="Completed"/>
    <s v="Solved by squad (technical intervention)"/>
    <x v="4"/>
    <x v="1"/>
    <x v="1"/>
    <d v="2021-10-05T00:00:00"/>
    <d v="2021-12-17T00:00:00"/>
    <x v="174"/>
  </r>
  <r>
    <s v="KEY-2819"/>
    <s v="Medium"/>
    <x v="0"/>
    <x v="0"/>
    <s v="Canceled"/>
    <s v="Business Process"/>
    <x v="0"/>
    <x v="0"/>
    <x v="0"/>
    <d v="2021-10-05T00:00:00"/>
    <d v="2021-12-01T00:00:00"/>
    <x v="232"/>
  </r>
  <r>
    <s v="KEY-2811"/>
    <s v="Medium"/>
    <x v="0"/>
    <x v="0"/>
    <s v="Canceled"/>
    <s v="Lack Response"/>
    <x v="1"/>
    <x v="0"/>
    <x v="0"/>
    <d v="2021-10-05T00:00:00"/>
    <d v="2021-10-27T00:00:00"/>
    <x v="6"/>
  </r>
  <r>
    <s v="KEY-2815"/>
    <s v="Medium"/>
    <x v="0"/>
    <x v="0"/>
    <s v="Completed"/>
    <s v="Solved by service desk (no technical intervention)"/>
    <x v="1"/>
    <x v="0"/>
    <x v="0"/>
    <d v="2021-10-05T00:00:00"/>
    <d v="2021-10-19T00:00:00"/>
    <x v="5"/>
  </r>
  <r>
    <s v="KEY-2818"/>
    <s v="Medium"/>
    <x v="0"/>
    <x v="0"/>
    <s v="Completed"/>
    <s v="Solved by squad (technical intervention)"/>
    <x v="1"/>
    <x v="1"/>
    <x v="4"/>
    <d v="2021-10-05T00:00:00"/>
    <d v="2022-03-23T00:00:00"/>
    <x v="379"/>
  </r>
  <r>
    <s v="KEY-2816"/>
    <s v="Medium"/>
    <x v="0"/>
    <x v="0"/>
    <s v="Completed"/>
    <s v="Solved by squad (technical intervention)"/>
    <x v="2"/>
    <x v="1"/>
    <x v="4"/>
    <d v="2021-10-05T00:00:00"/>
    <d v="2022-05-21T00:00:00"/>
    <x v="374"/>
  </r>
  <r>
    <s v="KEY-2814"/>
    <s v="Medium"/>
    <x v="0"/>
    <x v="0"/>
    <s v="Completed"/>
    <s v="Solved by squad (technical intervention)"/>
    <x v="2"/>
    <x v="1"/>
    <x v="4"/>
    <d v="2021-10-05T00:00:00"/>
    <d v="2022-05-23T00:00:00"/>
    <x v="352"/>
  </r>
  <r>
    <s v="KEY-2817"/>
    <s v="Medium"/>
    <x v="0"/>
    <x v="0"/>
    <s v="Completed"/>
    <s v="Solved by squad (technical intervention)"/>
    <x v="2"/>
    <x v="1"/>
    <x v="4"/>
    <d v="2021-10-05T00:00:00"/>
    <d v="2022-05-23T00:00:00"/>
    <x v="352"/>
  </r>
  <r>
    <s v="KEY-2813"/>
    <s v="Medium"/>
    <x v="0"/>
    <x v="0"/>
    <s v="Completed"/>
    <s v="Solved by squad (technical intervention)"/>
    <x v="0"/>
    <x v="1"/>
    <x v="4"/>
    <d v="2021-10-05T00:00:00"/>
    <d v="2022-08-26T00:00:00"/>
    <x v="380"/>
  </r>
  <r>
    <s v="KEY-2820"/>
    <s v="Medium"/>
    <x v="0"/>
    <x v="0"/>
    <s v="Completed"/>
    <s v="Solved by service desk (no technical intervention)"/>
    <x v="0"/>
    <x v="0"/>
    <x v="0"/>
    <d v="2021-10-06T00:00:00"/>
    <d v="2021-10-06T00:00:00"/>
    <x v="9"/>
  </r>
  <r>
    <s v="KEY-2822"/>
    <s v="Medium"/>
    <x v="0"/>
    <x v="0"/>
    <s v="Completed"/>
    <s v="Solved by service desk (no technical intervention)"/>
    <x v="0"/>
    <x v="0"/>
    <x v="0"/>
    <d v="2021-10-06T00:00:00"/>
    <d v="2021-10-21T00:00:00"/>
    <x v="2"/>
  </r>
  <r>
    <s v="KEY-2828"/>
    <s v="Medium"/>
    <x v="0"/>
    <x v="0"/>
    <s v="Completed"/>
    <s v="Solved by squad (technical intervention)"/>
    <x v="1"/>
    <x v="1"/>
    <x v="4"/>
    <d v="2021-10-06T00:00:00"/>
    <d v="2021-10-25T00:00:00"/>
    <x v="43"/>
  </r>
  <r>
    <s v="KEY-2825"/>
    <s v="Medium"/>
    <x v="0"/>
    <x v="0"/>
    <s v="Completed"/>
    <s v="Solved by squad (technical intervention)"/>
    <x v="1"/>
    <x v="1"/>
    <x v="4"/>
    <d v="2021-10-06T00:00:00"/>
    <d v="2021-10-26T00:00:00"/>
    <x v="19"/>
  </r>
  <r>
    <s v="KEY-2821"/>
    <s v="Medium"/>
    <x v="0"/>
    <x v="0"/>
    <s v="Completed"/>
    <s v="Solved by squad (technical intervention)"/>
    <x v="0"/>
    <x v="1"/>
    <x v="3"/>
    <d v="2021-10-06T00:00:00"/>
    <d v="2021-10-30T00:00:00"/>
    <x v="52"/>
  </r>
  <r>
    <s v="KEY-2826"/>
    <s v="Medium"/>
    <x v="0"/>
    <x v="0"/>
    <s v="Completed"/>
    <s v="Solved by squad (technical intervention)"/>
    <x v="0"/>
    <x v="1"/>
    <x v="4"/>
    <d v="2021-10-06T00:00:00"/>
    <d v="2022-01-19T00:00:00"/>
    <x v="93"/>
  </r>
  <r>
    <s v="KEY-2823"/>
    <s v="Medium"/>
    <x v="0"/>
    <x v="0"/>
    <s v="Completed"/>
    <s v="Solved by squad (technical intervention)"/>
    <x v="2"/>
    <x v="1"/>
    <x v="4"/>
    <d v="2021-10-06T00:00:00"/>
    <d v="2022-05-16T00:00:00"/>
    <x v="254"/>
  </r>
  <r>
    <s v="KEY-2824"/>
    <s v="Medium"/>
    <x v="0"/>
    <x v="0"/>
    <s v="Completed"/>
    <s v="Solved by squad (technical intervention)"/>
    <x v="2"/>
    <x v="1"/>
    <x v="4"/>
    <d v="2021-10-06T00:00:00"/>
    <d v="2022-05-31T00:00:00"/>
    <x v="381"/>
  </r>
  <r>
    <s v="KEY-2827"/>
    <s v="Medium"/>
    <x v="0"/>
    <x v="0"/>
    <s v="Completed"/>
    <s v="Solved by squad (technical intervention)"/>
    <x v="0"/>
    <x v="1"/>
    <x v="4"/>
    <d v="2021-10-06T00:00:00"/>
    <d v="2022-08-31T00:00:00"/>
    <x v="285"/>
  </r>
  <r>
    <s v="KEY-2829"/>
    <s v="Medium"/>
    <x v="0"/>
    <x v="1"/>
    <s v="Squad Working"/>
    <m/>
    <x v="0"/>
    <x v="2"/>
    <x v="0"/>
    <d v="2021-10-06T00:00:00"/>
    <m/>
    <x v="382"/>
  </r>
  <r>
    <s v="KEY-2834"/>
    <s v="Highest"/>
    <x v="2"/>
    <x v="0"/>
    <s v="Completed"/>
    <s v="Solved by service desk (no technical intervention)"/>
    <x v="2"/>
    <x v="0"/>
    <x v="0"/>
    <d v="2021-10-07T00:00:00"/>
    <d v="2021-10-08T00:00:00"/>
    <x v="1"/>
  </r>
  <r>
    <s v="KEY-2836"/>
    <s v="Medium"/>
    <x v="0"/>
    <x v="0"/>
    <s v="Canceled"/>
    <s v="Business Process"/>
    <x v="0"/>
    <x v="0"/>
    <x v="0"/>
    <d v="2021-10-07T00:00:00"/>
    <d v="2021-11-22T00:00:00"/>
    <x v="128"/>
  </r>
  <r>
    <s v="KEY-2837"/>
    <s v="Medium"/>
    <x v="0"/>
    <x v="0"/>
    <s v="Canceled"/>
    <s v="Business Process"/>
    <x v="0"/>
    <x v="0"/>
    <x v="0"/>
    <d v="2021-10-07T00:00:00"/>
    <d v="2021-11-22T00:00:00"/>
    <x v="128"/>
  </r>
  <r>
    <s v="KEY-2830"/>
    <s v="Medium"/>
    <x v="0"/>
    <x v="0"/>
    <s v="Completed"/>
    <s v="Solved by service desk (no technical intervention)"/>
    <x v="2"/>
    <x v="0"/>
    <x v="0"/>
    <d v="2021-10-07T00:00:00"/>
    <d v="2021-10-08T00:00:00"/>
    <x v="1"/>
  </r>
  <r>
    <s v="KEY-2831"/>
    <s v="Medium"/>
    <x v="0"/>
    <x v="0"/>
    <s v="Completed"/>
    <s v="Solved by service desk (no technical intervention)"/>
    <x v="2"/>
    <x v="0"/>
    <x v="0"/>
    <d v="2021-10-07T00:00:00"/>
    <d v="2021-10-08T00:00:00"/>
    <x v="1"/>
  </r>
  <r>
    <s v="KEY-2833"/>
    <s v="Medium"/>
    <x v="0"/>
    <x v="0"/>
    <s v="Completed"/>
    <s v="Solved by service desk (no technical intervention)"/>
    <x v="2"/>
    <x v="0"/>
    <x v="0"/>
    <d v="2021-10-07T00:00:00"/>
    <d v="2021-10-08T00:00:00"/>
    <x v="1"/>
  </r>
  <r>
    <s v="KEY-2832"/>
    <s v="Medium"/>
    <x v="0"/>
    <x v="0"/>
    <s v="Completed"/>
    <s v="Solved by squad (technical intervention)"/>
    <x v="0"/>
    <x v="1"/>
    <x v="1"/>
    <d v="2021-10-07T00:00:00"/>
    <d v="2022-08-26T00:00:00"/>
    <x v="289"/>
  </r>
  <r>
    <s v="KEY-2835"/>
    <s v="Medium"/>
    <x v="0"/>
    <x v="0"/>
    <s v="Completed"/>
    <s v="Solved by squad (technical intervention)"/>
    <x v="0"/>
    <x v="1"/>
    <x v="4"/>
    <d v="2021-10-07T00:00:00"/>
    <d v="2022-09-20T00:00:00"/>
    <x v="262"/>
  </r>
  <r>
    <s v="KEY-2840"/>
    <s v="Medium"/>
    <x v="0"/>
    <x v="0"/>
    <s v="Canceled"/>
    <s v="Feature expected behavior"/>
    <x v="1"/>
    <x v="0"/>
    <x v="0"/>
    <d v="2021-10-08T00:00:00"/>
    <d v="2022-10-10T00:00:00"/>
    <x v="222"/>
  </r>
  <r>
    <s v="KEY-2842"/>
    <s v="Medium"/>
    <x v="0"/>
    <x v="0"/>
    <s v="Completed"/>
    <s v="Solved by service desk (no technical intervention)"/>
    <x v="2"/>
    <x v="0"/>
    <x v="0"/>
    <d v="2021-10-08T00:00:00"/>
    <d v="2021-10-11T00:00:00"/>
    <x v="81"/>
  </r>
  <r>
    <s v="KEY-2839"/>
    <s v="Medium"/>
    <x v="0"/>
    <x v="0"/>
    <s v="Completed"/>
    <s v="Solved by service desk (no technical intervention)"/>
    <x v="0"/>
    <x v="0"/>
    <x v="0"/>
    <d v="2021-10-08T00:00:00"/>
    <d v="2021-10-15T00:00:00"/>
    <x v="56"/>
  </r>
  <r>
    <s v="KEY-2841"/>
    <s v="Medium"/>
    <x v="0"/>
    <x v="0"/>
    <s v="Completed"/>
    <s v="Solved by squad (technical intervention)"/>
    <x v="1"/>
    <x v="1"/>
    <x v="4"/>
    <d v="2021-10-08T00:00:00"/>
    <d v="2022-05-16T00:00:00"/>
    <x v="383"/>
  </r>
  <r>
    <s v="KEY-2838"/>
    <s v="Medium"/>
    <x v="0"/>
    <x v="0"/>
    <s v="Completed"/>
    <s v="Solved by squad (technical intervention)"/>
    <x v="0"/>
    <x v="1"/>
    <x v="3"/>
    <d v="2021-10-08T00:00:00"/>
    <d v="2022-08-09T00:00:00"/>
    <x v="306"/>
  </r>
  <r>
    <s v="KEY-2843"/>
    <s v="Medium"/>
    <x v="0"/>
    <x v="0"/>
    <s v="Canceled"/>
    <s v="Lack Response"/>
    <x v="1"/>
    <x v="0"/>
    <x v="0"/>
    <d v="2021-10-10T00:00:00"/>
    <d v="2021-12-01T00:00:00"/>
    <x v="166"/>
  </r>
  <r>
    <s v="KEY-2850"/>
    <s v="Medium"/>
    <x v="0"/>
    <x v="0"/>
    <s v="Canceled"/>
    <s v="Business Process"/>
    <x v="0"/>
    <x v="0"/>
    <x v="0"/>
    <d v="2021-10-11T00:00:00"/>
    <d v="2022-06-01T00:00:00"/>
    <x v="384"/>
  </r>
  <r>
    <s v="KEY-2844"/>
    <s v="Medium"/>
    <x v="0"/>
    <x v="0"/>
    <s v="Completed"/>
    <s v="Solved by service desk (no technical intervention)"/>
    <x v="2"/>
    <x v="0"/>
    <x v="0"/>
    <d v="2021-10-11T00:00:00"/>
    <d v="2021-10-13T00:00:00"/>
    <x v="70"/>
  </r>
  <r>
    <s v="KEY-2845"/>
    <s v="Medium"/>
    <x v="0"/>
    <x v="0"/>
    <s v="Completed"/>
    <s v="Solved by service desk (no technical intervention)"/>
    <x v="1"/>
    <x v="0"/>
    <x v="0"/>
    <d v="2021-10-11T00:00:00"/>
    <d v="2021-10-25T00:00:00"/>
    <x v="5"/>
  </r>
  <r>
    <s v="KEY-2846"/>
    <s v="Medium"/>
    <x v="0"/>
    <x v="0"/>
    <s v="Completed"/>
    <s v="Solved by squad (technical intervention)"/>
    <x v="1"/>
    <x v="1"/>
    <x v="4"/>
    <d v="2021-10-11T00:00:00"/>
    <d v="2021-10-22T00:00:00"/>
    <x v="24"/>
  </r>
  <r>
    <s v="KEY-2849"/>
    <s v="Medium"/>
    <x v="0"/>
    <x v="0"/>
    <s v="Completed"/>
    <s v="Solved by squad (technical intervention)"/>
    <x v="1"/>
    <x v="1"/>
    <x v="4"/>
    <d v="2021-10-11T00:00:00"/>
    <d v="2021-10-25T00:00:00"/>
    <x v="5"/>
  </r>
  <r>
    <s v="KEY-2848"/>
    <s v="Medium"/>
    <x v="0"/>
    <x v="0"/>
    <s v="Completed"/>
    <s v="Solved by squad (technical intervention)"/>
    <x v="0"/>
    <x v="1"/>
    <x v="1"/>
    <d v="2021-10-11T00:00:00"/>
    <d v="2021-12-03T00:00:00"/>
    <x v="139"/>
  </r>
  <r>
    <s v="KEY-2847"/>
    <s v="Medium"/>
    <x v="0"/>
    <x v="0"/>
    <s v="Completed"/>
    <s v="Solved by squad (technical intervention)"/>
    <x v="0"/>
    <x v="1"/>
    <x v="4"/>
    <d v="2021-10-11T00:00:00"/>
    <d v="2022-01-31T00:00:00"/>
    <x v="16"/>
  </r>
  <r>
    <s v="KEY-2853"/>
    <s v="Medium"/>
    <x v="0"/>
    <x v="0"/>
    <s v="Canceled"/>
    <s v="Business Process"/>
    <x v="0"/>
    <x v="0"/>
    <x v="0"/>
    <d v="2021-10-12T00:00:00"/>
    <d v="2022-01-31T00:00:00"/>
    <x v="42"/>
  </r>
  <r>
    <s v="KEY-2852"/>
    <s v="Medium"/>
    <x v="0"/>
    <x v="0"/>
    <s v="Completed"/>
    <s v="Solved by squad (technical intervention)"/>
    <x v="0"/>
    <x v="1"/>
    <x v="4"/>
    <d v="2021-10-12T00:00:00"/>
    <d v="2022-01-06T00:00:00"/>
    <x v="48"/>
  </r>
  <r>
    <s v="KEY-2851"/>
    <s v="Medium"/>
    <x v="0"/>
    <x v="0"/>
    <s v="Completed"/>
    <s v="Solved by squad (technical intervention)"/>
    <x v="2"/>
    <x v="1"/>
    <x v="4"/>
    <d v="2021-10-12T00:00:00"/>
    <d v="2022-05-23T00:00:00"/>
    <x v="90"/>
  </r>
  <r>
    <s v="KEY-2854"/>
    <s v="Highest"/>
    <x v="2"/>
    <x v="0"/>
    <s v="Completed"/>
    <s v="Solved by squad (technical intervention)"/>
    <x v="0"/>
    <x v="1"/>
    <x v="4"/>
    <d v="2021-10-13T00:00:00"/>
    <d v="2021-11-09T00:00:00"/>
    <x v="40"/>
  </r>
  <r>
    <s v="KEY-2858"/>
    <s v="Medium"/>
    <x v="0"/>
    <x v="0"/>
    <s v="Canceled"/>
    <s v="Business Process"/>
    <x v="0"/>
    <x v="0"/>
    <x v="0"/>
    <d v="2021-10-13T00:00:00"/>
    <d v="2022-03-16T00:00:00"/>
    <x v="125"/>
  </r>
  <r>
    <s v="KEY-2857"/>
    <s v="Medium"/>
    <x v="0"/>
    <x v="0"/>
    <s v="Canceled"/>
    <s v="Business Process"/>
    <x v="0"/>
    <x v="0"/>
    <x v="0"/>
    <d v="2021-10-13T00:00:00"/>
    <d v="2021-10-13T00:00:00"/>
    <x v="9"/>
  </r>
  <r>
    <s v="KEY-2855"/>
    <s v="Medium"/>
    <x v="0"/>
    <x v="0"/>
    <s v="Completed"/>
    <s v="Solved by squad (technical intervention)"/>
    <x v="1"/>
    <x v="1"/>
    <x v="4"/>
    <d v="2021-10-13T00:00:00"/>
    <d v="2021-10-29T00:00:00"/>
    <x v="33"/>
  </r>
  <r>
    <s v="KEY-2856"/>
    <s v="Medium"/>
    <x v="0"/>
    <x v="0"/>
    <s v="Completed"/>
    <s v="Solved by squad (technical intervention)"/>
    <x v="0"/>
    <x v="1"/>
    <x v="4"/>
    <d v="2021-10-13T00:00:00"/>
    <d v="2021-11-05T00:00:00"/>
    <x v="3"/>
  </r>
  <r>
    <s v="KEY-2859"/>
    <s v="Medium"/>
    <x v="0"/>
    <x v="0"/>
    <s v="Canceled"/>
    <s v="Business Process"/>
    <x v="1"/>
    <x v="0"/>
    <x v="0"/>
    <d v="2021-10-14T00:00:00"/>
    <d v="2021-11-03T00:00:00"/>
    <x v="19"/>
  </r>
  <r>
    <s v="KEY-2860"/>
    <s v="Medium"/>
    <x v="0"/>
    <x v="0"/>
    <s v="Completed"/>
    <s v="Solved by squad (technical intervention)"/>
    <x v="1"/>
    <x v="1"/>
    <x v="1"/>
    <d v="2021-10-14T00:00:00"/>
    <d v="2021-10-24T00:00:00"/>
    <x v="28"/>
  </r>
  <r>
    <s v="KEY-2861"/>
    <s v="Medium"/>
    <x v="0"/>
    <x v="0"/>
    <s v="Completed"/>
    <s v="Solved by squad (technical intervention)"/>
    <x v="2"/>
    <x v="1"/>
    <x v="4"/>
    <d v="2021-10-14T00:00:00"/>
    <d v="2022-05-23T00:00:00"/>
    <x v="307"/>
  </r>
  <r>
    <s v="KEY-2864"/>
    <s v="Medium"/>
    <x v="0"/>
    <x v="0"/>
    <s v="Canceled"/>
    <s v="Business Process"/>
    <x v="0"/>
    <x v="0"/>
    <x v="0"/>
    <d v="2021-10-15T00:00:00"/>
    <d v="2021-12-02T00:00:00"/>
    <x v="61"/>
  </r>
  <r>
    <s v="KEY-2865"/>
    <s v="Medium"/>
    <x v="0"/>
    <x v="0"/>
    <s v="Completed"/>
    <s v="Solved by squad (technical intervention)"/>
    <x v="0"/>
    <x v="1"/>
    <x v="5"/>
    <d v="2021-10-15T00:00:00"/>
    <d v="2021-12-02T00:00:00"/>
    <x v="61"/>
  </r>
  <r>
    <s v="KEY-2866"/>
    <s v="Medium"/>
    <x v="0"/>
    <x v="0"/>
    <s v="Completed"/>
    <s v="Solved by squad (technical intervention)"/>
    <x v="0"/>
    <x v="1"/>
    <x v="5"/>
    <d v="2021-10-15T00:00:00"/>
    <d v="2022-03-23T00:00:00"/>
    <x v="385"/>
  </r>
  <r>
    <s v="KEY-2863"/>
    <s v="Medium"/>
    <x v="0"/>
    <x v="0"/>
    <s v="Completed"/>
    <s v="Solved by squad (technical intervention)"/>
    <x v="2"/>
    <x v="1"/>
    <x v="3"/>
    <d v="2021-10-15T00:00:00"/>
    <d v="2022-05-31T00:00:00"/>
    <x v="374"/>
  </r>
  <r>
    <s v="KEY-2862"/>
    <s v="Medium"/>
    <x v="0"/>
    <x v="0"/>
    <s v="Completed"/>
    <s v="Solved by squad (technical intervention)"/>
    <x v="0"/>
    <x v="1"/>
    <x v="3"/>
    <d v="2021-10-15T00:00:00"/>
    <d v="2022-08-09T00:00:00"/>
    <x v="386"/>
  </r>
  <r>
    <s v="KEY-2868"/>
    <s v="High"/>
    <x v="1"/>
    <x v="0"/>
    <s v="Completed"/>
    <s v="Solved by squad (technical intervention)"/>
    <x v="0"/>
    <x v="1"/>
    <x v="4"/>
    <d v="2021-10-18T00:00:00"/>
    <d v="2021-10-27T00:00:00"/>
    <x v="53"/>
  </r>
  <r>
    <s v="KEY-2870"/>
    <s v="Medium"/>
    <x v="0"/>
    <x v="0"/>
    <s v="Canceled"/>
    <s v="Feature expected behavior"/>
    <x v="1"/>
    <x v="0"/>
    <x v="0"/>
    <d v="2021-10-18T00:00:00"/>
    <d v="2021-12-02T00:00:00"/>
    <x v="64"/>
  </r>
  <r>
    <s v="KEY-2871"/>
    <s v="Medium"/>
    <x v="0"/>
    <x v="0"/>
    <s v="Canceled"/>
    <s v="Feature expected behavior"/>
    <x v="1"/>
    <x v="0"/>
    <x v="0"/>
    <d v="2021-10-18T00:00:00"/>
    <d v="2021-12-02T00:00:00"/>
    <x v="64"/>
  </r>
  <r>
    <s v="KEY-2873"/>
    <s v="Medium"/>
    <x v="0"/>
    <x v="0"/>
    <s v="Canceled"/>
    <s v="Feature expected behavior"/>
    <x v="1"/>
    <x v="0"/>
    <x v="0"/>
    <d v="2021-10-18T00:00:00"/>
    <d v="2021-10-26T00:00:00"/>
    <x v="14"/>
  </r>
  <r>
    <s v="KEY-2869"/>
    <s v="Medium"/>
    <x v="0"/>
    <x v="0"/>
    <s v="Completed"/>
    <s v="Solved by squad (technical intervention)"/>
    <x v="0"/>
    <x v="1"/>
    <x v="5"/>
    <d v="2021-10-18T00:00:00"/>
    <d v="2021-11-29T00:00:00"/>
    <x v="127"/>
  </r>
  <r>
    <s v="KEY-2872"/>
    <s v="Medium"/>
    <x v="0"/>
    <x v="0"/>
    <s v="Completed"/>
    <s v="Solved by squad (technical intervention)"/>
    <x v="0"/>
    <x v="1"/>
    <x v="5"/>
    <d v="2021-10-18T00:00:00"/>
    <d v="2022-01-24T00:00:00"/>
    <x v="146"/>
  </r>
  <r>
    <s v="KEY-2874"/>
    <s v="Medium"/>
    <x v="0"/>
    <x v="0"/>
    <s v="Completed"/>
    <s v="Solved by squad (technical intervention)"/>
    <x v="1"/>
    <x v="1"/>
    <x v="4"/>
    <d v="2021-10-18T00:00:00"/>
    <d v="2022-05-23T00:00:00"/>
    <x v="387"/>
  </r>
  <r>
    <s v="KEY-2875"/>
    <s v="Medium"/>
    <x v="0"/>
    <x v="0"/>
    <s v="Completed"/>
    <s v="Solved by squad (technical intervention)"/>
    <x v="1"/>
    <x v="1"/>
    <x v="4"/>
    <d v="2021-10-18T00:00:00"/>
    <d v="2022-05-23T00:00:00"/>
    <x v="387"/>
  </r>
  <r>
    <s v="KEY-2867"/>
    <s v="Medium"/>
    <x v="0"/>
    <x v="0"/>
    <s v="Completed"/>
    <s v="Solved by squad (technical intervention)"/>
    <x v="2"/>
    <x v="1"/>
    <x v="3"/>
    <d v="2021-10-18T00:00:00"/>
    <d v="2022-05-31T00:00:00"/>
    <x v="270"/>
  </r>
  <r>
    <s v="KEY-2889"/>
    <s v="High"/>
    <x v="1"/>
    <x v="0"/>
    <s v="Completed"/>
    <s v="Solved by service desk (no technical intervention)"/>
    <x v="2"/>
    <x v="0"/>
    <x v="0"/>
    <d v="2021-10-19T00:00:00"/>
    <d v="2021-10-20T00:00:00"/>
    <x v="1"/>
  </r>
  <r>
    <s v="KEY-2878"/>
    <s v="Medium"/>
    <x v="0"/>
    <x v="0"/>
    <s v="Canceled"/>
    <s v="Business Process"/>
    <x v="0"/>
    <x v="0"/>
    <x v="0"/>
    <d v="2021-10-19T00:00:00"/>
    <d v="2022-02-14T00:00:00"/>
    <x v="168"/>
  </r>
  <r>
    <s v="KEY-2879"/>
    <s v="Medium"/>
    <x v="0"/>
    <x v="0"/>
    <s v="Canceled"/>
    <s v="Business Process"/>
    <x v="0"/>
    <x v="0"/>
    <x v="0"/>
    <d v="2021-10-19T00:00:00"/>
    <d v="2022-02-14T00:00:00"/>
    <x v="168"/>
  </r>
  <r>
    <s v="KEY-2880"/>
    <s v="Medium"/>
    <x v="0"/>
    <x v="0"/>
    <s v="Canceled"/>
    <s v="Business Process"/>
    <x v="0"/>
    <x v="0"/>
    <x v="0"/>
    <d v="2021-10-19T00:00:00"/>
    <d v="2022-02-14T00:00:00"/>
    <x v="168"/>
  </r>
  <r>
    <s v="KEY-2881"/>
    <s v="Medium"/>
    <x v="0"/>
    <x v="0"/>
    <s v="Canceled"/>
    <s v="Business Process"/>
    <x v="0"/>
    <x v="0"/>
    <x v="0"/>
    <d v="2021-10-19T00:00:00"/>
    <d v="2022-02-14T00:00:00"/>
    <x v="168"/>
  </r>
  <r>
    <s v="KEY-2882"/>
    <s v="Medium"/>
    <x v="0"/>
    <x v="0"/>
    <s v="Canceled"/>
    <s v="Business Process"/>
    <x v="0"/>
    <x v="0"/>
    <x v="0"/>
    <d v="2021-10-19T00:00:00"/>
    <d v="2022-02-14T00:00:00"/>
    <x v="168"/>
  </r>
  <r>
    <s v="KEY-2885"/>
    <s v="Medium"/>
    <x v="0"/>
    <x v="0"/>
    <s v="Canceled"/>
    <s v="Business Process"/>
    <x v="0"/>
    <x v="0"/>
    <x v="0"/>
    <d v="2021-10-19T00:00:00"/>
    <d v="2021-11-03T00:00:00"/>
    <x v="2"/>
  </r>
  <r>
    <s v="KEY-2876"/>
    <s v="Medium"/>
    <x v="0"/>
    <x v="0"/>
    <s v="Completed"/>
    <s v="Solved by service desk (no technical intervention)"/>
    <x v="2"/>
    <x v="0"/>
    <x v="0"/>
    <d v="2021-10-19T00:00:00"/>
    <d v="2021-10-20T00:00:00"/>
    <x v="1"/>
  </r>
  <r>
    <s v="KEY-2887"/>
    <s v="Medium"/>
    <x v="0"/>
    <x v="0"/>
    <s v="Completed"/>
    <s v="Solved by squad (technical intervention)"/>
    <x v="2"/>
    <x v="1"/>
    <x v="4"/>
    <d v="2021-10-19T00:00:00"/>
    <d v="2021-10-20T00:00:00"/>
    <x v="1"/>
  </r>
  <r>
    <s v="KEY-2883"/>
    <s v="Medium"/>
    <x v="0"/>
    <x v="0"/>
    <s v="Completed"/>
    <s v="Solved by squad (technical intervention)"/>
    <x v="0"/>
    <x v="1"/>
    <x v="3"/>
    <d v="2021-10-19T00:00:00"/>
    <d v="2022-01-21T00:00:00"/>
    <x v="111"/>
  </r>
  <r>
    <s v="KEY-2884"/>
    <s v="Medium"/>
    <x v="0"/>
    <x v="0"/>
    <s v="Completed"/>
    <s v="Solved by squad (technical intervention)"/>
    <x v="0"/>
    <x v="1"/>
    <x v="4"/>
    <d v="2021-10-19T00:00:00"/>
    <d v="2022-01-30T00:00:00"/>
    <x v="388"/>
  </r>
  <r>
    <s v="KEY-2886"/>
    <s v="Medium"/>
    <x v="0"/>
    <x v="0"/>
    <s v="Completed"/>
    <s v="Solved by squad (technical intervention)"/>
    <x v="1"/>
    <x v="1"/>
    <x v="4"/>
    <d v="2021-10-19T00:00:00"/>
    <d v="2022-05-16T00:00:00"/>
    <x v="389"/>
  </r>
  <r>
    <s v="KEY-2888"/>
    <s v="Medium"/>
    <x v="0"/>
    <x v="0"/>
    <s v="Completed"/>
    <s v="Solved by squad (technical intervention)"/>
    <x v="1"/>
    <x v="1"/>
    <x v="4"/>
    <d v="2021-10-19T00:00:00"/>
    <d v="2022-05-16T00:00:00"/>
    <x v="389"/>
  </r>
  <r>
    <s v="KEY-2877"/>
    <s v="Medium"/>
    <x v="0"/>
    <x v="1"/>
    <s v="Squad Working"/>
    <m/>
    <x v="0"/>
    <x v="2"/>
    <x v="0"/>
    <d v="2021-10-19T00:00:00"/>
    <m/>
    <x v="390"/>
  </r>
  <r>
    <s v="KEY-2893"/>
    <s v="High"/>
    <x v="1"/>
    <x v="0"/>
    <s v="Canceled"/>
    <s v="Feature expected behavior"/>
    <x v="1"/>
    <x v="0"/>
    <x v="0"/>
    <d v="2021-10-20T00:00:00"/>
    <d v="2021-12-27T00:00:00"/>
    <x v="78"/>
  </r>
  <r>
    <s v="KEY-2891"/>
    <s v="High"/>
    <x v="1"/>
    <x v="0"/>
    <s v="Completed"/>
    <s v="Solved by squad (technical intervention)"/>
    <x v="0"/>
    <x v="1"/>
    <x v="3"/>
    <d v="2021-10-20T00:00:00"/>
    <d v="2021-12-08T00:00:00"/>
    <x v="17"/>
  </r>
  <r>
    <s v="KEY-2895"/>
    <s v="Medium"/>
    <x v="0"/>
    <x v="0"/>
    <s v="Canceled"/>
    <s v="Feature expected behavior"/>
    <x v="1"/>
    <x v="0"/>
    <x v="0"/>
    <d v="2021-10-20T00:00:00"/>
    <d v="2021-12-06T00:00:00"/>
    <x v="29"/>
  </r>
  <r>
    <s v="KEY-2896"/>
    <s v="Medium"/>
    <x v="0"/>
    <x v="0"/>
    <s v="Canceled"/>
    <s v="Feature expected behavior"/>
    <x v="1"/>
    <x v="0"/>
    <x v="0"/>
    <d v="2021-10-20T00:00:00"/>
    <d v="2021-12-06T00:00:00"/>
    <x v="29"/>
  </r>
  <r>
    <s v="KEY-2899"/>
    <s v="Medium"/>
    <x v="0"/>
    <x v="0"/>
    <s v="Canceled"/>
    <s v="Feature expected behavior"/>
    <x v="1"/>
    <x v="0"/>
    <x v="0"/>
    <d v="2021-10-20T00:00:00"/>
    <d v="2021-12-06T00:00:00"/>
    <x v="29"/>
  </r>
  <r>
    <s v="KEY-2894"/>
    <s v="Medium"/>
    <x v="0"/>
    <x v="0"/>
    <s v="Canceled"/>
    <s v="Feature expected behavior"/>
    <x v="1"/>
    <x v="0"/>
    <x v="0"/>
    <d v="2021-10-20T00:00:00"/>
    <d v="2021-12-02T00:00:00"/>
    <x v="69"/>
  </r>
  <r>
    <s v="KEY-2897"/>
    <s v="Medium"/>
    <x v="0"/>
    <x v="0"/>
    <s v="Canceled"/>
    <s v="Feature expected behavior"/>
    <x v="1"/>
    <x v="0"/>
    <x v="0"/>
    <d v="2021-10-20T00:00:00"/>
    <d v="2021-12-02T00:00:00"/>
    <x v="69"/>
  </r>
  <r>
    <s v="KEY-2900"/>
    <s v="Medium"/>
    <x v="0"/>
    <x v="0"/>
    <s v="Canceled"/>
    <s v="Feature expected behavior"/>
    <x v="1"/>
    <x v="0"/>
    <x v="0"/>
    <d v="2021-10-20T00:00:00"/>
    <d v="2021-12-02T00:00:00"/>
    <x v="69"/>
  </r>
  <r>
    <s v="KEY-2901"/>
    <s v="Medium"/>
    <x v="0"/>
    <x v="0"/>
    <s v="Canceled"/>
    <s v="Feature expected behavior"/>
    <x v="1"/>
    <x v="0"/>
    <x v="0"/>
    <d v="2021-10-20T00:00:00"/>
    <d v="2021-12-02T00:00:00"/>
    <x v="69"/>
  </r>
  <r>
    <s v="KEY-2890"/>
    <s v="Medium"/>
    <x v="0"/>
    <x v="0"/>
    <s v="Completed"/>
    <s v="Solved by service desk (no technical intervention)"/>
    <x v="0"/>
    <x v="0"/>
    <x v="0"/>
    <d v="2021-10-20T00:00:00"/>
    <d v="2021-10-20T00:00:00"/>
    <x v="9"/>
  </r>
  <r>
    <s v="KEY-2898"/>
    <s v="Medium"/>
    <x v="0"/>
    <x v="0"/>
    <s v="Completed"/>
    <s v="Solved by squad (technical intervention)"/>
    <x v="0"/>
    <x v="1"/>
    <x v="5"/>
    <d v="2021-10-20T00:00:00"/>
    <d v="2021-12-02T00:00:00"/>
    <x v="69"/>
  </r>
  <r>
    <s v="KEY-2903"/>
    <s v="Medium"/>
    <x v="0"/>
    <x v="0"/>
    <s v="Completed"/>
    <s v="Solved by squad (technical intervention)"/>
    <x v="1"/>
    <x v="1"/>
    <x v="4"/>
    <d v="2021-10-20T00:00:00"/>
    <d v="2022-05-23T00:00:00"/>
    <x v="391"/>
  </r>
  <r>
    <s v="KEY-2892"/>
    <s v="Medium"/>
    <x v="0"/>
    <x v="0"/>
    <s v="Completed"/>
    <s v="Solved by squad (technical intervention)"/>
    <x v="2"/>
    <x v="1"/>
    <x v="3"/>
    <d v="2021-10-20T00:00:00"/>
    <d v="2022-05-31T00:00:00"/>
    <x v="90"/>
  </r>
  <r>
    <s v="KEY-2902"/>
    <s v="Medium"/>
    <x v="0"/>
    <x v="1"/>
    <s v="Squad Working"/>
    <m/>
    <x v="0"/>
    <x v="2"/>
    <x v="0"/>
    <d v="2021-10-20T00:00:00"/>
    <m/>
    <x v="392"/>
  </r>
  <r>
    <s v="KEY-2905"/>
    <s v="Medium"/>
    <x v="0"/>
    <x v="0"/>
    <s v="Canceled"/>
    <s v="Feature expected behavior"/>
    <x v="1"/>
    <x v="0"/>
    <x v="0"/>
    <d v="2021-10-21T00:00:00"/>
    <d v="2021-12-02T00:00:00"/>
    <x v="127"/>
  </r>
  <r>
    <s v="KEY-2904"/>
    <s v="Medium"/>
    <x v="0"/>
    <x v="0"/>
    <s v="Canceled"/>
    <s v="Lack Response"/>
    <x v="0"/>
    <x v="0"/>
    <x v="0"/>
    <d v="2021-10-21T00:00:00"/>
    <d v="2021-10-27T00:00:00"/>
    <x v="12"/>
  </r>
  <r>
    <s v="KEY-2906"/>
    <s v="Medium"/>
    <x v="0"/>
    <x v="0"/>
    <s v="Completed"/>
    <s v="Solved by squad (technical intervention)"/>
    <x v="0"/>
    <x v="1"/>
    <x v="5"/>
    <d v="2021-10-21T00:00:00"/>
    <d v="2022-01-31T00:00:00"/>
    <x v="54"/>
  </r>
  <r>
    <s v="KEY-2907"/>
    <s v="Medium"/>
    <x v="0"/>
    <x v="0"/>
    <s v="Completed"/>
    <s v="Solved by squad (technical intervention)"/>
    <x v="0"/>
    <x v="1"/>
    <x v="5"/>
    <d v="2021-10-21T00:00:00"/>
    <d v="2022-08-26T00:00:00"/>
    <x v="393"/>
  </r>
  <r>
    <s v="KEY-2908"/>
    <s v="Medium"/>
    <x v="0"/>
    <x v="0"/>
    <s v="Canceled"/>
    <s v="Business Process"/>
    <x v="0"/>
    <x v="0"/>
    <x v="0"/>
    <d v="2021-10-22T00:00:00"/>
    <d v="2021-12-02T00:00:00"/>
    <x v="107"/>
  </r>
  <r>
    <s v="KEY-2909"/>
    <s v="Medium"/>
    <x v="0"/>
    <x v="0"/>
    <s v="Canceled"/>
    <s v="Business Process"/>
    <x v="0"/>
    <x v="0"/>
    <x v="0"/>
    <d v="2021-10-22T00:00:00"/>
    <d v="2021-10-26T00:00:00"/>
    <x v="21"/>
  </r>
  <r>
    <s v="KEY-2913"/>
    <s v="Medium"/>
    <x v="0"/>
    <x v="0"/>
    <s v="Canceled"/>
    <s v="Feature expected behavior"/>
    <x v="1"/>
    <x v="0"/>
    <x v="0"/>
    <d v="2021-10-22T00:00:00"/>
    <d v="2021-12-06T00:00:00"/>
    <x v="64"/>
  </r>
  <r>
    <s v="KEY-2910"/>
    <s v="Medium"/>
    <x v="0"/>
    <x v="0"/>
    <s v="Canceled"/>
    <s v="Feature expected behavior"/>
    <x v="1"/>
    <x v="0"/>
    <x v="0"/>
    <d v="2021-10-22T00:00:00"/>
    <d v="2021-12-01T00:00:00"/>
    <x v="27"/>
  </r>
  <r>
    <s v="KEY-2911"/>
    <s v="Medium"/>
    <x v="0"/>
    <x v="0"/>
    <s v="Canceled"/>
    <s v="Feature expected behavior"/>
    <x v="1"/>
    <x v="0"/>
    <x v="0"/>
    <d v="2021-10-22T00:00:00"/>
    <d v="2021-12-01T00:00:00"/>
    <x v="27"/>
  </r>
  <r>
    <s v="KEY-2914"/>
    <s v="Medium"/>
    <x v="0"/>
    <x v="0"/>
    <s v="Completed"/>
    <s v="Solved by squad (technical intervention)"/>
    <x v="1"/>
    <x v="1"/>
    <x v="5"/>
    <d v="2021-10-22T00:00:00"/>
    <d v="2021-11-09T00:00:00"/>
    <x v="15"/>
  </r>
  <r>
    <s v="KEY-2912"/>
    <s v="Medium"/>
    <x v="0"/>
    <x v="0"/>
    <s v="Completed"/>
    <s v="Solved by squad (technical intervention)"/>
    <x v="0"/>
    <x v="1"/>
    <x v="5"/>
    <d v="2021-10-22T00:00:00"/>
    <d v="2022-01-31T00:00:00"/>
    <x v="144"/>
  </r>
  <r>
    <s v="KEY-2915"/>
    <s v="Medium"/>
    <x v="0"/>
    <x v="0"/>
    <s v="Completed"/>
    <s v="Solved by squad (technical intervention)"/>
    <x v="0"/>
    <x v="1"/>
    <x v="4"/>
    <d v="2021-10-23T00:00:00"/>
    <d v="2021-11-22T00:00:00"/>
    <x v="11"/>
  </r>
  <r>
    <s v="KEY-2919"/>
    <s v="Medium"/>
    <x v="0"/>
    <x v="0"/>
    <s v="Canceled"/>
    <s v="Feature expected behavior"/>
    <x v="1"/>
    <x v="0"/>
    <x v="0"/>
    <d v="2021-10-25T00:00:00"/>
    <d v="2021-12-02T00:00:00"/>
    <x v="30"/>
  </r>
  <r>
    <s v="KEY-2920"/>
    <s v="Medium"/>
    <x v="0"/>
    <x v="0"/>
    <s v="Canceled"/>
    <s v="Feature expected behavior"/>
    <x v="1"/>
    <x v="0"/>
    <x v="0"/>
    <d v="2021-10-25T00:00:00"/>
    <d v="2021-12-02T00:00:00"/>
    <x v="30"/>
  </r>
  <r>
    <s v="KEY-2916"/>
    <s v="Medium"/>
    <x v="0"/>
    <x v="0"/>
    <s v="Canceled"/>
    <s v="Lack Response"/>
    <x v="0"/>
    <x v="0"/>
    <x v="0"/>
    <d v="2021-10-25T00:00:00"/>
    <d v="2022-05-19T00:00:00"/>
    <x v="394"/>
  </r>
  <r>
    <s v="KEY-2921"/>
    <s v="Medium"/>
    <x v="0"/>
    <x v="0"/>
    <s v="Completed"/>
    <s v="Solved by squad (technical intervention)"/>
    <x v="0"/>
    <x v="1"/>
    <x v="5"/>
    <d v="2021-10-25T00:00:00"/>
    <d v="2022-02-22T00:00:00"/>
    <x v="13"/>
  </r>
  <r>
    <s v="KEY-2923"/>
    <s v="Medium"/>
    <x v="0"/>
    <x v="0"/>
    <s v="Completed"/>
    <s v="Solved by squad (technical intervention)"/>
    <x v="1"/>
    <x v="1"/>
    <x v="4"/>
    <d v="2021-10-25T00:00:00"/>
    <d v="2022-04-18T00:00:00"/>
    <x v="395"/>
  </r>
  <r>
    <s v="KEY-2922"/>
    <s v="Medium"/>
    <x v="0"/>
    <x v="0"/>
    <s v="Completed"/>
    <s v="Solved by squad (technical intervention)"/>
    <x v="1"/>
    <x v="1"/>
    <x v="4"/>
    <d v="2021-10-25T00:00:00"/>
    <d v="2022-05-23T00:00:00"/>
    <x v="172"/>
  </r>
  <r>
    <s v="KEY-2924"/>
    <s v="Medium"/>
    <x v="0"/>
    <x v="0"/>
    <s v="Completed"/>
    <s v="Solved by squad (technical intervention)"/>
    <x v="1"/>
    <x v="1"/>
    <x v="4"/>
    <d v="2021-10-25T00:00:00"/>
    <d v="2022-05-23T00:00:00"/>
    <x v="172"/>
  </r>
  <r>
    <s v="KEY-2918"/>
    <s v="Medium"/>
    <x v="0"/>
    <x v="0"/>
    <s v="Completed"/>
    <s v="Solved by squad (technical intervention)"/>
    <x v="0"/>
    <x v="1"/>
    <x v="3"/>
    <d v="2021-10-25T00:00:00"/>
    <d v="2022-05-31T00:00:00"/>
    <x v="396"/>
  </r>
  <r>
    <s v="KEY-2917"/>
    <s v="Medium"/>
    <x v="0"/>
    <x v="0"/>
    <s v="Completed"/>
    <s v="Solved by squad (technical intervention)"/>
    <x v="0"/>
    <x v="1"/>
    <x v="1"/>
    <d v="2021-10-25T00:00:00"/>
    <d v="2021-12-25T00:00:00"/>
    <x v="138"/>
  </r>
  <r>
    <s v="KEY-2927"/>
    <s v="High"/>
    <x v="1"/>
    <x v="0"/>
    <s v="Completed"/>
    <s v="Solved by squad (technical intervention)"/>
    <x v="0"/>
    <x v="1"/>
    <x v="4"/>
    <d v="2021-10-26T00:00:00"/>
    <d v="2021-12-02T00:00:00"/>
    <x v="31"/>
  </r>
  <r>
    <s v="KEY-2928"/>
    <s v="Medium"/>
    <x v="0"/>
    <x v="0"/>
    <s v="Completed"/>
    <s v="Solved by service desk (no technical intervention)"/>
    <x v="2"/>
    <x v="0"/>
    <x v="0"/>
    <d v="2021-10-26T00:00:00"/>
    <d v="2021-10-28T00:00:00"/>
    <x v="70"/>
  </r>
  <r>
    <s v="KEY-2925"/>
    <s v="Medium"/>
    <x v="0"/>
    <x v="0"/>
    <s v="Completed"/>
    <s v="Solved by squad (technical intervention)"/>
    <x v="3"/>
    <x v="1"/>
    <x v="1"/>
    <d v="2021-10-26T00:00:00"/>
    <d v="2021-12-14T00:00:00"/>
    <x v="17"/>
  </r>
  <r>
    <s v="KEY-2926"/>
    <s v="Medium"/>
    <x v="0"/>
    <x v="0"/>
    <s v="Completed"/>
    <s v="Solved by squad (technical intervention)"/>
    <x v="0"/>
    <x v="1"/>
    <x v="3"/>
    <d v="2021-10-26T00:00:00"/>
    <d v="2022-01-21T00:00:00"/>
    <x v="124"/>
  </r>
  <r>
    <s v="KEY-2929"/>
    <s v="Medium"/>
    <x v="0"/>
    <x v="0"/>
    <s v="Completed"/>
    <s v="Solved by squad (technical intervention)"/>
    <x v="1"/>
    <x v="1"/>
    <x v="4"/>
    <d v="2021-10-26T00:00:00"/>
    <d v="2022-05-26T00:00:00"/>
    <x v="397"/>
  </r>
  <r>
    <s v="KEY-2933"/>
    <s v="Medium"/>
    <x v="0"/>
    <x v="0"/>
    <s v="Canceled"/>
    <s v="Feature expected behavior"/>
    <x v="1"/>
    <x v="0"/>
    <x v="0"/>
    <d v="2021-10-27T00:00:00"/>
    <d v="2022-04-26T00:00:00"/>
    <x v="398"/>
  </r>
  <r>
    <s v="KEY-2931"/>
    <s v="Medium"/>
    <x v="0"/>
    <x v="0"/>
    <s v="Canceled"/>
    <s v="Lack Response"/>
    <x v="0"/>
    <x v="0"/>
    <x v="0"/>
    <d v="2021-10-27T00:00:00"/>
    <d v="2021-10-27T00:00:00"/>
    <x v="9"/>
  </r>
  <r>
    <s v="KEY-2936"/>
    <s v="Medium"/>
    <x v="0"/>
    <x v="0"/>
    <s v="Completed"/>
    <s v="Solved by squad (technical intervention)"/>
    <x v="1"/>
    <x v="1"/>
    <x v="4"/>
    <d v="2021-10-27T00:00:00"/>
    <d v="2021-11-09T00:00:00"/>
    <x v="7"/>
  </r>
  <r>
    <s v="KEY-2934"/>
    <s v="Medium"/>
    <x v="0"/>
    <x v="0"/>
    <s v="Completed"/>
    <s v="Solved by squad (technical intervention)"/>
    <x v="3"/>
    <x v="1"/>
    <x v="5"/>
    <d v="2021-10-27T00:00:00"/>
    <d v="2022-01-05T00:00:00"/>
    <x v="115"/>
  </r>
  <r>
    <s v="KEY-2932"/>
    <s v="Medium"/>
    <x v="0"/>
    <x v="0"/>
    <s v="Completed"/>
    <s v="Solved by squad (technical intervention)"/>
    <x v="0"/>
    <x v="1"/>
    <x v="3"/>
    <d v="2021-10-27T00:00:00"/>
    <d v="2022-05-31T00:00:00"/>
    <x v="399"/>
  </r>
  <r>
    <s v="KEY-2935"/>
    <s v="Medium"/>
    <x v="0"/>
    <x v="0"/>
    <s v="Completed"/>
    <s v="Solved by squad (technical intervention)"/>
    <x v="1"/>
    <x v="1"/>
    <x v="4"/>
    <d v="2021-10-27T00:00:00"/>
    <d v="2022-05-31T00:00:00"/>
    <x v="399"/>
  </r>
  <r>
    <s v="KEY-2930"/>
    <s v="Medium"/>
    <x v="0"/>
    <x v="0"/>
    <s v="Completed"/>
    <s v="Solved by squad (technical intervention)"/>
    <x v="0"/>
    <x v="1"/>
    <x v="1"/>
    <d v="2021-10-27T00:00:00"/>
    <d v="2022-10-07T00:00:00"/>
    <x v="360"/>
  </r>
  <r>
    <s v="KEY-2939"/>
    <s v="Medium"/>
    <x v="0"/>
    <x v="0"/>
    <s v="Canceled"/>
    <s v="Feature expected behavior"/>
    <x v="1"/>
    <x v="0"/>
    <x v="0"/>
    <d v="2021-10-28T00:00:00"/>
    <d v="2021-12-06T00:00:00"/>
    <x v="57"/>
  </r>
  <r>
    <s v="KEY-2940"/>
    <s v="Medium"/>
    <x v="0"/>
    <x v="0"/>
    <s v="Canceled"/>
    <s v="Feature expected behavior"/>
    <x v="1"/>
    <x v="0"/>
    <x v="0"/>
    <d v="2021-10-28T00:00:00"/>
    <d v="2021-12-02T00:00:00"/>
    <x v="106"/>
  </r>
  <r>
    <s v="KEY-2941"/>
    <s v="Medium"/>
    <x v="0"/>
    <x v="0"/>
    <s v="Completed"/>
    <s v="Solved by squad (technical intervention)"/>
    <x v="0"/>
    <x v="1"/>
    <x v="5"/>
    <d v="2021-10-28T00:00:00"/>
    <d v="2021-11-25T00:00:00"/>
    <x v="23"/>
  </r>
  <r>
    <s v="KEY-2942"/>
    <s v="Medium"/>
    <x v="0"/>
    <x v="0"/>
    <s v="Completed"/>
    <s v="Solved by squad (technical intervention)"/>
    <x v="1"/>
    <x v="1"/>
    <x v="4"/>
    <d v="2021-10-28T00:00:00"/>
    <d v="2022-05-23T00:00:00"/>
    <x v="400"/>
  </r>
  <r>
    <s v="KEY-2938"/>
    <s v="Medium"/>
    <x v="0"/>
    <x v="0"/>
    <s v="Completed"/>
    <s v="Solved by squad (technical intervention)"/>
    <x v="0"/>
    <x v="1"/>
    <x v="5"/>
    <d v="2021-10-28T00:00:00"/>
    <d v="2022-09-15T00:00:00"/>
    <x v="401"/>
  </r>
  <r>
    <s v="KEY-2937"/>
    <s v="Medium"/>
    <x v="0"/>
    <x v="0"/>
    <s v="Completed"/>
    <s v="Solved by squad (technical intervention)"/>
    <x v="0"/>
    <x v="1"/>
    <x v="1"/>
    <d v="2021-10-28T00:00:00"/>
    <d v="2022-10-07T00:00:00"/>
    <x v="376"/>
  </r>
  <r>
    <s v="KEY-2944"/>
    <s v="High"/>
    <x v="1"/>
    <x v="0"/>
    <s v="Completed"/>
    <s v="Solved by squad (technical intervention)"/>
    <x v="0"/>
    <x v="1"/>
    <x v="1"/>
    <d v="2021-10-29T00:00:00"/>
    <d v="2021-12-13T00:00:00"/>
    <x v="64"/>
  </r>
  <r>
    <s v="KEY-2953"/>
    <s v="Medium"/>
    <x v="0"/>
    <x v="0"/>
    <s v="Completed"/>
    <s v="Solved by squad (technical intervention)"/>
    <x v="3"/>
    <x v="1"/>
    <x v="3"/>
    <d v="2021-10-29T00:00:00"/>
    <d v="2021-12-23T00:00:00"/>
    <x v="73"/>
  </r>
  <r>
    <s v="KEY-2954"/>
    <s v="Medium"/>
    <x v="0"/>
    <x v="0"/>
    <s v="Completed"/>
    <s v="Solved by squad (technical intervention)"/>
    <x v="3"/>
    <x v="1"/>
    <x v="2"/>
    <d v="2021-10-29T00:00:00"/>
    <d v="2021-12-23T00:00:00"/>
    <x v="73"/>
  </r>
  <r>
    <s v="KEY-2952"/>
    <s v="Medium"/>
    <x v="0"/>
    <x v="0"/>
    <s v="Completed"/>
    <s v="Solved by squad (technical intervention)"/>
    <x v="4"/>
    <x v="1"/>
    <x v="4"/>
    <d v="2021-10-29T00:00:00"/>
    <d v="2022-01-16T00:00:00"/>
    <x v="134"/>
  </r>
  <r>
    <s v="KEY-2943"/>
    <s v="Medium"/>
    <x v="0"/>
    <x v="0"/>
    <s v="Completed"/>
    <s v="Solved by squad (technical intervention)"/>
    <x v="0"/>
    <x v="1"/>
    <x v="1"/>
    <d v="2021-10-29T00:00:00"/>
    <d v="2022-04-05T00:00:00"/>
    <x v="402"/>
  </r>
  <r>
    <s v="KEY-2946"/>
    <s v="Medium"/>
    <x v="0"/>
    <x v="0"/>
    <s v="Completed"/>
    <s v="Solved by squad (technical intervention)"/>
    <x v="0"/>
    <x v="1"/>
    <x v="1"/>
    <d v="2021-10-29T00:00:00"/>
    <d v="2022-04-05T00:00:00"/>
    <x v="402"/>
  </r>
  <r>
    <s v="KEY-2945"/>
    <s v="Medium"/>
    <x v="0"/>
    <x v="0"/>
    <s v="Completed"/>
    <s v="Solved by squad (technical intervention)"/>
    <x v="1"/>
    <x v="1"/>
    <x v="1"/>
    <d v="2021-10-29T00:00:00"/>
    <d v="2022-05-06T00:00:00"/>
    <x v="279"/>
  </r>
  <r>
    <s v="KEY-2951"/>
    <s v="Medium"/>
    <x v="0"/>
    <x v="0"/>
    <s v="Completed"/>
    <s v="Solved by squad (technical intervention)"/>
    <x v="0"/>
    <x v="1"/>
    <x v="3"/>
    <d v="2021-10-29T00:00:00"/>
    <d v="2022-05-31T00:00:00"/>
    <x v="403"/>
  </r>
  <r>
    <s v="KEY-2947"/>
    <s v="Medium"/>
    <x v="0"/>
    <x v="0"/>
    <s v="Completed"/>
    <s v="Solved by squad (technical intervention)"/>
    <x v="0"/>
    <x v="1"/>
    <x v="1"/>
    <d v="2021-10-29T00:00:00"/>
    <d v="2021-11-29T00:00:00"/>
    <x v="8"/>
  </r>
  <r>
    <s v="KEY-2948"/>
    <s v="Medium"/>
    <x v="0"/>
    <x v="0"/>
    <s v="Completed"/>
    <s v="Solved by squad (technical intervention)"/>
    <x v="0"/>
    <x v="1"/>
    <x v="1"/>
    <d v="2021-10-29T00:00:00"/>
    <d v="2021-11-29T00:00:00"/>
    <x v="8"/>
  </r>
  <r>
    <s v="KEY-2949"/>
    <s v="Medium"/>
    <x v="0"/>
    <x v="0"/>
    <s v="Completed"/>
    <s v="Solved by squad (technical intervention)"/>
    <x v="0"/>
    <x v="1"/>
    <x v="1"/>
    <d v="2021-10-29T00:00:00"/>
    <d v="2021-11-29T00:00:00"/>
    <x v="8"/>
  </r>
  <r>
    <s v="KEY-2950"/>
    <s v="Medium"/>
    <x v="0"/>
    <x v="1"/>
    <s v="Squad Working"/>
    <m/>
    <x v="0"/>
    <x v="2"/>
    <x v="0"/>
    <d v="2021-10-29T00:00:00"/>
    <m/>
    <x v="404"/>
  </r>
  <r>
    <s v="KEY-2959"/>
    <s v="High"/>
    <x v="1"/>
    <x v="0"/>
    <s v="Completed"/>
    <s v="Solved by squad (technical intervention)"/>
    <x v="0"/>
    <x v="1"/>
    <x v="4"/>
    <d v="2021-11-01T00:00:00"/>
    <d v="2022-01-26T00:00:00"/>
    <x v="48"/>
  </r>
  <r>
    <s v="KEY-2963"/>
    <s v="Medium"/>
    <x v="0"/>
    <x v="0"/>
    <s v="Canceled"/>
    <s v="Feature expected behavior"/>
    <x v="1"/>
    <x v="0"/>
    <x v="0"/>
    <d v="2021-11-01T00:00:00"/>
    <d v="2021-12-06T00:00:00"/>
    <x v="106"/>
  </r>
  <r>
    <s v="KEY-2960"/>
    <s v="Medium"/>
    <x v="0"/>
    <x v="0"/>
    <s v="Canceled"/>
    <s v="Feature expected behavior"/>
    <x v="1"/>
    <x v="0"/>
    <x v="0"/>
    <d v="2021-11-01T00:00:00"/>
    <d v="2021-12-03T00:00:00"/>
    <x v="95"/>
  </r>
  <r>
    <s v="KEY-2964"/>
    <s v="Medium"/>
    <x v="0"/>
    <x v="0"/>
    <s v="Canceled"/>
    <s v="Feature expected behavior"/>
    <x v="2"/>
    <x v="0"/>
    <x v="0"/>
    <d v="2021-11-01T00:00:00"/>
    <d v="2021-11-03T00:00:00"/>
    <x v="70"/>
  </r>
  <r>
    <s v="KEY-2961"/>
    <s v="Medium"/>
    <x v="0"/>
    <x v="0"/>
    <s v="Completed"/>
    <s v="Solved by service desk (no technical intervention)"/>
    <x v="2"/>
    <x v="0"/>
    <x v="0"/>
    <d v="2021-11-01T00:00:00"/>
    <d v="2021-11-02T00:00:00"/>
    <x v="1"/>
  </r>
  <r>
    <s v="KEY-2955"/>
    <s v="Medium"/>
    <x v="0"/>
    <x v="0"/>
    <s v="Completed"/>
    <s v="Solved by squad (technical intervention)"/>
    <x v="0"/>
    <x v="1"/>
    <x v="1"/>
    <d v="2021-11-01T00:00:00"/>
    <d v="2022-04-04T00:00:00"/>
    <x v="125"/>
  </r>
  <r>
    <s v="KEY-2956"/>
    <s v="Medium"/>
    <x v="0"/>
    <x v="0"/>
    <s v="Completed"/>
    <s v="Solved by squad (technical intervention)"/>
    <x v="0"/>
    <x v="1"/>
    <x v="1"/>
    <d v="2021-11-01T00:00:00"/>
    <d v="2022-04-04T00:00:00"/>
    <x v="125"/>
  </r>
  <r>
    <s v="KEY-2957"/>
    <s v="Medium"/>
    <x v="0"/>
    <x v="0"/>
    <s v="Completed"/>
    <s v="Solved by squad (technical intervention)"/>
    <x v="0"/>
    <x v="1"/>
    <x v="1"/>
    <d v="2021-11-01T00:00:00"/>
    <d v="2022-04-04T00:00:00"/>
    <x v="125"/>
  </r>
  <r>
    <s v="KEY-2965"/>
    <s v="Medium"/>
    <x v="0"/>
    <x v="0"/>
    <s v="Completed"/>
    <s v="Solved by squad (technical intervention)"/>
    <x v="1"/>
    <x v="1"/>
    <x v="4"/>
    <d v="2021-11-01T00:00:00"/>
    <d v="2022-05-26T00:00:00"/>
    <x v="394"/>
  </r>
  <r>
    <s v="KEY-2958"/>
    <s v="Medium"/>
    <x v="0"/>
    <x v="0"/>
    <s v="Completed"/>
    <s v="Solved by squad (technical intervention)"/>
    <x v="0"/>
    <x v="1"/>
    <x v="1"/>
    <d v="2021-11-01T00:00:00"/>
    <d v="2022-09-08T00:00:00"/>
    <x v="300"/>
  </r>
  <r>
    <s v="KEY-2962"/>
    <s v="Medium"/>
    <x v="0"/>
    <x v="1"/>
    <s v="Squad Working"/>
    <m/>
    <x v="0"/>
    <x v="2"/>
    <x v="0"/>
    <d v="2021-11-01T00:00:00"/>
    <m/>
    <x v="405"/>
  </r>
  <r>
    <s v="KEY-2968"/>
    <s v="Medium"/>
    <x v="0"/>
    <x v="0"/>
    <s v="Canceled"/>
    <s v="Feature expected behavior"/>
    <x v="1"/>
    <x v="0"/>
    <x v="0"/>
    <d v="2021-11-02T00:00:00"/>
    <d v="2021-11-09T00:00:00"/>
    <x v="56"/>
  </r>
  <r>
    <s v="KEY-2966"/>
    <s v="Medium"/>
    <x v="0"/>
    <x v="0"/>
    <s v="Completed"/>
    <s v="Solved by squad (technical intervention)"/>
    <x v="0"/>
    <x v="1"/>
    <x v="1"/>
    <d v="2021-11-02T00:00:00"/>
    <d v="2022-02-19T00:00:00"/>
    <x v="65"/>
  </r>
  <r>
    <s v="KEY-2969"/>
    <s v="Medium"/>
    <x v="0"/>
    <x v="0"/>
    <s v="Completed"/>
    <s v="Solved by squad (technical intervention)"/>
    <x v="1"/>
    <x v="1"/>
    <x v="4"/>
    <d v="2021-11-02T00:00:00"/>
    <d v="2022-05-26T00:00:00"/>
    <x v="406"/>
  </r>
  <r>
    <s v="KEY-2967"/>
    <s v="Medium"/>
    <x v="0"/>
    <x v="1"/>
    <s v="Squad Working"/>
    <m/>
    <x v="0"/>
    <x v="2"/>
    <x v="0"/>
    <d v="2021-11-02T00:00:00"/>
    <m/>
    <x v="407"/>
  </r>
  <r>
    <s v="KEY-2972"/>
    <s v="Medium"/>
    <x v="0"/>
    <x v="0"/>
    <s v="Completed"/>
    <s v="Solved by squad (technical intervention)"/>
    <x v="1"/>
    <x v="1"/>
    <x v="1"/>
    <d v="2021-11-03T00:00:00"/>
    <d v="2021-11-21T00:00:00"/>
    <x v="15"/>
  </r>
  <r>
    <s v="KEY-2971"/>
    <s v="Medium"/>
    <x v="0"/>
    <x v="0"/>
    <s v="Completed"/>
    <s v="Solved by squad (technical intervention)"/>
    <x v="1"/>
    <x v="1"/>
    <x v="1"/>
    <d v="2021-11-03T00:00:00"/>
    <d v="2022-05-23T00:00:00"/>
    <x v="408"/>
  </r>
  <r>
    <s v="KEY-2975"/>
    <s v="Medium"/>
    <x v="0"/>
    <x v="0"/>
    <s v="Completed"/>
    <s v="Solved by squad (technical intervention)"/>
    <x v="0"/>
    <x v="1"/>
    <x v="4"/>
    <d v="2021-11-03T00:00:00"/>
    <d v="2022-08-08T00:00:00"/>
    <x v="334"/>
  </r>
  <r>
    <s v="KEY-2973"/>
    <s v="Medium"/>
    <x v="0"/>
    <x v="0"/>
    <s v="Completed"/>
    <s v="Solved by squad (technical intervention)"/>
    <x v="0"/>
    <x v="1"/>
    <x v="5"/>
    <d v="2021-11-03T00:00:00"/>
    <d v="2022-08-10T00:00:00"/>
    <x v="328"/>
  </r>
  <r>
    <s v="KEY-2970"/>
    <s v="Medium"/>
    <x v="0"/>
    <x v="0"/>
    <s v="Completed"/>
    <s v="Solved by squad (technical intervention)"/>
    <x v="0"/>
    <x v="1"/>
    <x v="1"/>
    <d v="2021-11-03T00:00:00"/>
    <d v="2022-08-26T00:00:00"/>
    <x v="409"/>
  </r>
  <r>
    <s v="KEY-2974"/>
    <s v="Medium"/>
    <x v="0"/>
    <x v="1"/>
    <s v="Squad Working"/>
    <m/>
    <x v="0"/>
    <x v="2"/>
    <x v="0"/>
    <d v="2021-11-03T00:00:00"/>
    <m/>
    <x v="410"/>
  </r>
  <r>
    <s v="KEY-2980"/>
    <s v="Medium"/>
    <x v="0"/>
    <x v="0"/>
    <s v="Completed"/>
    <s v="Solved by service desk (no technical intervention)"/>
    <x v="2"/>
    <x v="0"/>
    <x v="0"/>
    <d v="2021-11-04T00:00:00"/>
    <d v="2021-11-08T00:00:00"/>
    <x v="21"/>
  </r>
  <r>
    <s v="KEY-2978"/>
    <s v="Medium"/>
    <x v="0"/>
    <x v="0"/>
    <s v="Completed"/>
    <s v="Solved by squad (technical intervention)"/>
    <x v="0"/>
    <x v="1"/>
    <x v="3"/>
    <d v="2021-11-04T00:00:00"/>
    <d v="2022-05-31T00:00:00"/>
    <x v="411"/>
  </r>
  <r>
    <s v="KEY-2977"/>
    <s v="Medium"/>
    <x v="0"/>
    <x v="0"/>
    <s v="Completed"/>
    <s v="Solved by squad (technical intervention)"/>
    <x v="0"/>
    <x v="1"/>
    <x v="1"/>
    <d v="2021-11-04T00:00:00"/>
    <d v="2022-08-25T00:00:00"/>
    <x v="314"/>
  </r>
  <r>
    <s v="KEY-2976"/>
    <s v="Medium"/>
    <x v="0"/>
    <x v="1"/>
    <s v="Squad Working"/>
    <m/>
    <x v="0"/>
    <x v="2"/>
    <x v="0"/>
    <d v="2021-11-04T00:00:00"/>
    <m/>
    <x v="412"/>
  </r>
  <r>
    <s v="KEY-2979"/>
    <s v="Medium"/>
    <x v="0"/>
    <x v="1"/>
    <s v="Squad Working"/>
    <m/>
    <x v="0"/>
    <x v="2"/>
    <x v="0"/>
    <d v="2021-11-04T00:00:00"/>
    <m/>
    <x v="412"/>
  </r>
  <r>
    <s v="KEY-3000"/>
    <s v="High"/>
    <x v="1"/>
    <x v="0"/>
    <s v="Completed"/>
    <s v="Solved by squad (technical intervention)"/>
    <x v="1"/>
    <x v="1"/>
    <x v="4"/>
    <d v="2021-11-05T00:00:00"/>
    <d v="2021-11-21T00:00:00"/>
    <x v="33"/>
  </r>
  <r>
    <s v="KEY-2990"/>
    <s v="High"/>
    <x v="1"/>
    <x v="0"/>
    <s v="Completed"/>
    <s v="Solved by squad (technical intervention)"/>
    <x v="0"/>
    <x v="1"/>
    <x v="4"/>
    <d v="2021-11-05T00:00:00"/>
    <d v="2021-12-02T00:00:00"/>
    <x v="40"/>
  </r>
  <r>
    <s v="KEY-3001"/>
    <s v="High"/>
    <x v="1"/>
    <x v="0"/>
    <s v="Completed"/>
    <s v="Solved by squad (technical intervention)"/>
    <x v="4"/>
    <x v="1"/>
    <x v="4"/>
    <d v="2021-11-05T00:00:00"/>
    <d v="2022-01-20T00:00:00"/>
    <x v="85"/>
  </r>
  <r>
    <s v="KEY-3002"/>
    <s v="High"/>
    <x v="1"/>
    <x v="0"/>
    <s v="Completed"/>
    <s v="Solved by squad (technical intervention)"/>
    <x v="4"/>
    <x v="1"/>
    <x v="4"/>
    <d v="2021-11-05T00:00:00"/>
    <d v="2022-01-20T00:00:00"/>
    <x v="85"/>
  </r>
  <r>
    <s v="KEY-2996"/>
    <s v="High"/>
    <x v="1"/>
    <x v="0"/>
    <s v="Completed"/>
    <s v="Solved by squad (technical intervention)"/>
    <x v="0"/>
    <x v="1"/>
    <x v="5"/>
    <d v="2021-11-05T00:00:00"/>
    <d v="2022-08-05T00:00:00"/>
    <x v="309"/>
  </r>
  <r>
    <s v="KEY-2989"/>
    <s v="Highest"/>
    <x v="2"/>
    <x v="0"/>
    <s v="Completed"/>
    <s v="Solved by squad (technical intervention)"/>
    <x v="0"/>
    <x v="1"/>
    <x v="4"/>
    <d v="2021-11-05T00:00:00"/>
    <d v="2021-12-02T00:00:00"/>
    <x v="40"/>
  </r>
  <r>
    <s v="KEY-2999"/>
    <s v="Medium"/>
    <x v="0"/>
    <x v="0"/>
    <s v="Canceled"/>
    <s v="Business Process"/>
    <x v="0"/>
    <x v="0"/>
    <x v="0"/>
    <d v="2021-11-05T00:00:00"/>
    <d v="2022-09-15T00:00:00"/>
    <x v="303"/>
  </r>
  <r>
    <s v="KEY-2998"/>
    <s v="Medium"/>
    <x v="0"/>
    <x v="0"/>
    <s v="Completed"/>
    <s v="Solved by squad (technical intervention)"/>
    <x v="0"/>
    <x v="1"/>
    <x v="4"/>
    <d v="2021-11-05T00:00:00"/>
    <d v="2022-02-03T00:00:00"/>
    <x v="75"/>
  </r>
  <r>
    <s v="KEY-2983"/>
    <s v="Medium"/>
    <x v="0"/>
    <x v="0"/>
    <s v="Completed"/>
    <s v="Solved by squad (technical intervention)"/>
    <x v="0"/>
    <x v="1"/>
    <x v="3"/>
    <d v="2021-11-05T00:00:00"/>
    <d v="2022-02-24T00:00:00"/>
    <x v="42"/>
  </r>
  <r>
    <s v="KEY-3003"/>
    <s v="Medium"/>
    <x v="0"/>
    <x v="0"/>
    <s v="Completed"/>
    <s v="Solved by squad (technical intervention)"/>
    <x v="1"/>
    <x v="1"/>
    <x v="4"/>
    <d v="2021-11-05T00:00:00"/>
    <d v="2022-05-23T00:00:00"/>
    <x v="71"/>
  </r>
  <r>
    <s v="KEY-2984"/>
    <s v="Medium"/>
    <x v="0"/>
    <x v="0"/>
    <s v="Completed"/>
    <s v="Solved by squad (technical intervention)"/>
    <x v="0"/>
    <x v="1"/>
    <x v="4"/>
    <d v="2021-11-05T00:00:00"/>
    <d v="2022-08-19T00:00:00"/>
    <x v="219"/>
  </r>
  <r>
    <s v="KEY-2985"/>
    <s v="Medium"/>
    <x v="0"/>
    <x v="0"/>
    <s v="Completed"/>
    <s v="Solved by squad (technical intervention)"/>
    <x v="0"/>
    <x v="1"/>
    <x v="4"/>
    <d v="2021-11-05T00:00:00"/>
    <d v="2022-08-23T00:00:00"/>
    <x v="22"/>
  </r>
  <r>
    <s v="KEY-2988"/>
    <s v="Medium"/>
    <x v="0"/>
    <x v="0"/>
    <s v="Completed"/>
    <s v="Solved by squad (technical intervention)"/>
    <x v="0"/>
    <x v="1"/>
    <x v="4"/>
    <d v="2021-11-05T00:00:00"/>
    <d v="2022-09-16T00:00:00"/>
    <x v="413"/>
  </r>
  <r>
    <s v="KEY-2982"/>
    <s v="Medium"/>
    <x v="0"/>
    <x v="1"/>
    <s v="Squad Working"/>
    <m/>
    <x v="0"/>
    <x v="2"/>
    <x v="0"/>
    <d v="2021-11-05T00:00:00"/>
    <m/>
    <x v="414"/>
  </r>
  <r>
    <s v="KEY-2987"/>
    <s v="Medium"/>
    <x v="0"/>
    <x v="1"/>
    <s v="Squad Working"/>
    <m/>
    <x v="0"/>
    <x v="2"/>
    <x v="0"/>
    <d v="2021-11-05T00:00:00"/>
    <m/>
    <x v="414"/>
  </r>
  <r>
    <s v="KEY-2993"/>
    <s v="Medium"/>
    <x v="0"/>
    <x v="1"/>
    <s v="Squad Working"/>
    <m/>
    <x v="0"/>
    <x v="2"/>
    <x v="0"/>
    <d v="2021-11-05T00:00:00"/>
    <m/>
    <x v="414"/>
  </r>
  <r>
    <s v="KEY-2994"/>
    <s v="Medium"/>
    <x v="0"/>
    <x v="1"/>
    <s v="Squad Working"/>
    <m/>
    <x v="0"/>
    <x v="2"/>
    <x v="0"/>
    <d v="2021-11-05T00:00:00"/>
    <m/>
    <x v="414"/>
  </r>
  <r>
    <s v="KEY-2995"/>
    <s v="Medium"/>
    <x v="0"/>
    <x v="1"/>
    <s v="Squad Working"/>
    <m/>
    <x v="0"/>
    <x v="2"/>
    <x v="0"/>
    <d v="2021-11-05T00:00:00"/>
    <m/>
    <x v="414"/>
  </r>
  <r>
    <s v="KEY-3014"/>
    <s v="Medium"/>
    <x v="0"/>
    <x v="0"/>
    <s v="Canceled"/>
    <s v="Feature expected behavior"/>
    <x v="1"/>
    <x v="0"/>
    <x v="0"/>
    <d v="2021-11-08T00:00:00"/>
    <d v="2021-11-29T00:00:00"/>
    <x v="34"/>
  </r>
  <r>
    <s v="KEY-3008"/>
    <s v="Medium"/>
    <x v="0"/>
    <x v="0"/>
    <s v="Canceled"/>
    <s v="Lack Response"/>
    <x v="0"/>
    <x v="0"/>
    <x v="0"/>
    <d v="2021-11-08T00:00:00"/>
    <d v="2021-12-06T00:00:00"/>
    <x v="23"/>
  </r>
  <r>
    <s v="KEY-3007"/>
    <s v="Medium"/>
    <x v="0"/>
    <x v="0"/>
    <s v="Canceled"/>
    <s v="Lack Response"/>
    <x v="0"/>
    <x v="0"/>
    <x v="0"/>
    <d v="2021-11-08T00:00:00"/>
    <d v="2021-12-03T00:00:00"/>
    <x v="45"/>
  </r>
  <r>
    <s v="KEY-3011"/>
    <s v="Medium"/>
    <x v="0"/>
    <x v="0"/>
    <s v="Canceled"/>
    <s v="Lack Response"/>
    <x v="0"/>
    <x v="0"/>
    <x v="0"/>
    <d v="2021-11-08T00:00:00"/>
    <d v="2021-11-19T00:00:00"/>
    <x v="24"/>
  </r>
  <r>
    <s v="KEY-3009"/>
    <s v="Medium"/>
    <x v="0"/>
    <x v="0"/>
    <s v="Completed"/>
    <s v="Solved by squad (technical intervention)"/>
    <x v="1"/>
    <x v="1"/>
    <x v="1"/>
    <d v="2021-11-08T00:00:00"/>
    <d v="2021-11-25T00:00:00"/>
    <x v="84"/>
  </r>
  <r>
    <s v="KEY-3013"/>
    <s v="Medium"/>
    <x v="0"/>
    <x v="0"/>
    <s v="Completed"/>
    <s v="Solved by squad (technical intervention)"/>
    <x v="0"/>
    <x v="1"/>
    <x v="4"/>
    <d v="2021-11-08T00:00:00"/>
    <d v="2021-11-29T00:00:00"/>
    <x v="34"/>
  </r>
  <r>
    <s v="KEY-3006"/>
    <s v="Medium"/>
    <x v="0"/>
    <x v="0"/>
    <s v="Completed"/>
    <s v="Solved by squad (technical intervention)"/>
    <x v="0"/>
    <x v="1"/>
    <x v="1"/>
    <d v="2021-11-08T00:00:00"/>
    <d v="2021-12-03T00:00:00"/>
    <x v="45"/>
  </r>
  <r>
    <s v="KEY-3017"/>
    <s v="Medium"/>
    <x v="0"/>
    <x v="0"/>
    <s v="Completed"/>
    <s v="Solved by squad (technical intervention)"/>
    <x v="3"/>
    <x v="1"/>
    <x v="5"/>
    <d v="2021-11-08T00:00:00"/>
    <d v="2022-01-07T00:00:00"/>
    <x v="47"/>
  </r>
  <r>
    <s v="KEY-3015"/>
    <s v="Medium"/>
    <x v="0"/>
    <x v="0"/>
    <s v="Completed"/>
    <s v="Solved by squad (technical intervention)"/>
    <x v="3"/>
    <x v="1"/>
    <x v="5"/>
    <d v="2021-11-08T00:00:00"/>
    <d v="2022-01-14T00:00:00"/>
    <x v="176"/>
  </r>
  <r>
    <s v="KEY-3010"/>
    <s v="Medium"/>
    <x v="0"/>
    <x v="0"/>
    <s v="Completed"/>
    <s v="Solved by squad (technical intervention)"/>
    <x v="0"/>
    <x v="1"/>
    <x v="1"/>
    <d v="2021-11-08T00:00:00"/>
    <d v="2022-02-05T00:00:00"/>
    <x v="163"/>
  </r>
  <r>
    <s v="KEY-3004"/>
    <s v="Medium"/>
    <x v="0"/>
    <x v="0"/>
    <s v="Completed"/>
    <s v="Solved by squad (technical intervention)"/>
    <x v="1"/>
    <x v="1"/>
    <x v="1"/>
    <d v="2021-11-08T00:00:00"/>
    <d v="2022-05-23T00:00:00"/>
    <x v="193"/>
  </r>
  <r>
    <s v="KEY-3019"/>
    <s v="Medium"/>
    <x v="0"/>
    <x v="0"/>
    <s v="Completed"/>
    <s v="Solved by squad (technical intervention)"/>
    <x v="1"/>
    <x v="1"/>
    <x v="4"/>
    <d v="2021-11-08T00:00:00"/>
    <d v="2022-05-23T00:00:00"/>
    <x v="193"/>
  </r>
  <r>
    <s v="KEY-3020"/>
    <s v="Medium"/>
    <x v="0"/>
    <x v="0"/>
    <s v="Completed"/>
    <s v="Solved by squad (technical intervention)"/>
    <x v="1"/>
    <x v="1"/>
    <x v="4"/>
    <d v="2021-11-08T00:00:00"/>
    <d v="2022-05-23T00:00:00"/>
    <x v="193"/>
  </r>
  <r>
    <s v="KEY-3018"/>
    <s v="Medium"/>
    <x v="0"/>
    <x v="0"/>
    <s v="Completed"/>
    <s v="Solved by squad (technical intervention)"/>
    <x v="1"/>
    <x v="1"/>
    <x v="4"/>
    <d v="2021-11-08T00:00:00"/>
    <d v="2022-05-26T00:00:00"/>
    <x v="71"/>
  </r>
  <r>
    <s v="KEY-3012"/>
    <s v="Medium"/>
    <x v="0"/>
    <x v="0"/>
    <s v="Completed"/>
    <s v="Solved by squad (technical intervention)"/>
    <x v="0"/>
    <x v="1"/>
    <x v="4"/>
    <d v="2021-11-08T00:00:00"/>
    <d v="2022-08-25T00:00:00"/>
    <x v="316"/>
  </r>
  <r>
    <s v="KEY-3005"/>
    <s v="Medium"/>
    <x v="0"/>
    <x v="0"/>
    <s v="Completed"/>
    <s v="Solved by squad (technical intervention)"/>
    <x v="0"/>
    <x v="1"/>
    <x v="1"/>
    <d v="2021-11-08T00:00:00"/>
    <d v="2022-08-26T00:00:00"/>
    <x v="22"/>
  </r>
  <r>
    <s v="KEY-3016"/>
    <s v="Medium"/>
    <x v="0"/>
    <x v="1"/>
    <s v="Squad Working"/>
    <m/>
    <x v="0"/>
    <x v="2"/>
    <x v="0"/>
    <d v="2021-11-08T00:00:00"/>
    <m/>
    <x v="415"/>
  </r>
  <r>
    <s v="KEY-3023"/>
    <s v="Medium"/>
    <x v="0"/>
    <x v="0"/>
    <s v="Canceled"/>
    <s v="Lack Response"/>
    <x v="0"/>
    <x v="0"/>
    <x v="0"/>
    <d v="2021-11-09T00:00:00"/>
    <d v="2021-12-03T00:00:00"/>
    <x v="52"/>
  </r>
  <r>
    <s v="KEY-3024"/>
    <s v="Medium"/>
    <x v="0"/>
    <x v="0"/>
    <s v="Completed"/>
    <s v="Solved by squad (technical intervention)"/>
    <x v="1"/>
    <x v="1"/>
    <x v="1"/>
    <d v="2021-11-09T00:00:00"/>
    <d v="2021-11-26T00:00:00"/>
    <x v="84"/>
  </r>
  <r>
    <s v="KEY-3025"/>
    <s v="Medium"/>
    <x v="0"/>
    <x v="0"/>
    <s v="Completed"/>
    <s v="Solved by squad (technical intervention)"/>
    <x v="1"/>
    <x v="1"/>
    <x v="1"/>
    <d v="2021-11-09T00:00:00"/>
    <d v="2021-11-26T00:00:00"/>
    <x v="84"/>
  </r>
  <r>
    <s v="KEY-3021"/>
    <s v="Medium"/>
    <x v="0"/>
    <x v="0"/>
    <s v="Completed"/>
    <s v="Solved by squad (technical intervention)"/>
    <x v="0"/>
    <x v="1"/>
    <x v="1"/>
    <d v="2021-11-09T00:00:00"/>
    <d v="2021-12-04T00:00:00"/>
    <x v="45"/>
  </r>
  <r>
    <s v="KEY-3022"/>
    <s v="Medium"/>
    <x v="0"/>
    <x v="0"/>
    <s v="Completed"/>
    <s v="Solved by squad (technical intervention)"/>
    <x v="0"/>
    <x v="1"/>
    <x v="1"/>
    <d v="2021-11-09T00:00:00"/>
    <d v="2021-12-11T00:00:00"/>
    <x v="95"/>
  </r>
  <r>
    <s v="KEY-3027"/>
    <s v="Medium"/>
    <x v="0"/>
    <x v="0"/>
    <s v="Completed"/>
    <s v="Solved by squad (technical intervention)"/>
    <x v="0"/>
    <x v="1"/>
    <x v="4"/>
    <d v="2021-11-09T00:00:00"/>
    <d v="2022-02-18T00:00:00"/>
    <x v="144"/>
  </r>
  <r>
    <s v="KEY-3026"/>
    <s v="Medium"/>
    <x v="0"/>
    <x v="0"/>
    <s v="Completed"/>
    <s v="Solved by squad (technical intervention)"/>
    <x v="1"/>
    <x v="1"/>
    <x v="4"/>
    <d v="2021-11-09T00:00:00"/>
    <d v="2022-05-23T00:00:00"/>
    <x v="416"/>
  </r>
  <r>
    <s v="KEY-3030"/>
    <s v="Medium"/>
    <x v="0"/>
    <x v="0"/>
    <s v="Completed"/>
    <s v="Solved by service desk (no technical intervention)"/>
    <x v="2"/>
    <x v="0"/>
    <x v="0"/>
    <d v="2021-11-10T00:00:00"/>
    <d v="2021-11-12T00:00:00"/>
    <x v="70"/>
  </r>
  <r>
    <s v="KEY-3031"/>
    <s v="Medium"/>
    <x v="0"/>
    <x v="0"/>
    <s v="Completed"/>
    <s v="Solved by squad (technical intervention)"/>
    <x v="0"/>
    <x v="1"/>
    <x v="4"/>
    <d v="2021-11-10T00:00:00"/>
    <d v="2021-11-19T00:00:00"/>
    <x v="53"/>
  </r>
  <r>
    <s v="KEY-3032"/>
    <s v="Medium"/>
    <x v="0"/>
    <x v="0"/>
    <s v="Completed"/>
    <s v="Solved by squad (technical intervention)"/>
    <x v="1"/>
    <x v="1"/>
    <x v="4"/>
    <d v="2021-11-10T00:00:00"/>
    <d v="2022-05-12T00:00:00"/>
    <x v="104"/>
  </r>
  <r>
    <s v="KEY-3028"/>
    <s v="Medium"/>
    <x v="0"/>
    <x v="0"/>
    <s v="Completed"/>
    <s v="Solved by squad (technical intervention)"/>
    <x v="0"/>
    <x v="1"/>
    <x v="1"/>
    <d v="2021-11-10T00:00:00"/>
    <d v="2022-09-05T00:00:00"/>
    <x v="315"/>
  </r>
  <r>
    <s v="KEY-3029"/>
    <s v="Medium"/>
    <x v="0"/>
    <x v="1"/>
    <s v="Squad Working"/>
    <m/>
    <x v="0"/>
    <x v="2"/>
    <x v="0"/>
    <d v="2021-11-10T00:00:00"/>
    <m/>
    <x v="417"/>
  </r>
  <r>
    <s v="KEY-3034"/>
    <s v="Medium"/>
    <x v="0"/>
    <x v="0"/>
    <s v="Completed"/>
    <s v="Solved by squad (technical intervention)"/>
    <x v="0"/>
    <x v="1"/>
    <x v="5"/>
    <d v="2021-11-11T00:00:00"/>
    <d v="2022-08-15T00:00:00"/>
    <x v="330"/>
  </r>
  <r>
    <s v="KEY-3033"/>
    <s v="Medium"/>
    <x v="0"/>
    <x v="0"/>
    <s v="Completed"/>
    <s v="Solved by squad (technical intervention)"/>
    <x v="0"/>
    <x v="1"/>
    <x v="1"/>
    <d v="2021-11-11T00:00:00"/>
    <d v="2022-09-27T00:00:00"/>
    <x v="288"/>
  </r>
  <r>
    <s v="KEY-3035"/>
    <s v="Medium"/>
    <x v="0"/>
    <x v="0"/>
    <s v="Completed"/>
    <s v="Solved by squad (technical intervention)"/>
    <x v="0"/>
    <x v="1"/>
    <x v="4"/>
    <d v="2021-11-11T00:00:00"/>
    <d v="2022-09-28T00:00:00"/>
    <x v="296"/>
  </r>
  <r>
    <s v="KEY-3036"/>
    <s v="Medium"/>
    <x v="0"/>
    <x v="0"/>
    <s v="Canceled"/>
    <s v="Lack Response"/>
    <x v="0"/>
    <x v="0"/>
    <x v="0"/>
    <d v="2021-11-12T00:00:00"/>
    <d v="2021-12-03T00:00:00"/>
    <x v="34"/>
  </r>
  <r>
    <s v="KEY-3038"/>
    <s v="Medium"/>
    <x v="0"/>
    <x v="0"/>
    <s v="Completed"/>
    <s v="Solved by squad (technical intervention)"/>
    <x v="1"/>
    <x v="1"/>
    <x v="5"/>
    <d v="2021-11-12T00:00:00"/>
    <d v="2021-12-03T00:00:00"/>
    <x v="34"/>
  </r>
  <r>
    <s v="KEY-3037"/>
    <s v="Medium"/>
    <x v="0"/>
    <x v="0"/>
    <s v="Completed"/>
    <s v="Solved by squad (technical intervention)"/>
    <x v="0"/>
    <x v="1"/>
    <x v="3"/>
    <d v="2021-11-12T00:00:00"/>
    <d v="2022-05-31T00:00:00"/>
    <x v="118"/>
  </r>
  <r>
    <s v="KEY-3039"/>
    <s v="High"/>
    <x v="1"/>
    <x v="0"/>
    <s v="Completed"/>
    <s v="Solved by service desk (no technical intervention)"/>
    <x v="0"/>
    <x v="0"/>
    <x v="0"/>
    <d v="2021-11-15T00:00:00"/>
    <d v="2021-11-23T00:00:00"/>
    <x v="14"/>
  </r>
  <r>
    <s v="KEY-3040"/>
    <s v="Medium"/>
    <x v="0"/>
    <x v="0"/>
    <s v="Canceled"/>
    <s v="Feature expected behavior"/>
    <x v="1"/>
    <x v="0"/>
    <x v="0"/>
    <d v="2021-11-15T00:00:00"/>
    <d v="2022-02-17T00:00:00"/>
    <x v="111"/>
  </r>
  <r>
    <s v="KEY-3043"/>
    <s v="Medium"/>
    <x v="0"/>
    <x v="0"/>
    <s v="Completed"/>
    <s v="Solved by squad (technical intervention)"/>
    <x v="0"/>
    <x v="1"/>
    <x v="5"/>
    <d v="2021-11-15T00:00:00"/>
    <d v="2022-01-10T00:00:00"/>
    <x v="55"/>
  </r>
  <r>
    <s v="KEY-3041"/>
    <s v="Medium"/>
    <x v="0"/>
    <x v="0"/>
    <s v="Completed"/>
    <s v="Solved by squad (technical intervention)"/>
    <x v="0"/>
    <x v="1"/>
    <x v="5"/>
    <d v="2021-11-15T00:00:00"/>
    <d v="2022-09-02T00:00:00"/>
    <x v="22"/>
  </r>
  <r>
    <s v="KEY-3042"/>
    <s v="Medium"/>
    <x v="0"/>
    <x v="1"/>
    <s v="Squad Working"/>
    <m/>
    <x v="0"/>
    <x v="2"/>
    <x v="0"/>
    <d v="2021-11-15T00:00:00"/>
    <m/>
    <x v="418"/>
  </r>
  <r>
    <s v="KEY-3051"/>
    <s v="Medium"/>
    <x v="0"/>
    <x v="0"/>
    <s v="Canceled"/>
    <s v="Feature expected behavior"/>
    <x v="1"/>
    <x v="0"/>
    <x v="0"/>
    <d v="2021-11-16T00:00:00"/>
    <d v="2022-01-31T00:00:00"/>
    <x v="85"/>
  </r>
  <r>
    <s v="KEY-3045"/>
    <s v="Medium"/>
    <x v="0"/>
    <x v="0"/>
    <s v="Canceled"/>
    <s v="Lack Response"/>
    <x v="0"/>
    <x v="0"/>
    <x v="0"/>
    <d v="2021-11-16T00:00:00"/>
    <d v="2022-05-30T00:00:00"/>
    <x v="416"/>
  </r>
  <r>
    <s v="KEY-3050"/>
    <s v="Medium"/>
    <x v="0"/>
    <x v="0"/>
    <s v="Completed"/>
    <s v="Solved by squad (technical intervention)"/>
    <x v="1"/>
    <x v="1"/>
    <x v="5"/>
    <d v="2021-11-16T00:00:00"/>
    <d v="2021-12-03T00:00:00"/>
    <x v="84"/>
  </r>
  <r>
    <s v="KEY-3047"/>
    <s v="Medium"/>
    <x v="0"/>
    <x v="0"/>
    <s v="Completed"/>
    <s v="Solved by squad (technical intervention)"/>
    <x v="1"/>
    <x v="1"/>
    <x v="5"/>
    <d v="2021-11-16T00:00:00"/>
    <d v="2021-12-06T00:00:00"/>
    <x v="19"/>
  </r>
  <r>
    <s v="KEY-3048"/>
    <s v="Medium"/>
    <x v="0"/>
    <x v="0"/>
    <s v="Completed"/>
    <s v="Solved by squad (technical intervention)"/>
    <x v="1"/>
    <x v="1"/>
    <x v="5"/>
    <d v="2021-11-16T00:00:00"/>
    <d v="2021-12-06T00:00:00"/>
    <x v="19"/>
  </r>
  <r>
    <s v="KEY-3049"/>
    <s v="Medium"/>
    <x v="0"/>
    <x v="0"/>
    <s v="Completed"/>
    <s v="Solved by squad (technical intervention)"/>
    <x v="3"/>
    <x v="1"/>
    <x v="5"/>
    <d v="2021-11-16T00:00:00"/>
    <d v="2022-01-17T00:00:00"/>
    <x v="153"/>
  </r>
  <r>
    <s v="KEY-3044"/>
    <s v="Medium"/>
    <x v="0"/>
    <x v="0"/>
    <s v="Completed"/>
    <s v="Solved by squad (technical intervention)"/>
    <x v="0"/>
    <x v="1"/>
    <x v="1"/>
    <d v="2021-11-16T00:00:00"/>
    <d v="2022-08-25T00:00:00"/>
    <x v="419"/>
  </r>
  <r>
    <s v="KEY-3046"/>
    <s v="Medium"/>
    <x v="0"/>
    <x v="1"/>
    <s v="Squad Working"/>
    <m/>
    <x v="0"/>
    <x v="2"/>
    <x v="0"/>
    <d v="2021-11-16T00:00:00"/>
    <m/>
    <x v="420"/>
  </r>
  <r>
    <s v="KEY-3058"/>
    <s v="Highest"/>
    <x v="2"/>
    <x v="0"/>
    <s v="Completed"/>
    <s v="Solved by service desk (no technical intervention)"/>
    <x v="3"/>
    <x v="0"/>
    <x v="0"/>
    <d v="2021-11-17T00:00:00"/>
    <d v="2021-11-17T00:00:00"/>
    <x v="9"/>
  </r>
  <r>
    <s v="KEY-3052"/>
    <s v="Medium"/>
    <x v="0"/>
    <x v="0"/>
    <s v="Completed"/>
    <s v="Solved by squad (technical intervention)"/>
    <x v="1"/>
    <x v="1"/>
    <x v="1"/>
    <d v="2021-11-17T00:00:00"/>
    <d v="2021-11-30T00:00:00"/>
    <x v="7"/>
  </r>
  <r>
    <s v="KEY-3056"/>
    <s v="Medium"/>
    <x v="0"/>
    <x v="0"/>
    <s v="Completed"/>
    <s v="Solved by squad (technical intervention)"/>
    <x v="1"/>
    <x v="1"/>
    <x v="5"/>
    <d v="2021-11-17T00:00:00"/>
    <d v="2021-12-06T00:00:00"/>
    <x v="43"/>
  </r>
  <r>
    <s v="KEY-3055"/>
    <s v="Medium"/>
    <x v="0"/>
    <x v="0"/>
    <s v="Completed"/>
    <s v="Solved by squad (technical intervention)"/>
    <x v="1"/>
    <x v="1"/>
    <x v="5"/>
    <d v="2021-11-17T00:00:00"/>
    <d v="2021-12-08T00:00:00"/>
    <x v="34"/>
  </r>
  <r>
    <s v="KEY-3057"/>
    <s v="Medium"/>
    <x v="0"/>
    <x v="0"/>
    <s v="Completed"/>
    <s v="Solved by squad (technical intervention)"/>
    <x v="0"/>
    <x v="1"/>
    <x v="4"/>
    <d v="2021-11-17T00:00:00"/>
    <d v="2022-02-20T00:00:00"/>
    <x v="109"/>
  </r>
  <r>
    <s v="KEY-3059"/>
    <s v="Medium"/>
    <x v="0"/>
    <x v="0"/>
    <s v="Completed"/>
    <s v="Solved by squad (technical intervention)"/>
    <x v="2"/>
    <x v="1"/>
    <x v="4"/>
    <d v="2021-11-17T00:00:00"/>
    <d v="2022-07-07T00:00:00"/>
    <x v="421"/>
  </r>
  <r>
    <s v="KEY-3053"/>
    <s v="Medium"/>
    <x v="0"/>
    <x v="0"/>
    <s v="Completed"/>
    <s v="Solved by squad (technical intervention)"/>
    <x v="0"/>
    <x v="1"/>
    <x v="3"/>
    <d v="2021-11-17T00:00:00"/>
    <d v="2022-08-25T00:00:00"/>
    <x v="325"/>
  </r>
  <r>
    <s v="KEY-3054"/>
    <s v="Medium"/>
    <x v="0"/>
    <x v="0"/>
    <s v="Completed"/>
    <s v="Solved by squad (technical intervention)"/>
    <x v="0"/>
    <x v="1"/>
    <x v="4"/>
    <d v="2021-11-17T00:00:00"/>
    <d v="2022-10-07T00:00:00"/>
    <x v="422"/>
  </r>
  <r>
    <s v="KEY-3066"/>
    <s v="Medium"/>
    <x v="0"/>
    <x v="0"/>
    <s v="Canceled"/>
    <s v="Feature expected behavior"/>
    <x v="1"/>
    <x v="0"/>
    <x v="0"/>
    <d v="2021-11-18T00:00:00"/>
    <d v="2021-11-22T00:00:00"/>
    <x v="21"/>
  </r>
  <r>
    <s v="KEY-3061"/>
    <s v="Medium"/>
    <x v="0"/>
    <x v="0"/>
    <s v="Canceled"/>
    <s v="Lack Response"/>
    <x v="0"/>
    <x v="0"/>
    <x v="0"/>
    <d v="2021-11-18T00:00:00"/>
    <d v="2022-01-31T00:00:00"/>
    <x v="365"/>
  </r>
  <r>
    <s v="KEY-3063"/>
    <s v="Medium"/>
    <x v="0"/>
    <x v="0"/>
    <s v="Completed"/>
    <s v="Solved by squad (technical intervention)"/>
    <x v="0"/>
    <x v="1"/>
    <x v="3"/>
    <d v="2021-11-18T00:00:00"/>
    <d v="2021-12-16T00:00:00"/>
    <x v="23"/>
  </r>
  <r>
    <s v="KEY-3067"/>
    <s v="Medium"/>
    <x v="0"/>
    <x v="0"/>
    <s v="Completed"/>
    <s v="Solved by squad (technical intervention)"/>
    <x v="3"/>
    <x v="1"/>
    <x v="1"/>
    <d v="2021-11-18T00:00:00"/>
    <d v="2022-01-11T00:00:00"/>
    <x v="121"/>
  </r>
  <r>
    <s v="KEY-3069"/>
    <s v="Medium"/>
    <x v="0"/>
    <x v="0"/>
    <s v="Completed"/>
    <s v="Solved by squad (technical intervention)"/>
    <x v="3"/>
    <x v="1"/>
    <x v="1"/>
    <d v="2021-11-18T00:00:00"/>
    <d v="2022-01-11T00:00:00"/>
    <x v="121"/>
  </r>
  <r>
    <s v="KEY-3062"/>
    <s v="Medium"/>
    <x v="0"/>
    <x v="0"/>
    <s v="Completed"/>
    <s v="Solved by squad (technical intervention)"/>
    <x v="0"/>
    <x v="1"/>
    <x v="1"/>
    <d v="2021-11-18T00:00:00"/>
    <d v="2022-09-05T00:00:00"/>
    <x v="22"/>
  </r>
  <r>
    <s v="KEY-3060"/>
    <s v="Medium"/>
    <x v="0"/>
    <x v="1"/>
    <s v="Squad Working"/>
    <m/>
    <x v="0"/>
    <x v="2"/>
    <x v="0"/>
    <d v="2021-11-18T00:00:00"/>
    <m/>
    <x v="423"/>
  </r>
  <r>
    <s v="KEY-3064"/>
    <s v="Medium"/>
    <x v="0"/>
    <x v="1"/>
    <s v="Squad Working"/>
    <m/>
    <x v="0"/>
    <x v="2"/>
    <x v="0"/>
    <d v="2021-11-18T00:00:00"/>
    <m/>
    <x v="423"/>
  </r>
  <r>
    <s v="KEY-3065"/>
    <s v="Medium"/>
    <x v="0"/>
    <x v="1"/>
    <s v="Squad Working"/>
    <m/>
    <x v="0"/>
    <x v="2"/>
    <x v="0"/>
    <d v="2021-11-18T00:00:00"/>
    <m/>
    <x v="423"/>
  </r>
  <r>
    <s v="KEY-3068"/>
    <s v="Medium"/>
    <x v="0"/>
    <x v="1"/>
    <s v="Squad Working"/>
    <m/>
    <x v="0"/>
    <x v="2"/>
    <x v="0"/>
    <d v="2021-11-18T00:00:00"/>
    <m/>
    <x v="423"/>
  </r>
  <r>
    <s v="KEY-3073"/>
    <s v="Medium"/>
    <x v="0"/>
    <x v="0"/>
    <s v="Canceled"/>
    <s v="Feature expected behavior"/>
    <x v="1"/>
    <x v="0"/>
    <x v="0"/>
    <d v="2021-11-19T00:00:00"/>
    <d v="2021-11-22T00:00:00"/>
    <x v="81"/>
  </r>
  <r>
    <s v="KEY-3070"/>
    <s v="Medium"/>
    <x v="0"/>
    <x v="0"/>
    <s v="Canceled"/>
    <s v="Lack Response"/>
    <x v="0"/>
    <x v="0"/>
    <x v="0"/>
    <d v="2021-11-19T00:00:00"/>
    <d v="2021-12-06T00:00:00"/>
    <x v="84"/>
  </r>
  <r>
    <s v="KEY-3071"/>
    <s v="Medium"/>
    <x v="0"/>
    <x v="0"/>
    <s v="Completed"/>
    <s v="Solved by service desk (no technical intervention)"/>
    <x v="1"/>
    <x v="0"/>
    <x v="0"/>
    <d v="2021-11-19T00:00:00"/>
    <d v="2021-12-02T00:00:00"/>
    <x v="7"/>
  </r>
  <r>
    <s v="KEY-3074"/>
    <s v="Medium"/>
    <x v="0"/>
    <x v="0"/>
    <s v="Completed"/>
    <s v="Solved by service desk (no technical intervention)"/>
    <x v="0"/>
    <x v="0"/>
    <x v="0"/>
    <d v="2021-11-19T00:00:00"/>
    <d v="2021-12-20T00:00:00"/>
    <x v="8"/>
  </r>
  <r>
    <s v="KEY-3072"/>
    <s v="Medium"/>
    <x v="0"/>
    <x v="0"/>
    <s v="Completed"/>
    <s v="Solved by squad (technical intervention)"/>
    <x v="3"/>
    <x v="1"/>
    <x v="3"/>
    <d v="2021-11-19T00:00:00"/>
    <d v="2022-01-27T00:00:00"/>
    <x v="424"/>
  </r>
  <r>
    <s v="KEY-3085"/>
    <s v="Medium"/>
    <x v="0"/>
    <x v="0"/>
    <s v="Canceled"/>
    <s v="Business Process"/>
    <x v="0"/>
    <x v="0"/>
    <x v="0"/>
    <d v="2021-11-22T00:00:00"/>
    <d v="2022-08-15T00:00:00"/>
    <x v="344"/>
  </r>
  <r>
    <s v="KEY-3075"/>
    <s v="Medium"/>
    <x v="0"/>
    <x v="0"/>
    <s v="Completed"/>
    <s v="Solved by service desk (no technical intervention)"/>
    <x v="2"/>
    <x v="0"/>
    <x v="0"/>
    <d v="2021-11-22T00:00:00"/>
    <d v="2021-11-26T00:00:00"/>
    <x v="21"/>
  </r>
  <r>
    <s v="KEY-3078"/>
    <s v="Medium"/>
    <x v="0"/>
    <x v="0"/>
    <s v="Completed"/>
    <s v="Solved by service desk (no technical intervention)"/>
    <x v="0"/>
    <x v="0"/>
    <x v="0"/>
    <d v="2021-11-22T00:00:00"/>
    <d v="2021-11-28T00:00:00"/>
    <x v="12"/>
  </r>
  <r>
    <s v="KEY-3083"/>
    <s v="Medium"/>
    <x v="0"/>
    <x v="0"/>
    <s v="Completed"/>
    <s v="Solved by service desk (no technical intervention)"/>
    <x v="0"/>
    <x v="0"/>
    <x v="0"/>
    <d v="2021-11-22T00:00:00"/>
    <d v="2021-11-30T00:00:00"/>
    <x v="14"/>
  </r>
  <r>
    <s v="KEY-3080"/>
    <s v="Medium"/>
    <x v="0"/>
    <x v="0"/>
    <s v="Completed"/>
    <s v="Solved by squad (technical intervention)"/>
    <x v="3"/>
    <x v="1"/>
    <x v="3"/>
    <d v="2021-11-22T00:00:00"/>
    <d v="2022-01-14T00:00:00"/>
    <x v="139"/>
  </r>
  <r>
    <s v="KEY-3084"/>
    <s v="Medium"/>
    <x v="0"/>
    <x v="0"/>
    <s v="Completed"/>
    <s v="Solved by squad (technical intervention)"/>
    <x v="3"/>
    <x v="1"/>
    <x v="1"/>
    <d v="2021-11-22T00:00:00"/>
    <d v="2022-01-31T00:00:00"/>
    <x v="115"/>
  </r>
  <r>
    <s v="KEY-3082"/>
    <s v="Medium"/>
    <x v="0"/>
    <x v="0"/>
    <s v="Completed"/>
    <s v="Solved by squad (technical intervention)"/>
    <x v="0"/>
    <x v="1"/>
    <x v="3"/>
    <d v="2021-11-22T00:00:00"/>
    <d v="2022-08-18T00:00:00"/>
    <x v="342"/>
  </r>
  <r>
    <s v="KEY-3077"/>
    <s v="Medium"/>
    <x v="0"/>
    <x v="0"/>
    <s v="Completed"/>
    <s v="Solved by squad (technical intervention)"/>
    <x v="0"/>
    <x v="1"/>
    <x v="1"/>
    <d v="2021-11-22T00:00:00"/>
    <d v="2022-09-09T00:00:00"/>
    <x v="22"/>
  </r>
  <r>
    <s v="KEY-3079"/>
    <s v="Medium"/>
    <x v="0"/>
    <x v="0"/>
    <s v="Completed"/>
    <s v="Solved by squad (technical intervention)"/>
    <x v="0"/>
    <x v="1"/>
    <x v="1"/>
    <d v="2021-11-22T00:00:00"/>
    <d v="2022-09-09T00:00:00"/>
    <x v="22"/>
  </r>
  <r>
    <s v="KEY-3076"/>
    <s v="Medium"/>
    <x v="0"/>
    <x v="0"/>
    <s v="Completed"/>
    <s v="Solved by squad (technical intervention)"/>
    <x v="0"/>
    <x v="1"/>
    <x v="1"/>
    <d v="2021-11-22T00:00:00"/>
    <d v="2022-09-13T00:00:00"/>
    <x v="425"/>
  </r>
  <r>
    <s v="KEY-3088"/>
    <s v="Medium"/>
    <x v="0"/>
    <x v="0"/>
    <s v="Completed"/>
    <s v="Solved by squad (technical intervention)"/>
    <x v="0"/>
    <x v="1"/>
    <x v="3"/>
    <d v="2021-11-23T00:00:00"/>
    <d v="2021-12-15T00:00:00"/>
    <x v="6"/>
  </r>
  <r>
    <s v="KEY-3086"/>
    <s v="Medium"/>
    <x v="0"/>
    <x v="0"/>
    <s v="Completed"/>
    <s v="Solved by squad (technical intervention)"/>
    <x v="3"/>
    <x v="1"/>
    <x v="3"/>
    <d v="2021-11-23T00:00:00"/>
    <d v="2022-01-14T00:00:00"/>
    <x v="166"/>
  </r>
  <r>
    <s v="KEY-3087"/>
    <s v="Medium"/>
    <x v="0"/>
    <x v="0"/>
    <s v="Completed"/>
    <s v="Solved by squad (technical intervention)"/>
    <x v="0"/>
    <x v="1"/>
    <x v="3"/>
    <d v="2021-11-23T00:00:00"/>
    <d v="2022-08-25T00:00:00"/>
    <x v="426"/>
  </r>
  <r>
    <s v="KEY-3095"/>
    <s v="High"/>
    <x v="1"/>
    <x v="0"/>
    <s v="Completed"/>
    <s v="Solved by squad (technical intervention)"/>
    <x v="2"/>
    <x v="1"/>
    <x v="3"/>
    <d v="2021-11-24T00:00:00"/>
    <d v="2022-07-29T00:00:00"/>
    <x v="301"/>
  </r>
  <r>
    <s v="KEY-3093"/>
    <s v="Medium"/>
    <x v="0"/>
    <x v="0"/>
    <s v="Canceled"/>
    <s v="Business Process"/>
    <x v="0"/>
    <x v="0"/>
    <x v="0"/>
    <d v="2021-11-24T00:00:00"/>
    <d v="2021-11-24T00:00:00"/>
    <x v="9"/>
  </r>
  <r>
    <s v="KEY-3098"/>
    <s v="Medium"/>
    <x v="0"/>
    <x v="0"/>
    <s v="Canceled"/>
    <s v="Feature expected behavior"/>
    <x v="1"/>
    <x v="0"/>
    <x v="0"/>
    <d v="2021-11-24T00:00:00"/>
    <d v="2021-11-29T00:00:00"/>
    <x v="60"/>
  </r>
  <r>
    <s v="KEY-3091"/>
    <s v="Medium"/>
    <x v="0"/>
    <x v="0"/>
    <s v="Completed"/>
    <s v="Solved by service desk (no technical intervention)"/>
    <x v="0"/>
    <x v="0"/>
    <x v="0"/>
    <d v="2021-11-24T00:00:00"/>
    <d v="2022-01-14T00:00:00"/>
    <x v="10"/>
  </r>
  <r>
    <s v="KEY-3094"/>
    <s v="Medium"/>
    <x v="0"/>
    <x v="0"/>
    <s v="Completed"/>
    <s v="Solved by squad (technical intervention)"/>
    <x v="0"/>
    <x v="1"/>
    <x v="3"/>
    <d v="2021-11-24T00:00:00"/>
    <d v="2021-12-09T00:00:00"/>
    <x v="2"/>
  </r>
  <r>
    <s v="KEY-3099"/>
    <s v="Medium"/>
    <x v="0"/>
    <x v="0"/>
    <s v="Completed"/>
    <s v="Solved by squad (technical intervention)"/>
    <x v="1"/>
    <x v="1"/>
    <x v="4"/>
    <d v="2021-11-24T00:00:00"/>
    <d v="2021-12-13T00:00:00"/>
    <x v="43"/>
  </r>
  <r>
    <s v="KEY-3092"/>
    <s v="Medium"/>
    <x v="0"/>
    <x v="0"/>
    <s v="Completed"/>
    <s v="Solved by squad (technical intervention)"/>
    <x v="0"/>
    <x v="1"/>
    <x v="3"/>
    <d v="2021-11-24T00:00:00"/>
    <d v="2022-01-11T00:00:00"/>
    <x v="61"/>
  </r>
  <r>
    <s v="KEY-3089"/>
    <s v="Medium"/>
    <x v="0"/>
    <x v="0"/>
    <s v="Completed"/>
    <s v="Solved by squad (technical intervention)"/>
    <x v="0"/>
    <x v="1"/>
    <x v="1"/>
    <d v="2021-11-24T00:00:00"/>
    <d v="2022-01-31T00:00:00"/>
    <x v="78"/>
  </r>
  <r>
    <s v="KEY-3096"/>
    <s v="Medium"/>
    <x v="0"/>
    <x v="0"/>
    <s v="Completed"/>
    <s v="Solved by squad (technical intervention)"/>
    <x v="0"/>
    <x v="1"/>
    <x v="3"/>
    <d v="2021-11-24T00:00:00"/>
    <d v="2022-05-26T00:00:00"/>
    <x v="104"/>
  </r>
  <r>
    <s v="KEY-3097"/>
    <s v="Medium"/>
    <x v="0"/>
    <x v="0"/>
    <s v="Completed"/>
    <s v="Solved by squad (technical intervention)"/>
    <x v="0"/>
    <x v="1"/>
    <x v="4"/>
    <d v="2021-11-24T00:00:00"/>
    <d v="2022-08-25T00:00:00"/>
    <x v="41"/>
  </r>
  <r>
    <s v="KEY-3090"/>
    <s v="Medium"/>
    <x v="0"/>
    <x v="0"/>
    <s v="Completed"/>
    <s v="Solved by squad (technical intervention)"/>
    <x v="0"/>
    <x v="1"/>
    <x v="1"/>
    <d v="2021-11-24T00:00:00"/>
    <d v="2022-09-13T00:00:00"/>
    <x v="313"/>
  </r>
  <r>
    <s v="KEY-3101"/>
    <s v="Medium"/>
    <x v="0"/>
    <x v="0"/>
    <s v="Canceled"/>
    <s v="Feature expected behavior"/>
    <x v="1"/>
    <x v="0"/>
    <x v="0"/>
    <d v="2021-11-25T00:00:00"/>
    <d v="2022-04-18T00:00:00"/>
    <x v="197"/>
  </r>
  <r>
    <s v="KEY-3102"/>
    <s v="Medium"/>
    <x v="0"/>
    <x v="0"/>
    <s v="Canceled"/>
    <s v="Feature expected behavior"/>
    <x v="1"/>
    <x v="0"/>
    <x v="0"/>
    <d v="2021-11-25T00:00:00"/>
    <d v="2021-11-29T00:00:00"/>
    <x v="21"/>
  </r>
  <r>
    <s v="KEY-3100"/>
    <s v="Medium"/>
    <x v="0"/>
    <x v="0"/>
    <s v="Canceled"/>
    <s v="Lack Response"/>
    <x v="0"/>
    <x v="0"/>
    <x v="0"/>
    <d v="2021-11-25T00:00:00"/>
    <d v="2021-12-06T00:00:00"/>
    <x v="24"/>
  </r>
  <r>
    <s v="KEY-3104"/>
    <s v="Medium"/>
    <x v="0"/>
    <x v="0"/>
    <s v="Completed"/>
    <s v="Solved by service desk (no technical intervention)"/>
    <x v="2"/>
    <x v="0"/>
    <x v="0"/>
    <d v="2021-11-25T00:00:00"/>
    <d v="2021-11-26T00:00:00"/>
    <x v="1"/>
  </r>
  <r>
    <s v="KEY-3103"/>
    <s v="Medium"/>
    <x v="0"/>
    <x v="0"/>
    <s v="Completed"/>
    <s v="Solved by squad (technical intervention)"/>
    <x v="1"/>
    <x v="1"/>
    <x v="4"/>
    <d v="2021-11-25T00:00:00"/>
    <d v="2022-05-23T00:00:00"/>
    <x v="427"/>
  </r>
  <r>
    <s v="KEY-3105"/>
    <s v="High"/>
    <x v="1"/>
    <x v="0"/>
    <s v="Completed"/>
    <s v="Solved by squad (technical intervention)"/>
    <x v="0"/>
    <x v="1"/>
    <x v="4"/>
    <d v="2021-11-26T00:00:00"/>
    <d v="2022-08-29T00:00:00"/>
    <x v="322"/>
  </r>
  <r>
    <s v="KEY-3110"/>
    <s v="Medium"/>
    <x v="0"/>
    <x v="0"/>
    <s v="Canceled"/>
    <s v="Business Process"/>
    <x v="0"/>
    <x v="0"/>
    <x v="0"/>
    <d v="2021-11-26T00:00:00"/>
    <d v="2022-02-17T00:00:00"/>
    <x v="240"/>
  </r>
  <r>
    <s v="KEY-3107"/>
    <s v="Medium"/>
    <x v="0"/>
    <x v="0"/>
    <s v="Canceled"/>
    <s v="Feature expected behavior"/>
    <x v="1"/>
    <x v="0"/>
    <x v="0"/>
    <d v="2021-11-26T00:00:00"/>
    <d v="2022-02-24T00:00:00"/>
    <x v="75"/>
  </r>
  <r>
    <s v="KEY-3108"/>
    <s v="Medium"/>
    <x v="0"/>
    <x v="0"/>
    <s v="Canceled"/>
    <s v="Feature expected behavior"/>
    <x v="1"/>
    <x v="0"/>
    <x v="0"/>
    <d v="2021-11-26T00:00:00"/>
    <d v="2022-02-24T00:00:00"/>
    <x v="75"/>
  </r>
  <r>
    <s v="KEY-3109"/>
    <s v="Medium"/>
    <x v="0"/>
    <x v="0"/>
    <s v="Completed"/>
    <s v="Solved by squad (technical intervention)"/>
    <x v="0"/>
    <x v="1"/>
    <x v="5"/>
    <d v="2021-11-26T00:00:00"/>
    <d v="2022-01-31T00:00:00"/>
    <x v="183"/>
  </r>
  <r>
    <s v="KEY-3106"/>
    <s v="Medium"/>
    <x v="0"/>
    <x v="1"/>
    <s v="Squad Working"/>
    <m/>
    <x v="0"/>
    <x v="2"/>
    <x v="0"/>
    <d v="2021-11-26T00:00:00"/>
    <m/>
    <x v="428"/>
  </r>
  <r>
    <s v="KEY-3113"/>
    <s v="High"/>
    <x v="1"/>
    <x v="0"/>
    <s v="Completed"/>
    <s v="Solved by squad (technical intervention)"/>
    <x v="0"/>
    <x v="1"/>
    <x v="4"/>
    <d v="2021-11-29T00:00:00"/>
    <d v="2022-08-29T00:00:00"/>
    <x v="309"/>
  </r>
  <r>
    <s v="KEY-3111"/>
    <s v="Medium"/>
    <x v="0"/>
    <x v="0"/>
    <s v="Canceled"/>
    <s v="Business Process"/>
    <x v="0"/>
    <x v="0"/>
    <x v="0"/>
    <d v="2021-11-29T00:00:00"/>
    <d v="2021-12-09T00:00:00"/>
    <x v="28"/>
  </r>
  <r>
    <s v="KEY-3114"/>
    <s v="Medium"/>
    <x v="0"/>
    <x v="1"/>
    <s v="Squad Working"/>
    <m/>
    <x v="0"/>
    <x v="2"/>
    <x v="0"/>
    <d v="2021-11-29T00:00:00"/>
    <m/>
    <x v="429"/>
  </r>
  <r>
    <s v="KEY-3116"/>
    <s v="Medium"/>
    <x v="0"/>
    <x v="0"/>
    <s v="Canceled"/>
    <s v="Lack Response"/>
    <x v="0"/>
    <x v="0"/>
    <x v="0"/>
    <d v="2021-11-30T00:00:00"/>
    <d v="2021-12-09T00:00:00"/>
    <x v="53"/>
  </r>
  <r>
    <s v="KEY-3115"/>
    <s v="Medium"/>
    <x v="0"/>
    <x v="0"/>
    <s v="Completed"/>
    <s v="Solved by squad (technical intervention)"/>
    <x v="0"/>
    <x v="1"/>
    <x v="1"/>
    <d v="2021-11-30T00:00:00"/>
    <d v="2022-01-16T00:00:00"/>
    <x v="29"/>
  </r>
  <r>
    <s v="KEY-3117"/>
    <s v="Medium"/>
    <x v="0"/>
    <x v="1"/>
    <s v="Waiting requester information"/>
    <m/>
    <x v="0"/>
    <x v="2"/>
    <x v="0"/>
    <d v="2021-11-30T00:00:00"/>
    <m/>
    <x v="430"/>
  </r>
  <r>
    <s v="KEY-3118"/>
    <s v="High"/>
    <x v="1"/>
    <x v="0"/>
    <s v="Completed"/>
    <s v="Solved by service desk (no technical intervention)"/>
    <x v="0"/>
    <x v="0"/>
    <x v="0"/>
    <d v="2021-12-01T00:00:00"/>
    <d v="2021-12-11T00:00:00"/>
    <x v="28"/>
  </r>
  <r>
    <s v="KEY-3119"/>
    <s v="Highest"/>
    <x v="2"/>
    <x v="0"/>
    <s v="Completed"/>
    <s v="Solved by squad (technical intervention)"/>
    <x v="1"/>
    <x v="1"/>
    <x v="1"/>
    <d v="2021-12-01T00:00:00"/>
    <d v="2021-12-15T00:00:00"/>
    <x v="5"/>
  </r>
  <r>
    <s v="KEY-3121"/>
    <s v="Medium"/>
    <x v="0"/>
    <x v="0"/>
    <s v="Canceled"/>
    <s v="Feature expected behavior"/>
    <x v="1"/>
    <x v="0"/>
    <x v="0"/>
    <d v="2021-12-01T00:00:00"/>
    <d v="2021-12-01T00:00:00"/>
    <x v="9"/>
  </r>
  <r>
    <s v="KEY-3120"/>
    <s v="Medium"/>
    <x v="0"/>
    <x v="0"/>
    <s v="Completed"/>
    <s v="Solved by squad (technical intervention)"/>
    <x v="0"/>
    <x v="1"/>
    <x v="5"/>
    <d v="2021-12-01T00:00:00"/>
    <d v="2022-01-14T00:00:00"/>
    <x v="83"/>
  </r>
  <r>
    <s v="KEY-3122"/>
    <s v="Medium"/>
    <x v="0"/>
    <x v="0"/>
    <s v="Completed"/>
    <s v="Solved by squad (technical intervention)"/>
    <x v="3"/>
    <x v="1"/>
    <x v="5"/>
    <d v="2021-12-01T00:00:00"/>
    <d v="2022-01-31T00:00:00"/>
    <x v="138"/>
  </r>
  <r>
    <s v="KEY-3123"/>
    <s v="High"/>
    <x v="1"/>
    <x v="0"/>
    <s v="Completed"/>
    <s v="Solved by squad (technical intervention)"/>
    <x v="0"/>
    <x v="1"/>
    <x v="3"/>
    <d v="2021-12-02T00:00:00"/>
    <d v="2022-04-21T00:00:00"/>
    <x v="132"/>
  </r>
  <r>
    <s v="KEY-3128"/>
    <s v="Medium"/>
    <x v="0"/>
    <x v="0"/>
    <s v="Completed"/>
    <s v="Solved by service desk (no technical intervention)"/>
    <x v="0"/>
    <x v="0"/>
    <x v="0"/>
    <d v="2021-12-02T00:00:00"/>
    <d v="2021-12-25T00:00:00"/>
    <x v="3"/>
  </r>
  <r>
    <s v="KEY-3126"/>
    <s v="Medium"/>
    <x v="0"/>
    <x v="0"/>
    <s v="Completed"/>
    <s v="Solved by squad (technical intervention)"/>
    <x v="1"/>
    <x v="1"/>
    <x v="1"/>
    <d v="2021-12-02T00:00:00"/>
    <d v="2021-12-17T00:00:00"/>
    <x v="2"/>
  </r>
  <r>
    <s v="KEY-3125"/>
    <s v="Medium"/>
    <x v="0"/>
    <x v="0"/>
    <s v="Completed"/>
    <s v="Solved by squad (technical intervention)"/>
    <x v="1"/>
    <x v="1"/>
    <x v="1"/>
    <d v="2021-12-02T00:00:00"/>
    <d v="2021-12-20T00:00:00"/>
    <x v="15"/>
  </r>
  <r>
    <s v="KEY-3124"/>
    <s v="Medium"/>
    <x v="0"/>
    <x v="0"/>
    <s v="Completed"/>
    <s v="Solved by squad (technical intervention)"/>
    <x v="0"/>
    <x v="1"/>
    <x v="4"/>
    <d v="2021-12-02T00:00:00"/>
    <d v="2022-08-25T00:00:00"/>
    <x v="344"/>
  </r>
  <r>
    <s v="KEY-3127"/>
    <s v="Medium"/>
    <x v="0"/>
    <x v="0"/>
    <s v="Completed"/>
    <s v="Solved by squad (technical intervention)"/>
    <x v="0"/>
    <x v="1"/>
    <x v="4"/>
    <d v="2021-12-02T00:00:00"/>
    <d v="2022-08-26T00:00:00"/>
    <x v="339"/>
  </r>
  <r>
    <s v="KEY-3129"/>
    <s v="Medium"/>
    <x v="0"/>
    <x v="1"/>
    <s v="Squad Working"/>
    <m/>
    <x v="0"/>
    <x v="2"/>
    <x v="0"/>
    <d v="2021-12-02T00:00:00"/>
    <m/>
    <x v="431"/>
  </r>
  <r>
    <s v="KEY-3132"/>
    <s v="Medium"/>
    <x v="0"/>
    <x v="0"/>
    <s v="Completed"/>
    <s v="Solved by squad (technical intervention)"/>
    <x v="3"/>
    <x v="1"/>
    <x v="5"/>
    <d v="2021-12-03T00:00:00"/>
    <d v="2022-01-31T00:00:00"/>
    <x v="66"/>
  </r>
  <r>
    <s v="KEY-3133"/>
    <s v="Medium"/>
    <x v="0"/>
    <x v="0"/>
    <s v="Completed"/>
    <s v="Solved by squad (technical intervention)"/>
    <x v="3"/>
    <x v="1"/>
    <x v="5"/>
    <d v="2021-12-03T00:00:00"/>
    <d v="2022-02-08T00:00:00"/>
    <x v="176"/>
  </r>
  <r>
    <s v="KEY-3130"/>
    <s v="Medium"/>
    <x v="0"/>
    <x v="0"/>
    <s v="Completed"/>
    <s v="Solved by squad (technical intervention)"/>
    <x v="0"/>
    <x v="1"/>
    <x v="3"/>
    <d v="2021-12-03T00:00:00"/>
    <d v="2022-08-25T00:00:00"/>
    <x v="338"/>
  </r>
  <r>
    <s v="KEY-3131"/>
    <s v="Medium"/>
    <x v="0"/>
    <x v="1"/>
    <s v="Squad Working"/>
    <m/>
    <x v="0"/>
    <x v="2"/>
    <x v="0"/>
    <d v="2021-12-03T00:00:00"/>
    <m/>
    <x v="432"/>
  </r>
  <r>
    <s v="KEY-3134"/>
    <s v="High"/>
    <x v="1"/>
    <x v="0"/>
    <s v="Completed"/>
    <s v="Solved by squad (technical intervention)"/>
    <x v="0"/>
    <x v="1"/>
    <x v="1"/>
    <d v="2021-12-04T00:00:00"/>
    <d v="2022-09-13T00:00:00"/>
    <x v="321"/>
  </r>
  <r>
    <s v="KEY-3137"/>
    <s v="Medium"/>
    <x v="0"/>
    <x v="0"/>
    <s v="Canceled"/>
    <s v="Feature expected behavior"/>
    <x v="1"/>
    <x v="0"/>
    <x v="0"/>
    <d v="2021-12-06T00:00:00"/>
    <d v="2021-12-09T00:00:00"/>
    <x v="81"/>
  </r>
  <r>
    <s v="KEY-3135"/>
    <s v="Medium"/>
    <x v="0"/>
    <x v="0"/>
    <s v="Canceled"/>
    <s v="Lack Response"/>
    <x v="1"/>
    <x v="0"/>
    <x v="0"/>
    <d v="2021-12-06T00:00:00"/>
    <d v="2021-12-06T00:00:00"/>
    <x v="9"/>
  </r>
  <r>
    <s v="KEY-3138"/>
    <s v="Medium"/>
    <x v="0"/>
    <x v="0"/>
    <s v="Completed"/>
    <s v="Solved by service desk (no technical intervention)"/>
    <x v="0"/>
    <x v="0"/>
    <x v="0"/>
    <d v="2021-12-06T00:00:00"/>
    <d v="2021-12-13T00:00:00"/>
    <x v="56"/>
  </r>
  <r>
    <s v="KEY-3136"/>
    <s v="Medium"/>
    <x v="0"/>
    <x v="0"/>
    <s v="Completed"/>
    <s v="Solved by squad (technical intervention)"/>
    <x v="0"/>
    <x v="1"/>
    <x v="3"/>
    <d v="2021-12-06T00:00:00"/>
    <d v="2022-05-31T00:00:00"/>
    <x v="433"/>
  </r>
  <r>
    <s v="KEY-3142"/>
    <s v="High"/>
    <x v="1"/>
    <x v="0"/>
    <s v="Completed"/>
    <s v="Solved by service desk (no technical intervention)"/>
    <x v="1"/>
    <x v="0"/>
    <x v="0"/>
    <d v="2021-12-07T00:00:00"/>
    <d v="2021-12-18T00:00:00"/>
    <x v="24"/>
  </r>
  <r>
    <s v="KEY-3141"/>
    <s v="Medium"/>
    <x v="0"/>
    <x v="0"/>
    <s v="Canceled"/>
    <s v="Business Process"/>
    <x v="0"/>
    <x v="0"/>
    <x v="0"/>
    <d v="2021-12-07T00:00:00"/>
    <d v="2022-02-24T00:00:00"/>
    <x v="134"/>
  </r>
  <r>
    <s v="KEY-3143"/>
    <s v="Medium"/>
    <x v="0"/>
    <x v="0"/>
    <s v="Canceled"/>
    <s v="Feature expected behavior"/>
    <x v="1"/>
    <x v="0"/>
    <x v="0"/>
    <d v="2021-12-07T00:00:00"/>
    <d v="2022-01-12T00:00:00"/>
    <x v="91"/>
  </r>
  <r>
    <s v="KEY-3144"/>
    <s v="Medium"/>
    <x v="0"/>
    <x v="0"/>
    <s v="Canceled"/>
    <s v="Feature expected behavior"/>
    <x v="1"/>
    <x v="0"/>
    <x v="0"/>
    <d v="2021-12-07T00:00:00"/>
    <d v="2021-12-09T00:00:00"/>
    <x v="70"/>
  </r>
  <r>
    <s v="KEY-3145"/>
    <s v="Medium"/>
    <x v="0"/>
    <x v="0"/>
    <s v="Completed"/>
    <s v="Solved by squad (technical intervention)"/>
    <x v="4"/>
    <x v="1"/>
    <x v="4"/>
    <d v="2021-12-07T00:00:00"/>
    <d v="2022-02-18T00:00:00"/>
    <x v="174"/>
  </r>
  <r>
    <s v="KEY-3140"/>
    <s v="Medium"/>
    <x v="0"/>
    <x v="0"/>
    <s v="Completed"/>
    <s v="Solved by squad (technical intervention)"/>
    <x v="0"/>
    <x v="1"/>
    <x v="3"/>
    <d v="2021-12-07T00:00:00"/>
    <d v="2022-05-31T00:00:00"/>
    <x v="395"/>
  </r>
  <r>
    <s v="KEY-3139"/>
    <s v="Medium"/>
    <x v="0"/>
    <x v="1"/>
    <s v="Squad Working"/>
    <m/>
    <x v="0"/>
    <x v="2"/>
    <x v="0"/>
    <d v="2021-12-07T00:00:00"/>
    <m/>
    <x v="434"/>
  </r>
  <r>
    <s v="KEY-3146"/>
    <s v="Medium"/>
    <x v="0"/>
    <x v="0"/>
    <s v="Canceled"/>
    <s v="Business Process"/>
    <x v="0"/>
    <x v="0"/>
    <x v="0"/>
    <d v="2021-12-09T00:00:00"/>
    <d v="2022-02-24T00:00:00"/>
    <x v="155"/>
  </r>
  <r>
    <s v="KEY-3148"/>
    <s v="Medium"/>
    <x v="0"/>
    <x v="0"/>
    <s v="Canceled"/>
    <s v="Feature expected behavior"/>
    <x v="1"/>
    <x v="0"/>
    <x v="0"/>
    <d v="2021-12-09T00:00:00"/>
    <d v="2022-01-31T00:00:00"/>
    <x v="139"/>
  </r>
  <r>
    <s v="KEY-3147"/>
    <s v="Medium"/>
    <x v="0"/>
    <x v="0"/>
    <s v="Completed"/>
    <s v="Solved by squad (technical intervention)"/>
    <x v="0"/>
    <x v="1"/>
    <x v="4"/>
    <d v="2021-12-09T00:00:00"/>
    <d v="2022-08-26T00:00:00"/>
    <x v="349"/>
  </r>
  <r>
    <s v="KEY-3152"/>
    <s v="Medium"/>
    <x v="0"/>
    <x v="0"/>
    <s v="Completed"/>
    <s v="Solved by squad (technical intervention)"/>
    <x v="0"/>
    <x v="1"/>
    <x v="5"/>
    <d v="2021-12-10T00:00:00"/>
    <d v="2022-09-05T00:00:00"/>
    <x v="342"/>
  </r>
  <r>
    <s v="KEY-3150"/>
    <s v="Medium"/>
    <x v="0"/>
    <x v="1"/>
    <s v="Squad Working"/>
    <m/>
    <x v="0"/>
    <x v="2"/>
    <x v="0"/>
    <d v="2021-12-10T00:00:00"/>
    <m/>
    <x v="435"/>
  </r>
  <r>
    <s v="KEY-3151"/>
    <s v="Medium"/>
    <x v="0"/>
    <x v="1"/>
    <s v="Squad Working"/>
    <m/>
    <x v="0"/>
    <x v="2"/>
    <x v="0"/>
    <d v="2021-12-10T00:00:00"/>
    <m/>
    <x v="435"/>
  </r>
  <r>
    <s v="KEY-3149"/>
    <s v="Medium"/>
    <x v="0"/>
    <x v="1"/>
    <s v="Waiting requester information"/>
    <m/>
    <x v="2"/>
    <x v="2"/>
    <x v="0"/>
    <d v="2021-12-10T00:00:00"/>
    <m/>
    <x v="435"/>
  </r>
  <r>
    <s v="KEY-3153"/>
    <s v="Medium"/>
    <x v="0"/>
    <x v="0"/>
    <s v="Canceled"/>
    <s v="Feature expected behavior"/>
    <x v="1"/>
    <x v="0"/>
    <x v="0"/>
    <d v="2021-12-11T00:00:00"/>
    <d v="2021-12-11T00:00:00"/>
    <x v="9"/>
  </r>
  <r>
    <s v="KEY-3163"/>
    <s v="Highest"/>
    <x v="2"/>
    <x v="0"/>
    <s v="Canceled"/>
    <s v="Feature expected behavior"/>
    <x v="1"/>
    <x v="0"/>
    <x v="0"/>
    <d v="2021-12-13T00:00:00"/>
    <d v="2021-12-17T00:00:00"/>
    <x v="21"/>
  </r>
  <r>
    <s v="KEY-3165"/>
    <s v="Highest"/>
    <x v="2"/>
    <x v="0"/>
    <s v="Canceled"/>
    <s v="Feature expected behavior"/>
    <x v="1"/>
    <x v="0"/>
    <x v="0"/>
    <d v="2021-12-13T00:00:00"/>
    <d v="2021-12-17T00:00:00"/>
    <x v="21"/>
  </r>
  <r>
    <s v="KEY-3180"/>
    <s v="Highest"/>
    <x v="2"/>
    <x v="0"/>
    <s v="Completed"/>
    <s v="Solved by service desk (no technical intervention)"/>
    <x v="3"/>
    <x v="0"/>
    <x v="0"/>
    <d v="2021-12-13T00:00:00"/>
    <d v="2021-12-13T00:00:00"/>
    <x v="9"/>
  </r>
  <r>
    <s v="KEY-3159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60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64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66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70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71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72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73"/>
    <s v="Highest"/>
    <x v="2"/>
    <x v="0"/>
    <s v="Completed"/>
    <s v="Solved by service desk (no technical intervention)"/>
    <x v="2"/>
    <x v="0"/>
    <x v="0"/>
    <d v="2021-12-13T00:00:00"/>
    <d v="2021-12-17T00:00:00"/>
    <x v="21"/>
  </r>
  <r>
    <s v="KEY-3157"/>
    <s v="Highest"/>
    <x v="2"/>
    <x v="0"/>
    <s v="Completed"/>
    <s v="Solved by squad (technical intervention)"/>
    <x v="0"/>
    <x v="1"/>
    <x v="3"/>
    <d v="2021-12-13T00:00:00"/>
    <d v="2021-12-26T00:00:00"/>
    <x v="7"/>
  </r>
  <r>
    <s v="KEY-3161"/>
    <s v="Highest"/>
    <x v="2"/>
    <x v="0"/>
    <s v="Completed"/>
    <s v="Solved by squad (technical intervention)"/>
    <x v="1"/>
    <x v="1"/>
    <x v="1"/>
    <d v="2021-12-13T00:00:00"/>
    <d v="2021-12-27T00:00:00"/>
    <x v="5"/>
  </r>
  <r>
    <s v="KEY-3162"/>
    <s v="Highest"/>
    <x v="2"/>
    <x v="0"/>
    <s v="Completed"/>
    <s v="Solved by squad (technical intervention)"/>
    <x v="1"/>
    <x v="1"/>
    <x v="1"/>
    <d v="2021-12-13T00:00:00"/>
    <d v="2021-12-29T00:00:00"/>
    <x v="33"/>
  </r>
  <r>
    <s v="KEY-3179"/>
    <s v="Highest"/>
    <x v="2"/>
    <x v="0"/>
    <s v="Completed"/>
    <s v="Solved by squad (technical intervention)"/>
    <x v="0"/>
    <x v="1"/>
    <x v="5"/>
    <d v="2021-12-13T00:00:00"/>
    <d v="2022-01-06T00:00:00"/>
    <x v="52"/>
  </r>
  <r>
    <s v="KEY-3178"/>
    <s v="Highest"/>
    <x v="2"/>
    <x v="0"/>
    <s v="Completed"/>
    <s v="Solved by squad (technical intervention)"/>
    <x v="0"/>
    <x v="1"/>
    <x v="5"/>
    <d v="2021-12-13T00:00:00"/>
    <d v="2022-01-17T00:00:00"/>
    <x v="106"/>
  </r>
  <r>
    <s v="KEY-3183"/>
    <s v="Highest"/>
    <x v="2"/>
    <x v="0"/>
    <s v="Completed"/>
    <s v="Solved by squad (technical intervention)"/>
    <x v="3"/>
    <x v="1"/>
    <x v="1"/>
    <d v="2021-12-13T00:00:00"/>
    <d v="2022-02-20T00:00:00"/>
    <x v="424"/>
  </r>
  <r>
    <s v="KEY-3156"/>
    <s v="Highest"/>
    <x v="2"/>
    <x v="0"/>
    <s v="Completed"/>
    <s v="Solved by squad (technical intervention)"/>
    <x v="2"/>
    <x v="1"/>
    <x v="3"/>
    <d v="2021-12-13T00:00:00"/>
    <d v="2022-08-16T00:00:00"/>
    <x v="436"/>
  </r>
  <r>
    <s v="KEY-3167"/>
    <s v="Highest"/>
    <x v="2"/>
    <x v="0"/>
    <s v="Completed"/>
    <s v="Solved by squad (technical intervention)"/>
    <x v="2"/>
    <x v="1"/>
    <x v="1"/>
    <d v="2021-12-13T00:00:00"/>
    <d v="2022-08-16T00:00:00"/>
    <x v="436"/>
  </r>
  <r>
    <s v="KEY-3168"/>
    <s v="Highest"/>
    <x v="2"/>
    <x v="0"/>
    <s v="Completed"/>
    <s v="Solved by squad (technical intervention)"/>
    <x v="2"/>
    <x v="1"/>
    <x v="1"/>
    <d v="2021-12-13T00:00:00"/>
    <d v="2022-08-16T00:00:00"/>
    <x v="436"/>
  </r>
  <r>
    <s v="KEY-3169"/>
    <s v="Highest"/>
    <x v="2"/>
    <x v="0"/>
    <s v="Completed"/>
    <s v="Solved by squad (technical intervention)"/>
    <x v="2"/>
    <x v="1"/>
    <x v="1"/>
    <d v="2021-12-13T00:00:00"/>
    <d v="2022-08-16T00:00:00"/>
    <x v="436"/>
  </r>
  <r>
    <s v="KEY-3174"/>
    <s v="Highest"/>
    <x v="2"/>
    <x v="0"/>
    <s v="Completed"/>
    <s v="Solved by squad (technical intervention)"/>
    <x v="2"/>
    <x v="1"/>
    <x v="5"/>
    <d v="2021-12-13T00:00:00"/>
    <d v="2022-08-16T00:00:00"/>
    <x v="436"/>
  </r>
  <r>
    <s v="KEY-3175"/>
    <s v="Highest"/>
    <x v="2"/>
    <x v="0"/>
    <s v="Completed"/>
    <s v="Solved by squad (technical intervention)"/>
    <x v="2"/>
    <x v="1"/>
    <x v="5"/>
    <d v="2021-12-13T00:00:00"/>
    <d v="2022-08-16T00:00:00"/>
    <x v="436"/>
  </r>
  <r>
    <s v="KEY-3182"/>
    <s v="Medium"/>
    <x v="0"/>
    <x v="0"/>
    <s v="Canceled"/>
    <s v="Feature expected behavior"/>
    <x v="1"/>
    <x v="0"/>
    <x v="0"/>
    <d v="2021-12-13T00:00:00"/>
    <d v="2022-01-31T00:00:00"/>
    <x v="17"/>
  </r>
  <r>
    <s v="KEY-3158"/>
    <s v="Medium"/>
    <x v="0"/>
    <x v="0"/>
    <s v="Canceled"/>
    <s v="Feature expected behavior"/>
    <x v="1"/>
    <x v="0"/>
    <x v="0"/>
    <d v="2021-12-13T00:00:00"/>
    <d v="2021-12-13T00:00:00"/>
    <x v="9"/>
  </r>
  <r>
    <s v="KEY-3155"/>
    <s v="Medium"/>
    <x v="0"/>
    <x v="0"/>
    <s v="Completed"/>
    <s v="Solved by service desk (no technical intervention)"/>
    <x v="2"/>
    <x v="0"/>
    <x v="0"/>
    <d v="2021-12-13T00:00:00"/>
    <d v="2021-12-17T00:00:00"/>
    <x v="21"/>
  </r>
  <r>
    <s v="KEY-3177"/>
    <s v="Medium"/>
    <x v="0"/>
    <x v="0"/>
    <s v="Completed"/>
    <s v="Solved by squad (technical intervention)"/>
    <x v="0"/>
    <x v="1"/>
    <x v="5"/>
    <d v="2021-12-13T00:00:00"/>
    <d v="2022-02-09T00:00:00"/>
    <x v="206"/>
  </r>
  <r>
    <s v="KEY-3181"/>
    <s v="Medium"/>
    <x v="0"/>
    <x v="0"/>
    <s v="Completed"/>
    <s v="Solved by squad (technical intervention)"/>
    <x v="0"/>
    <x v="1"/>
    <x v="5"/>
    <d v="2021-12-13T00:00:00"/>
    <d v="2022-02-09T00:00:00"/>
    <x v="206"/>
  </r>
  <r>
    <s v="KEY-3154"/>
    <s v="Medium"/>
    <x v="0"/>
    <x v="0"/>
    <s v="Completed"/>
    <s v="Solved by squad (technical intervention)"/>
    <x v="2"/>
    <x v="1"/>
    <x v="1"/>
    <d v="2021-12-13T00:00:00"/>
    <d v="2022-08-19T00:00:00"/>
    <x v="437"/>
  </r>
  <r>
    <s v="KEY-3176"/>
    <s v="Medium"/>
    <x v="0"/>
    <x v="1"/>
    <s v="Squad Working"/>
    <m/>
    <x v="0"/>
    <x v="2"/>
    <x v="0"/>
    <d v="2021-12-13T00:00:00"/>
    <m/>
    <x v="438"/>
  </r>
  <r>
    <s v="KEY-3184"/>
    <s v="Highest"/>
    <x v="2"/>
    <x v="0"/>
    <s v="Completed"/>
    <s v="Solved by squad (technical intervention)"/>
    <x v="0"/>
    <x v="1"/>
    <x v="1"/>
    <d v="2021-12-14T00:00:00"/>
    <d v="2022-03-10T00:00:00"/>
    <x v="48"/>
  </r>
  <r>
    <s v="KEY-3192"/>
    <s v="High"/>
    <x v="1"/>
    <x v="0"/>
    <s v="Canceled"/>
    <s v="Feature expected behavior"/>
    <x v="1"/>
    <x v="0"/>
    <x v="0"/>
    <d v="2021-12-15T00:00:00"/>
    <d v="2022-10-04T00:00:00"/>
    <x v="313"/>
  </r>
  <r>
    <s v="KEY-3191"/>
    <s v="High"/>
    <x v="1"/>
    <x v="0"/>
    <s v="Completed"/>
    <s v="Solved by squad (technical intervention)"/>
    <x v="2"/>
    <x v="1"/>
    <x v="5"/>
    <d v="2021-12-15T00:00:00"/>
    <d v="2022-08-09T00:00:00"/>
    <x v="381"/>
  </r>
  <r>
    <s v="KEY-3185"/>
    <s v="Medium"/>
    <x v="0"/>
    <x v="0"/>
    <s v="Canceled"/>
    <s v="Lack Response"/>
    <x v="1"/>
    <x v="0"/>
    <x v="0"/>
    <d v="2021-12-15T00:00:00"/>
    <d v="2022-02-24T00:00:00"/>
    <x v="25"/>
  </r>
  <r>
    <s v="KEY-3187"/>
    <s v="Medium"/>
    <x v="0"/>
    <x v="0"/>
    <s v="Canceled"/>
    <s v="Lack Response"/>
    <x v="1"/>
    <x v="0"/>
    <x v="0"/>
    <d v="2021-12-15T00:00:00"/>
    <d v="2022-02-09T00:00:00"/>
    <x v="55"/>
  </r>
  <r>
    <s v="KEY-3196"/>
    <s v="Medium"/>
    <x v="0"/>
    <x v="0"/>
    <s v="Completed"/>
    <s v="Solved by service desk (no technical intervention)"/>
    <x v="0"/>
    <x v="0"/>
    <x v="0"/>
    <d v="2021-12-15T00:00:00"/>
    <d v="2021-12-23T00:00:00"/>
    <x v="14"/>
  </r>
  <r>
    <s v="KEY-3186"/>
    <s v="Medium"/>
    <x v="0"/>
    <x v="0"/>
    <s v="Completed"/>
    <s v="Solved by squad (technical intervention)"/>
    <x v="3"/>
    <x v="1"/>
    <x v="1"/>
    <d v="2021-12-15T00:00:00"/>
    <d v="2022-02-09T00:00:00"/>
    <x v="55"/>
  </r>
  <r>
    <s v="KEY-3190"/>
    <s v="Medium"/>
    <x v="0"/>
    <x v="0"/>
    <s v="Completed"/>
    <s v="Solved by squad (technical intervention)"/>
    <x v="3"/>
    <x v="1"/>
    <x v="2"/>
    <d v="2021-12-15T00:00:00"/>
    <d v="2022-02-18T00:00:00"/>
    <x v="130"/>
  </r>
  <r>
    <s v="KEY-3188"/>
    <s v="Medium"/>
    <x v="0"/>
    <x v="0"/>
    <s v="Completed"/>
    <s v="Solved by squad (technical intervention)"/>
    <x v="0"/>
    <x v="1"/>
    <x v="3"/>
    <d v="2021-12-15T00:00:00"/>
    <d v="2022-05-31T00:00:00"/>
    <x v="439"/>
  </r>
  <r>
    <s v="KEY-3189"/>
    <s v="Medium"/>
    <x v="0"/>
    <x v="0"/>
    <s v="Completed"/>
    <s v="Solved by squad (technical intervention)"/>
    <x v="0"/>
    <x v="1"/>
    <x v="4"/>
    <d v="2021-12-15T00:00:00"/>
    <d v="2022-09-05T00:00:00"/>
    <x v="340"/>
  </r>
  <r>
    <s v="KEY-3193"/>
    <s v="Medium"/>
    <x v="0"/>
    <x v="1"/>
    <s v="Squad Working"/>
    <m/>
    <x v="0"/>
    <x v="2"/>
    <x v="0"/>
    <d v="2021-12-15T00:00:00"/>
    <m/>
    <x v="440"/>
  </r>
  <r>
    <s v="KEY-3194"/>
    <s v="Medium"/>
    <x v="0"/>
    <x v="1"/>
    <s v="Squad Working"/>
    <m/>
    <x v="0"/>
    <x v="2"/>
    <x v="0"/>
    <d v="2021-12-15T00:00:00"/>
    <m/>
    <x v="440"/>
  </r>
  <r>
    <s v="KEY-3195"/>
    <s v="Medium"/>
    <x v="0"/>
    <x v="1"/>
    <s v="Squad Working"/>
    <m/>
    <x v="0"/>
    <x v="2"/>
    <x v="0"/>
    <d v="2021-12-15T00:00:00"/>
    <m/>
    <x v="440"/>
  </r>
  <r>
    <s v="KEY-3199"/>
    <s v="Medium"/>
    <x v="0"/>
    <x v="0"/>
    <s v="Canceled"/>
    <s v="Feature expected behavior"/>
    <x v="1"/>
    <x v="0"/>
    <x v="0"/>
    <d v="2021-12-16T00:00:00"/>
    <d v="2021-12-20T00:00:00"/>
    <x v="21"/>
  </r>
  <r>
    <s v="KEY-3200"/>
    <s v="Medium"/>
    <x v="0"/>
    <x v="0"/>
    <s v="Completed"/>
    <s v="Solved by service desk (no technical intervention)"/>
    <x v="3"/>
    <x v="0"/>
    <x v="0"/>
    <d v="2021-12-16T00:00:00"/>
    <d v="2021-12-16T00:00:00"/>
    <x v="9"/>
  </r>
  <r>
    <s v="KEY-3201"/>
    <s v="Medium"/>
    <x v="0"/>
    <x v="0"/>
    <s v="Completed"/>
    <s v="Solved by service desk (no technical intervention)"/>
    <x v="0"/>
    <x v="0"/>
    <x v="0"/>
    <d v="2021-12-16T00:00:00"/>
    <d v="2022-02-02T00:00:00"/>
    <x v="61"/>
  </r>
  <r>
    <s v="KEY-3198"/>
    <s v="Medium"/>
    <x v="0"/>
    <x v="0"/>
    <s v="Completed"/>
    <s v="Solved by squad (technical intervention)"/>
    <x v="3"/>
    <x v="1"/>
    <x v="3"/>
    <d v="2021-12-16T00:00:00"/>
    <d v="2022-02-17T00:00:00"/>
    <x v="98"/>
  </r>
  <r>
    <s v="KEY-3197"/>
    <s v="Medium"/>
    <x v="0"/>
    <x v="0"/>
    <s v="Completed"/>
    <s v="Solved by squad (technical intervention)"/>
    <x v="0"/>
    <x v="1"/>
    <x v="3"/>
    <d v="2021-12-16T00:00:00"/>
    <d v="2022-03-27T00:00:00"/>
    <x v="144"/>
  </r>
  <r>
    <s v="KEY-3202"/>
    <s v="Medium"/>
    <x v="0"/>
    <x v="1"/>
    <s v="Squad Working"/>
    <m/>
    <x v="0"/>
    <x v="2"/>
    <x v="0"/>
    <d v="2021-12-16T00:00:00"/>
    <m/>
    <x v="441"/>
  </r>
  <r>
    <s v="KEY-3206"/>
    <s v="Medium"/>
    <x v="0"/>
    <x v="0"/>
    <s v="Canceled"/>
    <s v="Feature expected behavior"/>
    <x v="1"/>
    <x v="0"/>
    <x v="0"/>
    <d v="2021-12-17T00:00:00"/>
    <d v="2022-02-09T00:00:00"/>
    <x v="121"/>
  </r>
  <r>
    <s v="KEY-3203"/>
    <s v="Medium"/>
    <x v="0"/>
    <x v="0"/>
    <s v="Completed"/>
    <s v="Solved by squad (technical intervention)"/>
    <x v="0"/>
    <x v="1"/>
    <x v="3"/>
    <d v="2021-12-17T00:00:00"/>
    <d v="2022-05-25T00:00:00"/>
    <x v="385"/>
  </r>
  <r>
    <s v="KEY-3204"/>
    <s v="Medium"/>
    <x v="0"/>
    <x v="0"/>
    <s v="Completed"/>
    <s v="Solved by squad (technical intervention)"/>
    <x v="2"/>
    <x v="1"/>
    <x v="3"/>
    <d v="2021-12-17T00:00:00"/>
    <d v="2022-08-08T00:00:00"/>
    <x v="119"/>
  </r>
  <r>
    <s v="KEY-3205"/>
    <s v="Medium"/>
    <x v="0"/>
    <x v="1"/>
    <s v="Squad Working"/>
    <m/>
    <x v="0"/>
    <x v="2"/>
    <x v="0"/>
    <d v="2021-12-17T00:00:00"/>
    <m/>
    <x v="442"/>
  </r>
  <r>
    <s v="KEY-3207"/>
    <s v="Medium"/>
    <x v="0"/>
    <x v="0"/>
    <s v="Completed"/>
    <s v="Solved by squad (technical intervention)"/>
    <x v="1"/>
    <x v="1"/>
    <x v="1"/>
    <d v="2021-12-20T00:00:00"/>
    <d v="2022-01-06T00:00:00"/>
    <x v="84"/>
  </r>
  <r>
    <s v="KEY-3209"/>
    <s v="Medium"/>
    <x v="0"/>
    <x v="0"/>
    <s v="Completed"/>
    <s v="Solved by squad (technical intervention)"/>
    <x v="3"/>
    <x v="1"/>
    <x v="2"/>
    <d v="2021-12-20T00:00:00"/>
    <d v="2022-02-17T00:00:00"/>
    <x v="66"/>
  </r>
  <r>
    <s v="KEY-3210"/>
    <s v="Medium"/>
    <x v="0"/>
    <x v="0"/>
    <s v="Completed"/>
    <s v="Solved by squad (technical intervention)"/>
    <x v="0"/>
    <x v="1"/>
    <x v="4"/>
    <d v="2021-12-20T00:00:00"/>
    <d v="2022-05-18T00:00:00"/>
    <x v="273"/>
  </r>
  <r>
    <s v="KEY-3212"/>
    <s v="Medium"/>
    <x v="0"/>
    <x v="0"/>
    <s v="Completed"/>
    <s v="Solved by service desk (no technical intervention)"/>
    <x v="2"/>
    <x v="0"/>
    <x v="0"/>
    <d v="2021-12-21T00:00:00"/>
    <d v="2021-12-22T00:00:00"/>
    <x v="1"/>
  </r>
  <r>
    <s v="KEY-3211"/>
    <s v="Medium"/>
    <x v="0"/>
    <x v="0"/>
    <s v="Completed"/>
    <s v="Solved by squad (technical intervention)"/>
    <x v="3"/>
    <x v="1"/>
    <x v="5"/>
    <d v="2021-12-21T00:00:00"/>
    <d v="2022-02-09T00:00:00"/>
    <x v="76"/>
  </r>
  <r>
    <s v="KEY-3214"/>
    <s v="Medium"/>
    <x v="0"/>
    <x v="0"/>
    <s v="Canceled"/>
    <s v="Business Process"/>
    <x v="0"/>
    <x v="0"/>
    <x v="0"/>
    <d v="2021-12-23T00:00:00"/>
    <d v="2022-02-24T00:00:00"/>
    <x v="98"/>
  </r>
  <r>
    <s v="KEY-3215"/>
    <s v="Medium"/>
    <x v="0"/>
    <x v="0"/>
    <s v="Canceled"/>
    <s v="Feature expected behavior"/>
    <x v="1"/>
    <x v="0"/>
    <x v="0"/>
    <d v="2021-12-23T00:00:00"/>
    <d v="2022-02-09T00:00:00"/>
    <x v="61"/>
  </r>
  <r>
    <s v="KEY-3216"/>
    <s v="Medium"/>
    <x v="0"/>
    <x v="0"/>
    <s v="Canceled"/>
    <s v="Feature expected behavior"/>
    <x v="1"/>
    <x v="0"/>
    <x v="0"/>
    <d v="2021-12-23T00:00:00"/>
    <d v="2022-02-09T00:00:00"/>
    <x v="61"/>
  </r>
  <r>
    <s v="KEY-3213"/>
    <s v="Medium"/>
    <x v="0"/>
    <x v="0"/>
    <s v="Canceled"/>
    <s v="Lack Response"/>
    <x v="1"/>
    <x v="0"/>
    <x v="0"/>
    <d v="2021-12-23T00:00:00"/>
    <d v="2022-02-09T00:00:00"/>
    <x v="61"/>
  </r>
  <r>
    <s v="KEY-3217"/>
    <s v="Medium"/>
    <x v="0"/>
    <x v="0"/>
    <s v="Completed"/>
    <s v="Solved by squad (technical intervention)"/>
    <x v="0"/>
    <x v="1"/>
    <x v="5"/>
    <d v="2021-12-23T00:00:00"/>
    <d v="2022-02-09T00:00:00"/>
    <x v="61"/>
  </r>
  <r>
    <s v="KEY-3219"/>
    <s v="Medium"/>
    <x v="0"/>
    <x v="0"/>
    <s v="Completed"/>
    <s v="Solved by squad (technical intervention)"/>
    <x v="0"/>
    <x v="1"/>
    <x v="4"/>
    <d v="2021-12-23T00:00:00"/>
    <d v="2022-05-26T00:00:00"/>
    <x v="125"/>
  </r>
  <r>
    <s v="KEY-3218"/>
    <s v="Medium"/>
    <x v="0"/>
    <x v="0"/>
    <s v="Completed"/>
    <s v="Solved by squad (technical intervention)"/>
    <x v="2"/>
    <x v="1"/>
    <x v="5"/>
    <d v="2021-12-23T00:00:00"/>
    <d v="2022-08-25T00:00:00"/>
    <x v="358"/>
  </r>
  <r>
    <s v="KEY-3221"/>
    <s v="Medium"/>
    <x v="0"/>
    <x v="0"/>
    <s v="Canceled"/>
    <s v="Business Process"/>
    <x v="0"/>
    <x v="0"/>
    <x v="0"/>
    <d v="2021-12-27T00:00:00"/>
    <d v="2022-02-17T00:00:00"/>
    <x v="166"/>
  </r>
  <r>
    <s v="KEY-3220"/>
    <s v="Medium"/>
    <x v="0"/>
    <x v="0"/>
    <s v="Completed"/>
    <s v="Solved by squad (technical intervention)"/>
    <x v="0"/>
    <x v="1"/>
    <x v="1"/>
    <d v="2021-12-27T00:00:00"/>
    <d v="2022-01-21T00:00:00"/>
    <x v="45"/>
  </r>
  <r>
    <s v="KEY-3222"/>
    <s v="Medium"/>
    <x v="0"/>
    <x v="0"/>
    <s v="Completed"/>
    <s v="Solved by squad (technical intervention)"/>
    <x v="4"/>
    <x v="1"/>
    <x v="1"/>
    <d v="2021-12-27T00:00:00"/>
    <d v="2022-03-16T00:00:00"/>
    <x v="134"/>
  </r>
  <r>
    <s v="KEY-3223"/>
    <s v="Medium"/>
    <x v="0"/>
    <x v="0"/>
    <s v="Completed"/>
    <s v="Solved by service desk (no technical intervention)"/>
    <x v="1"/>
    <x v="0"/>
    <x v="0"/>
    <d v="2021-12-28T00:00:00"/>
    <d v="2022-01-10T00:00:00"/>
    <x v="7"/>
  </r>
  <r>
    <s v="KEY-3224"/>
    <s v="Medium"/>
    <x v="0"/>
    <x v="0"/>
    <s v="Completed"/>
    <s v="Solved by squad (technical intervention)"/>
    <x v="0"/>
    <x v="1"/>
    <x v="5"/>
    <d v="2021-12-28T00:00:00"/>
    <d v="2022-09-29T00:00:00"/>
    <x v="426"/>
  </r>
  <r>
    <s v="KEY-3225"/>
    <s v="Medium"/>
    <x v="0"/>
    <x v="0"/>
    <s v="Completed"/>
    <s v="Solved by squad (technical intervention)"/>
    <x v="3"/>
    <x v="1"/>
    <x v="1"/>
    <d v="2021-12-29T00:00:00"/>
    <d v="2022-02-17T00:00:00"/>
    <x v="76"/>
  </r>
  <r>
    <s v="KEY-3228"/>
    <s v="Medium"/>
    <x v="0"/>
    <x v="0"/>
    <s v="Canceled"/>
    <s v="Business Process"/>
    <x v="0"/>
    <x v="0"/>
    <x v="0"/>
    <d v="2021-12-30T00:00:00"/>
    <d v="2022-02-17T00:00:00"/>
    <x v="17"/>
  </r>
  <r>
    <s v="KEY-3227"/>
    <s v="Medium"/>
    <x v="0"/>
    <x v="0"/>
    <s v="Canceled"/>
    <s v="Lack Response"/>
    <x v="1"/>
    <x v="0"/>
    <x v="0"/>
    <d v="2021-12-30T00:00:00"/>
    <d v="2022-02-24T00:00:00"/>
    <x v="55"/>
  </r>
  <r>
    <s v="KEY-3229"/>
    <s v="Medium"/>
    <x v="0"/>
    <x v="0"/>
    <s v="Completed"/>
    <s v="Solved by squad (technical intervention)"/>
    <x v="0"/>
    <x v="1"/>
    <x v="4"/>
    <d v="2021-12-30T00:00:00"/>
    <d v="2022-05-11T00:00:00"/>
    <x v="284"/>
  </r>
  <r>
    <s v="KEY-3226"/>
    <s v="Medium"/>
    <x v="0"/>
    <x v="0"/>
    <s v="Completed"/>
    <s v="Solved by squad (technical intervention)"/>
    <x v="2"/>
    <x v="1"/>
    <x v="1"/>
    <d v="2021-12-30T00:00:00"/>
    <d v="2022-08-25T00:00:00"/>
    <x v="362"/>
  </r>
  <r>
    <s v="KEY-3230"/>
    <s v="Medium"/>
    <x v="0"/>
    <x v="0"/>
    <s v="Canceled"/>
    <s v="Business Process"/>
    <x v="0"/>
    <x v="0"/>
    <x v="0"/>
    <d v="2022-01-03T00:00:00"/>
    <d v="2022-02-17T00:00:00"/>
    <x v="64"/>
  </r>
  <r>
    <s v="KEY-3232"/>
    <s v="Medium"/>
    <x v="0"/>
    <x v="0"/>
    <s v="Canceled"/>
    <s v="Feature expected behavior"/>
    <x v="1"/>
    <x v="0"/>
    <x v="0"/>
    <d v="2022-01-03T00:00:00"/>
    <d v="2022-02-17T00:00:00"/>
    <x v="64"/>
  </r>
  <r>
    <s v="KEY-3233"/>
    <s v="Medium"/>
    <x v="0"/>
    <x v="0"/>
    <s v="Canceled"/>
    <s v="Feature expected behavior"/>
    <x v="1"/>
    <x v="0"/>
    <x v="0"/>
    <d v="2022-01-03T00:00:00"/>
    <d v="2022-01-05T00:00:00"/>
    <x v="70"/>
  </r>
  <r>
    <s v="KEY-3231"/>
    <s v="Medium"/>
    <x v="0"/>
    <x v="0"/>
    <s v="Completed"/>
    <s v="Solved by squad (technical intervention)"/>
    <x v="0"/>
    <x v="1"/>
    <x v="5"/>
    <d v="2022-01-03T00:00:00"/>
    <d v="2022-02-17T00:00:00"/>
    <x v="64"/>
  </r>
  <r>
    <s v="KEY-3234"/>
    <s v="Medium"/>
    <x v="0"/>
    <x v="0"/>
    <s v="Completed"/>
    <s v="Solved by squad (technical intervention)"/>
    <x v="0"/>
    <x v="1"/>
    <x v="4"/>
    <d v="2022-01-03T00:00:00"/>
    <d v="2022-05-23T00:00:00"/>
    <x v="132"/>
  </r>
  <r>
    <s v="KEY-3235"/>
    <s v="Medium"/>
    <x v="0"/>
    <x v="0"/>
    <s v="Completed"/>
    <s v="Solved by squad (technical intervention)"/>
    <x v="0"/>
    <x v="1"/>
    <x v="3"/>
    <d v="2022-01-04T00:00:00"/>
    <d v="2022-04-07T00:00:00"/>
    <x v="72"/>
  </r>
  <r>
    <s v="KEY-3236"/>
    <s v="Medium"/>
    <x v="0"/>
    <x v="0"/>
    <s v="Completed"/>
    <s v="Solved by squad (technical intervention)"/>
    <x v="0"/>
    <x v="1"/>
    <x v="4"/>
    <d v="2022-01-04T00:00:00"/>
    <d v="2022-06-04T00:00:00"/>
    <x v="175"/>
  </r>
  <r>
    <s v="KEY-3237"/>
    <s v="Medium"/>
    <x v="0"/>
    <x v="0"/>
    <s v="Completed"/>
    <s v="Solved by squad (technical intervention)"/>
    <x v="1"/>
    <x v="1"/>
    <x v="4"/>
    <d v="2022-01-04T00:00:00"/>
    <d v="2022-08-11T00:00:00"/>
    <x v="142"/>
  </r>
  <r>
    <s v="KEY-3241"/>
    <s v="Medium"/>
    <x v="0"/>
    <x v="0"/>
    <s v="Canceled"/>
    <s v="Feature expected behavior"/>
    <x v="1"/>
    <x v="0"/>
    <x v="0"/>
    <d v="2022-01-05T00:00:00"/>
    <d v="2022-02-17T00:00:00"/>
    <x v="69"/>
  </r>
  <r>
    <s v="KEY-3242"/>
    <s v="Medium"/>
    <x v="0"/>
    <x v="0"/>
    <s v="Completed"/>
    <s v="Solved by squad (technical intervention)"/>
    <x v="2"/>
    <x v="1"/>
    <x v="5"/>
    <d v="2022-01-05T00:00:00"/>
    <d v="2022-09-01T00:00:00"/>
    <x v="443"/>
  </r>
  <r>
    <s v="KEY-3238"/>
    <s v="Medium"/>
    <x v="0"/>
    <x v="1"/>
    <s v="Squad Working"/>
    <m/>
    <x v="0"/>
    <x v="2"/>
    <x v="0"/>
    <d v="2022-01-05T00:00:00"/>
    <m/>
    <x v="444"/>
  </r>
  <r>
    <s v="KEY-3239"/>
    <s v="Medium"/>
    <x v="0"/>
    <x v="1"/>
    <s v="Squad Working"/>
    <m/>
    <x v="0"/>
    <x v="2"/>
    <x v="0"/>
    <d v="2022-01-05T00:00:00"/>
    <m/>
    <x v="444"/>
  </r>
  <r>
    <s v="KEY-3240"/>
    <s v="Medium"/>
    <x v="0"/>
    <x v="1"/>
    <s v="Squad Working"/>
    <m/>
    <x v="0"/>
    <x v="2"/>
    <x v="0"/>
    <d v="2022-01-05T00:00:00"/>
    <m/>
    <x v="444"/>
  </r>
  <r>
    <s v="KEY-3245"/>
    <s v="Medium"/>
    <x v="0"/>
    <x v="0"/>
    <s v="Canceled"/>
    <s v="Business Process"/>
    <x v="0"/>
    <x v="0"/>
    <x v="0"/>
    <d v="2022-01-06T00:00:00"/>
    <d v="2022-03-21T00:00:00"/>
    <x v="365"/>
  </r>
  <r>
    <s v="KEY-3243"/>
    <s v="Medium"/>
    <x v="0"/>
    <x v="0"/>
    <s v="Canceled"/>
    <s v="Feature expected behavior"/>
    <x v="1"/>
    <x v="0"/>
    <x v="0"/>
    <d v="2022-01-06T00:00:00"/>
    <d v="2022-03-21T00:00:00"/>
    <x v="365"/>
  </r>
  <r>
    <s v="KEY-3244"/>
    <s v="Medium"/>
    <x v="0"/>
    <x v="0"/>
    <s v="Canceled"/>
    <s v="Feature expected behavior"/>
    <x v="1"/>
    <x v="0"/>
    <x v="0"/>
    <d v="2022-01-06T00:00:00"/>
    <d v="2022-01-18T00:00:00"/>
    <x v="18"/>
  </r>
  <r>
    <s v="KEY-3246"/>
    <s v="Medium"/>
    <x v="0"/>
    <x v="0"/>
    <s v="Completed"/>
    <s v="Solved by service desk (no technical intervention)"/>
    <x v="0"/>
    <x v="0"/>
    <x v="0"/>
    <d v="2022-01-07T00:00:00"/>
    <d v="2022-01-14T00:00:00"/>
    <x v="56"/>
  </r>
  <r>
    <s v="KEY-3248"/>
    <s v="High"/>
    <x v="1"/>
    <x v="0"/>
    <s v="Completed"/>
    <s v="Solved by squad (technical intervention)"/>
    <x v="1"/>
    <x v="1"/>
    <x v="1"/>
    <d v="2022-01-10T00:00:00"/>
    <d v="2022-07-18T00:00:00"/>
    <x v="279"/>
  </r>
  <r>
    <s v="KEY-3250"/>
    <s v="Medium"/>
    <x v="0"/>
    <x v="0"/>
    <s v="Canceled"/>
    <s v="Feature expected behavior"/>
    <x v="1"/>
    <x v="0"/>
    <x v="0"/>
    <d v="2022-01-10T00:00:00"/>
    <d v="2022-03-21T00:00:00"/>
    <x v="115"/>
  </r>
  <r>
    <s v="KEY-3249"/>
    <s v="Medium"/>
    <x v="0"/>
    <x v="0"/>
    <s v="Completed"/>
    <s v="Solved by service desk (no technical intervention)"/>
    <x v="2"/>
    <x v="0"/>
    <x v="0"/>
    <d v="2022-01-10T00:00:00"/>
    <d v="2022-01-14T00:00:00"/>
    <x v="21"/>
  </r>
  <r>
    <s v="KEY-3251"/>
    <s v="Medium"/>
    <x v="0"/>
    <x v="0"/>
    <s v="Completed"/>
    <s v="Solved by squad (technical intervention)"/>
    <x v="0"/>
    <x v="1"/>
    <x v="5"/>
    <d v="2022-01-10T00:00:00"/>
    <d v="2022-02-17T00:00:00"/>
    <x v="30"/>
  </r>
  <r>
    <s v="KEY-3247"/>
    <s v="Medium"/>
    <x v="0"/>
    <x v="0"/>
    <s v="Completed"/>
    <s v="Solved by squad (technical intervention)"/>
    <x v="0"/>
    <x v="1"/>
    <x v="1"/>
    <d v="2022-01-10T00:00:00"/>
    <d v="2022-05-25T00:00:00"/>
    <x v="310"/>
  </r>
  <r>
    <s v="KEY-3252"/>
    <s v="Medium"/>
    <x v="0"/>
    <x v="1"/>
    <s v="Squad Working"/>
    <m/>
    <x v="0"/>
    <x v="2"/>
    <x v="0"/>
    <d v="2022-01-10T00:00:00"/>
    <m/>
    <x v="445"/>
  </r>
  <r>
    <s v="KEY-3259"/>
    <s v="Highest"/>
    <x v="2"/>
    <x v="0"/>
    <s v="Completed"/>
    <s v="Solved by service desk (no technical intervention)"/>
    <x v="0"/>
    <x v="0"/>
    <x v="0"/>
    <d v="2022-01-11T00:00:00"/>
    <d v="2022-02-17T00:00:00"/>
    <x v="31"/>
  </r>
  <r>
    <s v="KEY-3258"/>
    <s v="Medium"/>
    <x v="0"/>
    <x v="0"/>
    <s v="Canceled"/>
    <s v="Feature expected behavior"/>
    <x v="1"/>
    <x v="0"/>
    <x v="0"/>
    <d v="2022-01-11T00:00:00"/>
    <d v="2022-03-21T00:00:00"/>
    <x v="424"/>
  </r>
  <r>
    <s v="KEY-3254"/>
    <s v="Medium"/>
    <x v="0"/>
    <x v="0"/>
    <s v="Canceled"/>
    <s v="Lack Response"/>
    <x v="1"/>
    <x v="0"/>
    <x v="0"/>
    <d v="2022-01-11T00:00:00"/>
    <d v="2022-02-24T00:00:00"/>
    <x v="83"/>
  </r>
  <r>
    <s v="KEY-3255"/>
    <s v="Medium"/>
    <x v="0"/>
    <x v="0"/>
    <s v="Canceled"/>
    <s v="Lack Response"/>
    <x v="1"/>
    <x v="0"/>
    <x v="0"/>
    <d v="2022-01-11T00:00:00"/>
    <d v="2022-02-24T00:00:00"/>
    <x v="83"/>
  </r>
  <r>
    <s v="KEY-3256"/>
    <s v="Medium"/>
    <x v="0"/>
    <x v="0"/>
    <s v="Canceled"/>
    <s v="Lack Response"/>
    <x v="1"/>
    <x v="0"/>
    <x v="0"/>
    <d v="2022-01-11T00:00:00"/>
    <d v="2022-01-11T00:00:00"/>
    <x v="9"/>
  </r>
  <r>
    <s v="KEY-3253"/>
    <s v="Medium"/>
    <x v="0"/>
    <x v="0"/>
    <s v="Completed"/>
    <s v="Solved by service desk (no technical intervention)"/>
    <x v="1"/>
    <x v="0"/>
    <x v="0"/>
    <d v="2022-01-11T00:00:00"/>
    <d v="2022-01-25T00:00:00"/>
    <x v="5"/>
  </r>
  <r>
    <s v="KEY-3257"/>
    <s v="Medium"/>
    <x v="0"/>
    <x v="1"/>
    <s v="Squad Working"/>
    <m/>
    <x v="0"/>
    <x v="2"/>
    <x v="0"/>
    <d v="2022-01-11T00:00:00"/>
    <m/>
    <x v="446"/>
  </r>
  <r>
    <s v="KEY-3263"/>
    <s v="High"/>
    <x v="1"/>
    <x v="0"/>
    <s v="Completed"/>
    <s v="Solved by squad (technical intervention)"/>
    <x v="4"/>
    <x v="1"/>
    <x v="1"/>
    <d v="2022-01-12T00:00:00"/>
    <d v="2022-04-06T00:00:00"/>
    <x v="145"/>
  </r>
  <r>
    <s v="KEY-3262"/>
    <s v="High"/>
    <x v="1"/>
    <x v="0"/>
    <s v="Completed"/>
    <s v="Solved by squad (technical intervention)"/>
    <x v="2"/>
    <x v="1"/>
    <x v="5"/>
    <d v="2022-01-12T00:00:00"/>
    <d v="2022-08-22T00:00:00"/>
    <x v="254"/>
  </r>
  <r>
    <s v="KEY-3261"/>
    <s v="High"/>
    <x v="1"/>
    <x v="0"/>
    <s v="Completed"/>
    <s v="Solved by squad (technical intervention)"/>
    <x v="2"/>
    <x v="1"/>
    <x v="5"/>
    <d v="2022-01-12T00:00:00"/>
    <d v="2022-08-23T00:00:00"/>
    <x v="90"/>
  </r>
  <r>
    <s v="KEY-3264"/>
    <s v="Medium"/>
    <x v="0"/>
    <x v="0"/>
    <s v="Completed"/>
    <s v="Solved by squad (technical intervention)"/>
    <x v="2"/>
    <x v="1"/>
    <x v="4"/>
    <d v="2022-01-12T00:00:00"/>
    <d v="2022-08-25T00:00:00"/>
    <x v="270"/>
  </r>
  <r>
    <s v="KEY-3260"/>
    <s v="Medium"/>
    <x v="0"/>
    <x v="1"/>
    <s v="Squad Working"/>
    <m/>
    <x v="0"/>
    <x v="2"/>
    <x v="0"/>
    <d v="2022-01-12T00:00:00"/>
    <m/>
    <x v="447"/>
  </r>
  <r>
    <s v="KEY-3265"/>
    <s v="Medium"/>
    <x v="0"/>
    <x v="0"/>
    <s v="Canceled"/>
    <s v="Business Process"/>
    <x v="1"/>
    <x v="0"/>
    <x v="0"/>
    <d v="2022-01-13T00:00:00"/>
    <d v="2022-02-24T00:00:00"/>
    <x v="127"/>
  </r>
  <r>
    <s v="KEY-3268"/>
    <s v="Medium"/>
    <x v="0"/>
    <x v="0"/>
    <s v="Completed"/>
    <s v="Solved by squad (technical intervention)"/>
    <x v="1"/>
    <x v="1"/>
    <x v="4"/>
    <d v="2022-01-13T00:00:00"/>
    <d v="2022-01-25T00:00:00"/>
    <x v="18"/>
  </r>
  <r>
    <s v="KEY-3267"/>
    <s v="Medium"/>
    <x v="0"/>
    <x v="0"/>
    <s v="Completed"/>
    <s v="Solved by squad (technical intervention)"/>
    <x v="1"/>
    <x v="1"/>
    <x v="4"/>
    <d v="2022-01-13T00:00:00"/>
    <d v="2022-02-03T00:00:00"/>
    <x v="34"/>
  </r>
  <r>
    <s v="KEY-3266"/>
    <s v="Medium"/>
    <x v="0"/>
    <x v="0"/>
    <s v="Completed"/>
    <s v="Solved by squad (technical intervention)"/>
    <x v="0"/>
    <x v="1"/>
    <x v="5"/>
    <d v="2022-01-13T00:00:00"/>
    <d v="2022-02-23T00:00:00"/>
    <x v="107"/>
  </r>
  <r>
    <s v="KEY-3274"/>
    <s v="Medium"/>
    <x v="0"/>
    <x v="0"/>
    <s v="Canceled"/>
    <s v="Feature expected behavior"/>
    <x v="1"/>
    <x v="0"/>
    <x v="0"/>
    <d v="2022-01-14T00:00:00"/>
    <d v="2022-05-25T00:00:00"/>
    <x v="353"/>
  </r>
  <r>
    <s v="KEY-3271"/>
    <s v="Medium"/>
    <x v="0"/>
    <x v="0"/>
    <s v="Completed"/>
    <s v="Solved by squad (technical intervention)"/>
    <x v="3"/>
    <x v="1"/>
    <x v="2"/>
    <d v="2022-01-14T00:00:00"/>
    <d v="2022-03-07T00:00:00"/>
    <x v="166"/>
  </r>
  <r>
    <s v="KEY-3270"/>
    <s v="Medium"/>
    <x v="0"/>
    <x v="0"/>
    <s v="Completed"/>
    <s v="Solved by squad (technical intervention)"/>
    <x v="3"/>
    <x v="1"/>
    <x v="1"/>
    <d v="2022-01-14T00:00:00"/>
    <d v="2022-03-12T00:00:00"/>
    <x v="232"/>
  </r>
  <r>
    <s v="KEY-3269"/>
    <s v="Medium"/>
    <x v="0"/>
    <x v="0"/>
    <s v="Completed"/>
    <s v="Solved by squad (technical intervention)"/>
    <x v="0"/>
    <x v="1"/>
    <x v="1"/>
    <d v="2022-01-14T00:00:00"/>
    <d v="2022-04-13T00:00:00"/>
    <x v="163"/>
  </r>
  <r>
    <s v="KEY-3275"/>
    <s v="Medium"/>
    <x v="0"/>
    <x v="0"/>
    <s v="Completed"/>
    <s v="Solved by squad (technical intervention)"/>
    <x v="0"/>
    <x v="1"/>
    <x v="5"/>
    <d v="2022-01-14T00:00:00"/>
    <d v="2022-04-19T00:00:00"/>
    <x v="109"/>
  </r>
  <r>
    <s v="KEY-3273"/>
    <s v="Medium"/>
    <x v="0"/>
    <x v="0"/>
    <s v="Completed"/>
    <s v="Solved by squad (technical intervention)"/>
    <x v="0"/>
    <x v="1"/>
    <x v="5"/>
    <d v="2022-01-14T00:00:00"/>
    <d v="2022-05-14T00:00:00"/>
    <x v="13"/>
  </r>
  <r>
    <s v="KEY-3272"/>
    <s v="Medium"/>
    <x v="0"/>
    <x v="1"/>
    <s v="Squad Working"/>
    <m/>
    <x v="0"/>
    <x v="2"/>
    <x v="0"/>
    <d v="2022-01-14T00:00:00"/>
    <m/>
    <x v="448"/>
  </r>
  <r>
    <s v="KEY-3276"/>
    <s v="Medium"/>
    <x v="0"/>
    <x v="0"/>
    <s v="Completed"/>
    <s v="Solved by squad (technical intervention)"/>
    <x v="0"/>
    <x v="1"/>
    <x v="3"/>
    <d v="2022-01-17T00:00:00"/>
    <d v="2022-05-25T00:00:00"/>
    <x v="36"/>
  </r>
  <r>
    <s v="KEY-3277"/>
    <s v="Medium"/>
    <x v="0"/>
    <x v="0"/>
    <s v="Completed"/>
    <s v="Solved by squad (technical intervention)"/>
    <x v="0"/>
    <x v="1"/>
    <x v="4"/>
    <d v="2022-01-17T00:00:00"/>
    <d v="2022-06-15T00:00:00"/>
    <x v="273"/>
  </r>
  <r>
    <s v="KEY-3278"/>
    <s v="Medium"/>
    <x v="0"/>
    <x v="0"/>
    <s v="Completed"/>
    <s v="Solved by squad (technical intervention)"/>
    <x v="1"/>
    <x v="1"/>
    <x v="4"/>
    <d v="2022-01-17T00:00:00"/>
    <d v="2022-08-11T00:00:00"/>
    <x v="394"/>
  </r>
  <r>
    <s v="KEY-3279"/>
    <s v="High"/>
    <x v="1"/>
    <x v="0"/>
    <s v="Completed"/>
    <s v="Solved by squad (technical intervention)"/>
    <x v="2"/>
    <x v="1"/>
    <x v="1"/>
    <d v="2022-01-19T00:00:00"/>
    <d v="2022-09-20T00:00:00"/>
    <x v="370"/>
  </r>
  <r>
    <s v="KEY-3280"/>
    <s v="Highest"/>
    <x v="2"/>
    <x v="0"/>
    <s v="Completed"/>
    <s v="Solved by squad (technical intervention)"/>
    <x v="1"/>
    <x v="1"/>
    <x v="1"/>
    <d v="2022-01-19T00:00:00"/>
    <d v="2022-01-31T00:00:00"/>
    <x v="18"/>
  </r>
  <r>
    <s v="KEY-3283"/>
    <s v="Medium"/>
    <x v="0"/>
    <x v="0"/>
    <s v="Canceled"/>
    <s v="Business Process"/>
    <x v="1"/>
    <x v="0"/>
    <x v="0"/>
    <d v="2022-01-19T00:00:00"/>
    <d v="2022-05-19T00:00:00"/>
    <x v="13"/>
  </r>
  <r>
    <s v="KEY-3282"/>
    <s v="Medium"/>
    <x v="0"/>
    <x v="0"/>
    <s v="Canceled"/>
    <s v="Feature expected behavior"/>
    <x v="1"/>
    <x v="0"/>
    <x v="0"/>
    <d v="2022-01-19T00:00:00"/>
    <d v="2022-01-24T00:00:00"/>
    <x v="60"/>
  </r>
  <r>
    <s v="KEY-3281"/>
    <s v="Medium"/>
    <x v="0"/>
    <x v="0"/>
    <s v="Completed"/>
    <s v="Solved by squad (technical intervention)"/>
    <x v="0"/>
    <x v="1"/>
    <x v="5"/>
    <d v="2022-01-19T00:00:00"/>
    <d v="2022-02-24T00:00:00"/>
    <x v="91"/>
  </r>
  <r>
    <s v="KEY-3284"/>
    <s v="Medium"/>
    <x v="0"/>
    <x v="0"/>
    <s v="Completed"/>
    <s v="Solved by squad (technical intervention)"/>
    <x v="1"/>
    <x v="1"/>
    <x v="4"/>
    <d v="2022-01-19T00:00:00"/>
    <d v="2022-08-04T00:00:00"/>
    <x v="449"/>
  </r>
  <r>
    <s v="KEY-3287"/>
    <s v="High"/>
    <x v="1"/>
    <x v="0"/>
    <s v="Completed"/>
    <s v="Solved by squad (technical intervention)"/>
    <x v="3"/>
    <x v="1"/>
    <x v="2"/>
    <d v="2022-01-20T00:00:00"/>
    <d v="2022-03-10T00:00:00"/>
    <x v="17"/>
  </r>
  <r>
    <s v="KEY-3286"/>
    <s v="Medium"/>
    <x v="0"/>
    <x v="0"/>
    <s v="Completed"/>
    <s v="Solved by squad (technical intervention)"/>
    <x v="1"/>
    <x v="1"/>
    <x v="1"/>
    <d v="2022-01-20T00:00:00"/>
    <d v="2022-02-02T00:00:00"/>
    <x v="7"/>
  </r>
  <r>
    <s v="KEY-3288"/>
    <s v="Medium"/>
    <x v="0"/>
    <x v="0"/>
    <s v="Completed"/>
    <s v="Solved by squad (technical intervention)"/>
    <x v="0"/>
    <x v="1"/>
    <x v="4"/>
    <d v="2022-01-20T00:00:00"/>
    <d v="2022-05-16T00:00:00"/>
    <x v="68"/>
  </r>
  <r>
    <s v="KEY-3285"/>
    <s v="Medium"/>
    <x v="0"/>
    <x v="1"/>
    <s v="Squad Working"/>
    <m/>
    <x v="0"/>
    <x v="2"/>
    <x v="0"/>
    <d v="2022-01-20T00:00:00"/>
    <m/>
    <x v="450"/>
  </r>
  <r>
    <s v="KEY-3289"/>
    <s v="Highest"/>
    <x v="2"/>
    <x v="0"/>
    <s v="Completed"/>
    <s v="Solved by squad (technical intervention)"/>
    <x v="4"/>
    <x v="1"/>
    <x v="4"/>
    <d v="2022-01-21T00:00:00"/>
    <d v="2022-04-04T00:00:00"/>
    <x v="174"/>
  </r>
  <r>
    <s v="KEY-3290"/>
    <s v="Medium"/>
    <x v="0"/>
    <x v="0"/>
    <s v="Completed"/>
    <s v="Solved by service desk (no technical intervention)"/>
    <x v="0"/>
    <x v="0"/>
    <x v="0"/>
    <d v="2022-01-21T00:00:00"/>
    <d v="2022-01-28T00:00:00"/>
    <x v="56"/>
  </r>
  <r>
    <s v="KEY-3293"/>
    <s v="Medium"/>
    <x v="0"/>
    <x v="0"/>
    <s v="Completed"/>
    <s v="Solved by service desk (no technical intervention)"/>
    <x v="0"/>
    <x v="0"/>
    <x v="0"/>
    <d v="2022-01-21T00:00:00"/>
    <d v="2022-01-29T00:00:00"/>
    <x v="14"/>
  </r>
  <r>
    <s v="KEY-3292"/>
    <s v="Medium"/>
    <x v="0"/>
    <x v="0"/>
    <s v="Completed"/>
    <s v="Solved by squad (technical intervention)"/>
    <x v="1"/>
    <x v="1"/>
    <x v="5"/>
    <d v="2022-01-21T00:00:00"/>
    <d v="2022-02-03T00:00:00"/>
    <x v="7"/>
  </r>
  <r>
    <s v="KEY-3294"/>
    <s v="Medium"/>
    <x v="0"/>
    <x v="0"/>
    <s v="Completed"/>
    <s v="Solved by squad (technical intervention)"/>
    <x v="2"/>
    <x v="1"/>
    <x v="4"/>
    <d v="2022-01-21T00:00:00"/>
    <d v="2022-09-05T00:00:00"/>
    <x v="451"/>
  </r>
  <r>
    <s v="KEY-3291"/>
    <s v="Medium"/>
    <x v="0"/>
    <x v="1"/>
    <s v="Squad Working"/>
    <m/>
    <x v="0"/>
    <x v="2"/>
    <x v="0"/>
    <d v="2022-01-21T00:00:00"/>
    <m/>
    <x v="452"/>
  </r>
  <r>
    <s v="KEY-3295"/>
    <s v="Medium"/>
    <x v="0"/>
    <x v="0"/>
    <s v="Canceled"/>
    <s v="Feature expected behavior"/>
    <x v="1"/>
    <x v="0"/>
    <x v="0"/>
    <d v="2022-01-23T00:00:00"/>
    <d v="2022-03-21T00:00:00"/>
    <x v="232"/>
  </r>
  <r>
    <s v="KEY-3298"/>
    <s v="Medium"/>
    <x v="0"/>
    <x v="0"/>
    <s v="Canceled"/>
    <s v="Feature expected behavior"/>
    <x v="1"/>
    <x v="0"/>
    <x v="0"/>
    <d v="2022-01-24T00:00:00"/>
    <d v="2022-03-21T00:00:00"/>
    <x v="55"/>
  </r>
  <r>
    <s v="KEY-3297"/>
    <s v="Medium"/>
    <x v="0"/>
    <x v="0"/>
    <s v="Completed"/>
    <s v="Solved by squad (technical intervention)"/>
    <x v="0"/>
    <x v="1"/>
    <x v="1"/>
    <d v="2022-01-24T00:00:00"/>
    <d v="2022-01-31T00:00:00"/>
    <x v="56"/>
  </r>
  <r>
    <s v="KEY-3305"/>
    <s v="Medium"/>
    <x v="0"/>
    <x v="0"/>
    <s v="Canceled"/>
    <s v="Feature expected behavior"/>
    <x v="1"/>
    <x v="0"/>
    <x v="0"/>
    <d v="2022-01-25T00:00:00"/>
    <d v="2022-03-21T00:00:00"/>
    <x v="73"/>
  </r>
  <r>
    <s v="KEY-3304"/>
    <s v="Medium"/>
    <x v="0"/>
    <x v="0"/>
    <s v="Canceled"/>
    <s v="Feature expected behavior"/>
    <x v="1"/>
    <x v="0"/>
    <x v="0"/>
    <d v="2022-01-25T00:00:00"/>
    <d v="2022-02-24T00:00:00"/>
    <x v="11"/>
  </r>
  <r>
    <s v="KEY-3300"/>
    <s v="Medium"/>
    <x v="0"/>
    <x v="0"/>
    <s v="Completed"/>
    <s v="Solved by service desk (no technical intervention)"/>
    <x v="2"/>
    <x v="0"/>
    <x v="0"/>
    <d v="2022-01-25T00:00:00"/>
    <d v="2022-01-26T00:00:00"/>
    <x v="1"/>
  </r>
  <r>
    <s v="KEY-3301"/>
    <s v="Medium"/>
    <x v="0"/>
    <x v="0"/>
    <s v="Completed"/>
    <s v="Solved by service desk (no technical intervention)"/>
    <x v="2"/>
    <x v="0"/>
    <x v="0"/>
    <d v="2022-01-25T00:00:00"/>
    <d v="2022-01-28T00:00:00"/>
    <x v="81"/>
  </r>
  <r>
    <s v="KEY-3303"/>
    <s v="Medium"/>
    <x v="0"/>
    <x v="0"/>
    <s v="Completed"/>
    <s v="Solved by service desk (no technical intervention)"/>
    <x v="3"/>
    <x v="0"/>
    <x v="0"/>
    <d v="2022-01-25T00:00:00"/>
    <d v="2022-03-17T00:00:00"/>
    <x v="10"/>
  </r>
  <r>
    <s v="KEY-3302"/>
    <s v="Medium"/>
    <x v="0"/>
    <x v="0"/>
    <s v="Completed"/>
    <s v="Solved by squad (technical intervention)"/>
    <x v="1"/>
    <x v="1"/>
    <x v="5"/>
    <d v="2022-01-25T00:00:00"/>
    <d v="2022-08-15T00:00:00"/>
    <x v="373"/>
  </r>
  <r>
    <s v="KEY-3299"/>
    <s v="Medium"/>
    <x v="0"/>
    <x v="0"/>
    <s v="Completed"/>
    <s v="Solved by squad (technical intervention)"/>
    <x v="0"/>
    <x v="1"/>
    <x v="3"/>
    <d v="2022-01-25T00:00:00"/>
    <d v="2022-08-25T00:00:00"/>
    <x v="397"/>
  </r>
  <r>
    <s v="KEY-3308"/>
    <s v="Medium"/>
    <x v="0"/>
    <x v="0"/>
    <s v="Canceled"/>
    <s v="Business Process"/>
    <x v="1"/>
    <x v="0"/>
    <x v="0"/>
    <d v="2022-01-26T00:00:00"/>
    <d v="2022-03-21T00:00:00"/>
    <x v="121"/>
  </r>
  <r>
    <s v="KEY-3306"/>
    <s v="Medium"/>
    <x v="0"/>
    <x v="0"/>
    <s v="Completed"/>
    <s v="Solved by squad (technical intervention)"/>
    <x v="1"/>
    <x v="1"/>
    <x v="1"/>
    <d v="2022-01-26T00:00:00"/>
    <d v="2022-02-06T00:00:00"/>
    <x v="24"/>
  </r>
  <r>
    <s v="KEY-3310"/>
    <s v="Medium"/>
    <x v="0"/>
    <x v="0"/>
    <s v="Completed"/>
    <s v="Solved by squad (technical intervention)"/>
    <x v="0"/>
    <x v="1"/>
    <x v="4"/>
    <d v="2022-01-26T00:00:00"/>
    <d v="2022-05-06T00:00:00"/>
    <x v="181"/>
  </r>
  <r>
    <s v="KEY-3311"/>
    <s v="Medium"/>
    <x v="0"/>
    <x v="0"/>
    <s v="Completed"/>
    <s v="Solved by squad (technical intervention)"/>
    <x v="0"/>
    <x v="1"/>
    <x v="5"/>
    <d v="2022-01-26T00:00:00"/>
    <d v="2022-05-09T00:00:00"/>
    <x v="388"/>
  </r>
  <r>
    <s v="KEY-3307"/>
    <s v="Medium"/>
    <x v="0"/>
    <x v="0"/>
    <s v="Completed"/>
    <s v="Solved by squad (technical intervention)"/>
    <x v="0"/>
    <x v="1"/>
    <x v="3"/>
    <d v="2022-01-26T00:00:00"/>
    <d v="2022-08-25T00:00:00"/>
    <x v="453"/>
  </r>
  <r>
    <s v="KEY-3309"/>
    <s v="Medium"/>
    <x v="0"/>
    <x v="1"/>
    <s v="Waiting requester information"/>
    <m/>
    <x v="0"/>
    <x v="2"/>
    <x v="0"/>
    <d v="2022-01-26T00:00:00"/>
    <m/>
    <x v="454"/>
  </r>
  <r>
    <s v="KEY-3312"/>
    <s v="Medium"/>
    <x v="0"/>
    <x v="0"/>
    <s v="Canceled"/>
    <s v="Lack Response"/>
    <x v="1"/>
    <x v="0"/>
    <x v="0"/>
    <d v="2022-01-27T00:00:00"/>
    <d v="2022-02-24T00:00:00"/>
    <x v="23"/>
  </r>
  <r>
    <s v="KEY-3314"/>
    <s v="Medium"/>
    <x v="0"/>
    <x v="0"/>
    <s v="Completed"/>
    <s v="Solved by service desk (no technical intervention)"/>
    <x v="2"/>
    <x v="0"/>
    <x v="0"/>
    <d v="2022-01-27T00:00:00"/>
    <d v="2022-01-30T00:00:00"/>
    <x v="81"/>
  </r>
  <r>
    <s v="KEY-3313"/>
    <s v="Medium"/>
    <x v="0"/>
    <x v="0"/>
    <s v="Completed"/>
    <s v="Solved by squad (technical intervention)"/>
    <x v="1"/>
    <x v="1"/>
    <x v="5"/>
    <d v="2022-01-27T00:00:00"/>
    <d v="2022-09-05T00:00:00"/>
    <x v="307"/>
  </r>
  <r>
    <s v="KEY-3315"/>
    <s v="Medium"/>
    <x v="0"/>
    <x v="0"/>
    <s v="Completed"/>
    <s v="Solved by squad (technical intervention)"/>
    <x v="1"/>
    <x v="1"/>
    <x v="4"/>
    <d v="2022-01-27T00:00:00"/>
    <d v="2022-09-05T00:00:00"/>
    <x v="307"/>
  </r>
  <r>
    <s v="KEY-3316"/>
    <s v="Medium"/>
    <x v="0"/>
    <x v="0"/>
    <s v="Completed"/>
    <s v="Solved by squad (technical intervention)"/>
    <x v="1"/>
    <x v="1"/>
    <x v="1"/>
    <d v="2022-01-28T00:00:00"/>
    <d v="2022-02-17T00:00:00"/>
    <x v="19"/>
  </r>
  <r>
    <s v="KEY-3317"/>
    <s v="Medium"/>
    <x v="0"/>
    <x v="0"/>
    <s v="Completed"/>
    <s v="Solved by squad (technical intervention)"/>
    <x v="0"/>
    <x v="1"/>
    <x v="5"/>
    <d v="2022-01-28T00:00:00"/>
    <d v="2022-07-03T00:00:00"/>
    <x v="455"/>
  </r>
  <r>
    <s v="KEY-3319"/>
    <s v="Medium"/>
    <x v="0"/>
    <x v="0"/>
    <s v="Completed"/>
    <s v="Solved by service desk (no technical intervention)"/>
    <x v="2"/>
    <x v="0"/>
    <x v="0"/>
    <d v="2022-01-29T00:00:00"/>
    <d v="2022-01-31T00:00:00"/>
    <x v="70"/>
  </r>
  <r>
    <s v="KEY-3318"/>
    <s v="Medium"/>
    <x v="0"/>
    <x v="0"/>
    <s v="Completed"/>
    <s v="Solved by squad (technical intervention)"/>
    <x v="1"/>
    <x v="1"/>
    <x v="5"/>
    <d v="2022-01-29T00:00:00"/>
    <d v="2022-02-17T00:00:00"/>
    <x v="43"/>
  </r>
  <r>
    <s v="KEY-3323"/>
    <s v="High"/>
    <x v="1"/>
    <x v="0"/>
    <s v="Completed"/>
    <s v="Solved by service desk (no technical intervention)"/>
    <x v="0"/>
    <x v="0"/>
    <x v="0"/>
    <d v="2022-01-31T00:00:00"/>
    <d v="2022-02-10T00:00:00"/>
    <x v="28"/>
  </r>
  <r>
    <s v="KEY-3328"/>
    <s v="High"/>
    <x v="1"/>
    <x v="0"/>
    <s v="Completed"/>
    <s v="Solved by squad (technical intervention)"/>
    <x v="0"/>
    <x v="1"/>
    <x v="4"/>
    <d v="2022-01-31T00:00:00"/>
    <d v="2022-04-28T00:00:00"/>
    <x v="124"/>
  </r>
  <r>
    <s v="KEY-3322"/>
    <s v="Medium"/>
    <x v="0"/>
    <x v="0"/>
    <s v="Canceled"/>
    <s v="Business Process"/>
    <x v="1"/>
    <x v="0"/>
    <x v="0"/>
    <d v="2022-01-31T00:00:00"/>
    <d v="2022-02-01T00:00:00"/>
    <x v="1"/>
  </r>
  <r>
    <s v="KEY-3329"/>
    <s v="Medium"/>
    <x v="0"/>
    <x v="0"/>
    <s v="Completed"/>
    <s v="Solved by service desk (no technical intervention)"/>
    <x v="2"/>
    <x v="0"/>
    <x v="0"/>
    <d v="2022-01-31T00:00:00"/>
    <d v="2022-02-03T00:00:00"/>
    <x v="81"/>
  </r>
  <r>
    <s v="KEY-3320"/>
    <s v="Medium"/>
    <x v="0"/>
    <x v="0"/>
    <s v="Completed"/>
    <s v="Solved by service desk (no technical intervention)"/>
    <x v="2"/>
    <x v="0"/>
    <x v="0"/>
    <d v="2022-01-31T00:00:00"/>
    <d v="2022-02-04T00:00:00"/>
    <x v="21"/>
  </r>
  <r>
    <s v="KEY-3321"/>
    <s v="Medium"/>
    <x v="0"/>
    <x v="0"/>
    <s v="Completed"/>
    <s v="Solved by squad (technical intervention)"/>
    <x v="0"/>
    <x v="1"/>
    <x v="1"/>
    <d v="2022-01-31T00:00:00"/>
    <d v="2022-02-27T00:00:00"/>
    <x v="40"/>
  </r>
  <r>
    <s v="KEY-3327"/>
    <s v="Medium"/>
    <x v="0"/>
    <x v="0"/>
    <s v="Completed"/>
    <s v="Solved by squad (technical intervention)"/>
    <x v="0"/>
    <x v="1"/>
    <x v="5"/>
    <d v="2022-01-31T00:00:00"/>
    <d v="2022-03-10T00:00:00"/>
    <x v="30"/>
  </r>
  <r>
    <s v="KEY-3326"/>
    <s v="Medium"/>
    <x v="0"/>
    <x v="0"/>
    <s v="Completed"/>
    <s v="Solved by squad (technical intervention)"/>
    <x v="0"/>
    <x v="1"/>
    <x v="5"/>
    <d v="2022-01-31T00:00:00"/>
    <d v="2022-04-08T00:00:00"/>
    <x v="176"/>
  </r>
  <r>
    <s v="KEY-3324"/>
    <s v="Medium"/>
    <x v="0"/>
    <x v="0"/>
    <s v="Completed"/>
    <s v="Solved by squad (technical intervention)"/>
    <x v="0"/>
    <x v="1"/>
    <x v="4"/>
    <d v="2022-01-31T00:00:00"/>
    <d v="2022-05-13T00:00:00"/>
    <x v="54"/>
  </r>
  <r>
    <s v="KEY-3325"/>
    <s v="Medium"/>
    <x v="0"/>
    <x v="0"/>
    <s v="Completed"/>
    <s v="Solved by squad (technical intervention)"/>
    <x v="2"/>
    <x v="1"/>
    <x v="5"/>
    <d v="2022-01-31T00:00:00"/>
    <d v="2022-09-27T00:00:00"/>
    <x v="443"/>
  </r>
  <r>
    <s v="KEY-3331"/>
    <s v="Medium"/>
    <x v="0"/>
    <x v="0"/>
    <s v="Canceled"/>
    <s v="Business Process"/>
    <x v="1"/>
    <x v="0"/>
    <x v="0"/>
    <d v="2022-02-01T00:00:00"/>
    <d v="2022-03-21T00:00:00"/>
    <x v="61"/>
  </r>
  <r>
    <s v="KEY-3332"/>
    <s v="Medium"/>
    <x v="0"/>
    <x v="0"/>
    <s v="Canceled"/>
    <s v="Business Process"/>
    <x v="1"/>
    <x v="0"/>
    <x v="0"/>
    <d v="2022-02-01T00:00:00"/>
    <d v="2022-03-21T00:00:00"/>
    <x v="61"/>
  </r>
  <r>
    <s v="KEY-3338"/>
    <s v="Medium"/>
    <x v="0"/>
    <x v="0"/>
    <s v="Canceled"/>
    <s v="Business Process"/>
    <x v="1"/>
    <x v="0"/>
    <x v="0"/>
    <d v="2022-02-01T00:00:00"/>
    <d v="2022-02-08T00:00:00"/>
    <x v="56"/>
  </r>
  <r>
    <s v="KEY-3336"/>
    <s v="Medium"/>
    <x v="0"/>
    <x v="0"/>
    <s v="Canceled"/>
    <s v="Feature expected behavior"/>
    <x v="1"/>
    <x v="0"/>
    <x v="0"/>
    <d v="2022-02-01T00:00:00"/>
    <d v="2022-03-09T00:00:00"/>
    <x v="91"/>
  </r>
  <r>
    <s v="KEY-3330"/>
    <s v="Medium"/>
    <x v="0"/>
    <x v="0"/>
    <s v="Completed"/>
    <s v="Solved by squad (technical intervention)"/>
    <x v="0"/>
    <x v="1"/>
    <x v="1"/>
    <d v="2022-02-01T00:00:00"/>
    <d v="2022-02-27T00:00:00"/>
    <x v="26"/>
  </r>
  <r>
    <s v="KEY-3337"/>
    <s v="Medium"/>
    <x v="0"/>
    <x v="0"/>
    <s v="Completed"/>
    <s v="Solved by squad (technical intervention)"/>
    <x v="0"/>
    <x v="1"/>
    <x v="5"/>
    <d v="2022-02-01T00:00:00"/>
    <d v="2022-03-14T00:00:00"/>
    <x v="107"/>
  </r>
  <r>
    <s v="KEY-3335"/>
    <s v="Medium"/>
    <x v="0"/>
    <x v="0"/>
    <s v="Completed"/>
    <s v="Solved by squad (technical intervention)"/>
    <x v="4"/>
    <x v="1"/>
    <x v="1"/>
    <d v="2022-02-01T00:00:00"/>
    <d v="2022-04-20T00:00:00"/>
    <x v="137"/>
  </r>
  <r>
    <s v="KEY-3334"/>
    <s v="Medium"/>
    <x v="0"/>
    <x v="0"/>
    <s v="Completed"/>
    <s v="Solved by squad (technical intervention)"/>
    <x v="0"/>
    <x v="1"/>
    <x v="4"/>
    <d v="2022-02-01T00:00:00"/>
    <d v="2022-06-04T00:00:00"/>
    <x v="51"/>
  </r>
  <r>
    <s v="KEY-3333"/>
    <s v="Medium"/>
    <x v="0"/>
    <x v="0"/>
    <s v="Completed"/>
    <s v="Solved by squad (technical intervention)"/>
    <x v="0"/>
    <x v="1"/>
    <x v="3"/>
    <d v="2022-02-01T00:00:00"/>
    <d v="2022-07-08T00:00:00"/>
    <x v="456"/>
  </r>
  <r>
    <s v="KEY-3343"/>
    <s v="High"/>
    <x v="1"/>
    <x v="0"/>
    <s v="Completed"/>
    <s v="Solved by squad (technical intervention)"/>
    <x v="0"/>
    <x v="1"/>
    <x v="2"/>
    <d v="2022-02-02T00:00:00"/>
    <d v="2022-03-31T00:00:00"/>
    <x v="232"/>
  </r>
  <r>
    <s v="KEY-3341"/>
    <s v="Medium"/>
    <x v="0"/>
    <x v="0"/>
    <s v="Canceled"/>
    <s v="Business Process"/>
    <x v="1"/>
    <x v="0"/>
    <x v="0"/>
    <d v="2022-02-02T00:00:00"/>
    <d v="2022-03-21T00:00:00"/>
    <x v="29"/>
  </r>
  <r>
    <s v="KEY-3340"/>
    <s v="Medium"/>
    <x v="0"/>
    <x v="0"/>
    <s v="Canceled"/>
    <s v="Business Process"/>
    <x v="1"/>
    <x v="0"/>
    <x v="0"/>
    <d v="2022-02-02T00:00:00"/>
    <d v="2022-02-09T00:00:00"/>
    <x v="56"/>
  </r>
  <r>
    <s v="KEY-3346"/>
    <s v="Medium"/>
    <x v="0"/>
    <x v="0"/>
    <s v="Canceled"/>
    <s v="Feature expected behavior"/>
    <x v="1"/>
    <x v="0"/>
    <x v="0"/>
    <d v="2022-02-02T00:00:00"/>
    <d v="2022-03-08T00:00:00"/>
    <x v="35"/>
  </r>
  <r>
    <s v="KEY-3339"/>
    <s v="Medium"/>
    <x v="0"/>
    <x v="0"/>
    <s v="Canceled"/>
    <s v="Lack Response"/>
    <x v="1"/>
    <x v="0"/>
    <x v="0"/>
    <d v="2022-02-02T00:00:00"/>
    <d v="2022-03-21T00:00:00"/>
    <x v="29"/>
  </r>
  <r>
    <s v="KEY-3344"/>
    <s v="Medium"/>
    <x v="0"/>
    <x v="0"/>
    <s v="Completed"/>
    <s v="Solved by service desk (no technical intervention)"/>
    <x v="2"/>
    <x v="0"/>
    <x v="0"/>
    <d v="2022-02-02T00:00:00"/>
    <d v="2022-02-03T00:00:00"/>
    <x v="1"/>
  </r>
  <r>
    <s v="KEY-3345"/>
    <s v="Medium"/>
    <x v="0"/>
    <x v="0"/>
    <s v="Completed"/>
    <s v="Solved by squad (technical intervention)"/>
    <x v="0"/>
    <x v="1"/>
    <x v="4"/>
    <d v="2022-02-02T00:00:00"/>
    <d v="2022-03-07T00:00:00"/>
    <x v="46"/>
  </r>
  <r>
    <s v="KEY-3342"/>
    <s v="Medium"/>
    <x v="0"/>
    <x v="0"/>
    <s v="Completed"/>
    <s v="Solved by squad (technical intervention)"/>
    <x v="0"/>
    <x v="1"/>
    <x v="3"/>
    <d v="2022-02-02T00:00:00"/>
    <d v="2022-08-22T00:00:00"/>
    <x v="408"/>
  </r>
  <r>
    <s v="KEY-3348"/>
    <s v="Medium"/>
    <x v="0"/>
    <x v="0"/>
    <s v="Canceled"/>
    <s v="Feature expected behavior"/>
    <x v="1"/>
    <x v="0"/>
    <x v="0"/>
    <d v="2022-02-03T00:00:00"/>
    <d v="2022-04-04T00:00:00"/>
    <x v="47"/>
  </r>
  <r>
    <s v="KEY-3349"/>
    <s v="Medium"/>
    <x v="0"/>
    <x v="0"/>
    <s v="Canceled"/>
    <s v="Feature expected behavior"/>
    <x v="1"/>
    <x v="0"/>
    <x v="0"/>
    <d v="2022-02-03T00:00:00"/>
    <d v="2022-03-21T00:00:00"/>
    <x v="128"/>
  </r>
  <r>
    <s v="KEY-3347"/>
    <s v="Medium"/>
    <x v="0"/>
    <x v="0"/>
    <s v="Completed"/>
    <s v="Solved by squad (technical intervention)"/>
    <x v="0"/>
    <x v="1"/>
    <x v="1"/>
    <d v="2022-02-03T00:00:00"/>
    <d v="2022-03-16T00:00:00"/>
    <x v="107"/>
  </r>
  <r>
    <s v="KEY-3352"/>
    <s v="Medium"/>
    <x v="0"/>
    <x v="0"/>
    <s v="Canceled"/>
    <s v="Feature expected behavior"/>
    <x v="1"/>
    <x v="0"/>
    <x v="0"/>
    <d v="2022-02-04T00:00:00"/>
    <d v="2022-04-01T00:00:00"/>
    <x v="55"/>
  </r>
  <r>
    <s v="KEY-3351"/>
    <s v="Medium"/>
    <x v="0"/>
    <x v="0"/>
    <s v="Canceled"/>
    <s v="Feature expected behavior"/>
    <x v="1"/>
    <x v="0"/>
    <x v="0"/>
    <d v="2022-02-04T00:00:00"/>
    <d v="2022-03-21T00:00:00"/>
    <x v="64"/>
  </r>
  <r>
    <s v="KEY-3354"/>
    <s v="Medium"/>
    <x v="0"/>
    <x v="0"/>
    <s v="Completed"/>
    <s v="Solved by squad (technical intervention)"/>
    <x v="0"/>
    <x v="1"/>
    <x v="5"/>
    <d v="2022-02-04T00:00:00"/>
    <d v="2022-05-20T00:00:00"/>
    <x v="93"/>
  </r>
  <r>
    <s v="KEY-3350"/>
    <s v="Medium"/>
    <x v="0"/>
    <x v="0"/>
    <s v="Completed"/>
    <s v="Solved by squad (technical intervention)"/>
    <x v="0"/>
    <x v="1"/>
    <x v="1"/>
    <d v="2022-02-04T00:00:00"/>
    <d v="2022-07-18T00:00:00"/>
    <x v="133"/>
  </r>
  <r>
    <s v="KEY-3353"/>
    <s v="Medium"/>
    <x v="0"/>
    <x v="1"/>
    <s v="Squad Working"/>
    <m/>
    <x v="0"/>
    <x v="2"/>
    <x v="0"/>
    <d v="2022-02-04T00:00:00"/>
    <m/>
    <x v="457"/>
  </r>
  <r>
    <s v="KEY-3358"/>
    <s v="Medium"/>
    <x v="0"/>
    <x v="0"/>
    <s v="Canceled"/>
    <s v="Business Process"/>
    <x v="1"/>
    <x v="0"/>
    <x v="0"/>
    <d v="2022-02-07T00:00:00"/>
    <d v="2022-08-11T00:00:00"/>
    <x v="37"/>
  </r>
  <r>
    <s v="KEY-3357"/>
    <s v="Medium"/>
    <x v="0"/>
    <x v="0"/>
    <s v="Completed"/>
    <s v="Solved by squad (technical intervention)"/>
    <x v="0"/>
    <x v="1"/>
    <x v="4"/>
    <d v="2022-02-07T00:00:00"/>
    <d v="2022-03-11T00:00:00"/>
    <x v="95"/>
  </r>
  <r>
    <s v="KEY-3356"/>
    <s v="Medium"/>
    <x v="0"/>
    <x v="0"/>
    <s v="Completed"/>
    <s v="Solved by squad (technical intervention)"/>
    <x v="4"/>
    <x v="1"/>
    <x v="1"/>
    <d v="2022-02-07T00:00:00"/>
    <d v="2022-04-26T00:00:00"/>
    <x v="137"/>
  </r>
  <r>
    <s v="KEY-3355"/>
    <s v="Medium"/>
    <x v="0"/>
    <x v="0"/>
    <s v="Completed"/>
    <s v="Solved by squad (technical intervention)"/>
    <x v="0"/>
    <x v="1"/>
    <x v="3"/>
    <d v="2022-02-07T00:00:00"/>
    <d v="2022-08-25T00:00:00"/>
    <x v="71"/>
  </r>
  <r>
    <s v="KEY-3360"/>
    <s v="Medium"/>
    <x v="0"/>
    <x v="0"/>
    <s v="Canceled"/>
    <s v="Feature expected behavior"/>
    <x v="1"/>
    <x v="0"/>
    <x v="0"/>
    <d v="2022-02-08T00:00:00"/>
    <d v="2022-02-21T00:00:00"/>
    <x v="7"/>
  </r>
  <r>
    <s v="KEY-3362"/>
    <s v="Medium"/>
    <x v="0"/>
    <x v="0"/>
    <s v="Completed"/>
    <s v="Solved by squad (technical intervention)"/>
    <x v="0"/>
    <x v="1"/>
    <x v="4"/>
    <d v="2022-02-08T00:00:00"/>
    <d v="2022-03-25T00:00:00"/>
    <x v="64"/>
  </r>
  <r>
    <s v="KEY-3359"/>
    <s v="Medium"/>
    <x v="0"/>
    <x v="0"/>
    <s v="Completed"/>
    <s v="Solved by squad (technical intervention)"/>
    <x v="0"/>
    <x v="1"/>
    <x v="3"/>
    <d v="2022-02-08T00:00:00"/>
    <d v="2022-05-19T00:00:00"/>
    <x v="181"/>
  </r>
  <r>
    <s v="KEY-3361"/>
    <s v="Medium"/>
    <x v="0"/>
    <x v="0"/>
    <s v="Completed"/>
    <s v="Solved by squad (technical intervention)"/>
    <x v="0"/>
    <x v="1"/>
    <x v="4"/>
    <d v="2022-02-08T00:00:00"/>
    <d v="2022-05-19T00:00:00"/>
    <x v="181"/>
  </r>
  <r>
    <s v="KEY-3363"/>
    <s v="Medium"/>
    <x v="0"/>
    <x v="0"/>
    <s v="Completed"/>
    <s v="Solved by squad (technical intervention)"/>
    <x v="1"/>
    <x v="1"/>
    <x v="4"/>
    <d v="2022-02-08T00:00:00"/>
    <d v="2022-09-05T00:00:00"/>
    <x v="389"/>
  </r>
  <r>
    <s v="KEY-3368"/>
    <s v="Medium"/>
    <x v="0"/>
    <x v="0"/>
    <s v="Completed"/>
    <s v="Solved by service desk (no technical intervention)"/>
    <x v="0"/>
    <x v="0"/>
    <x v="0"/>
    <d v="2022-02-09T00:00:00"/>
    <d v="2022-02-14T00:00:00"/>
    <x v="60"/>
  </r>
  <r>
    <s v="KEY-3371"/>
    <s v="Medium"/>
    <x v="0"/>
    <x v="0"/>
    <s v="Completed"/>
    <s v="Solved by squad (technical intervention)"/>
    <x v="0"/>
    <x v="1"/>
    <x v="1"/>
    <d v="2022-02-09T00:00:00"/>
    <d v="2022-03-30T00:00:00"/>
    <x v="17"/>
  </r>
  <r>
    <s v="KEY-3369"/>
    <s v="Medium"/>
    <x v="0"/>
    <x v="0"/>
    <s v="Completed"/>
    <s v="Solved by squad (technical intervention)"/>
    <x v="4"/>
    <x v="1"/>
    <x v="1"/>
    <d v="2022-02-09T00:00:00"/>
    <d v="2022-04-30T00:00:00"/>
    <x v="265"/>
  </r>
  <r>
    <s v="KEY-3365"/>
    <s v="Medium"/>
    <x v="0"/>
    <x v="0"/>
    <s v="Completed"/>
    <s v="Solved by squad (technical intervention)"/>
    <x v="0"/>
    <x v="1"/>
    <x v="3"/>
    <d v="2022-02-09T00:00:00"/>
    <d v="2022-05-20T00:00:00"/>
    <x v="181"/>
  </r>
  <r>
    <s v="KEY-3366"/>
    <s v="Medium"/>
    <x v="0"/>
    <x v="0"/>
    <s v="Completed"/>
    <s v="Solved by squad (technical intervention)"/>
    <x v="0"/>
    <x v="1"/>
    <x v="5"/>
    <d v="2022-02-09T00:00:00"/>
    <d v="2022-05-20T00:00:00"/>
    <x v="181"/>
  </r>
  <r>
    <s v="KEY-3367"/>
    <s v="Medium"/>
    <x v="0"/>
    <x v="0"/>
    <s v="Completed"/>
    <s v="Solved by squad (technical intervention)"/>
    <x v="0"/>
    <x v="1"/>
    <x v="5"/>
    <d v="2022-02-09T00:00:00"/>
    <d v="2022-05-20T00:00:00"/>
    <x v="181"/>
  </r>
  <r>
    <s v="KEY-3370"/>
    <s v="Medium"/>
    <x v="0"/>
    <x v="0"/>
    <s v="Completed"/>
    <s v="Solved by squad (technical intervention)"/>
    <x v="0"/>
    <x v="1"/>
    <x v="4"/>
    <d v="2022-02-09T00:00:00"/>
    <d v="2022-05-20T00:00:00"/>
    <x v="181"/>
  </r>
  <r>
    <s v="KEY-3364"/>
    <s v="Medium"/>
    <x v="0"/>
    <x v="1"/>
    <s v="Waiting requester information"/>
    <m/>
    <x v="0"/>
    <x v="2"/>
    <x v="0"/>
    <d v="2022-02-09T00:00:00"/>
    <m/>
    <x v="458"/>
  </r>
  <r>
    <s v="KEY-3375"/>
    <s v="High"/>
    <x v="1"/>
    <x v="0"/>
    <s v="Completed"/>
    <s v="Solved by squad (technical intervention)"/>
    <x v="1"/>
    <x v="1"/>
    <x v="5"/>
    <d v="2022-02-10T00:00:00"/>
    <d v="2022-08-22T00:00:00"/>
    <x v="459"/>
  </r>
  <r>
    <s v="KEY-3376"/>
    <s v="Medium"/>
    <x v="0"/>
    <x v="0"/>
    <s v="Canceled"/>
    <s v="Feature expected behavior"/>
    <x v="1"/>
    <x v="0"/>
    <x v="0"/>
    <d v="2022-02-10T00:00:00"/>
    <d v="2022-03-21T00:00:00"/>
    <x v="57"/>
  </r>
  <r>
    <s v="KEY-3378"/>
    <s v="Medium"/>
    <x v="0"/>
    <x v="0"/>
    <s v="Canceled"/>
    <s v="Feature expected behavior"/>
    <x v="1"/>
    <x v="0"/>
    <x v="0"/>
    <d v="2022-02-10T00:00:00"/>
    <d v="2022-03-21T00:00:00"/>
    <x v="57"/>
  </r>
  <r>
    <s v="KEY-3372"/>
    <s v="Medium"/>
    <x v="0"/>
    <x v="0"/>
    <s v="Completed"/>
    <s v="Solved by squad (technical intervention)"/>
    <x v="0"/>
    <x v="1"/>
    <x v="1"/>
    <d v="2022-02-10T00:00:00"/>
    <d v="2022-03-16T00:00:00"/>
    <x v="35"/>
  </r>
  <r>
    <s v="KEY-3377"/>
    <s v="Medium"/>
    <x v="0"/>
    <x v="0"/>
    <s v="Completed"/>
    <s v="Solved by squad (technical intervention)"/>
    <x v="4"/>
    <x v="1"/>
    <x v="1"/>
    <d v="2022-02-10T00:00:00"/>
    <d v="2022-05-02T00:00:00"/>
    <x v="99"/>
  </r>
  <r>
    <s v="KEY-3379"/>
    <s v="Medium"/>
    <x v="0"/>
    <x v="0"/>
    <s v="Completed"/>
    <s v="Solved by squad (technical intervention)"/>
    <x v="0"/>
    <x v="1"/>
    <x v="5"/>
    <d v="2022-02-10T00:00:00"/>
    <d v="2022-05-20T00:00:00"/>
    <x v="105"/>
  </r>
  <r>
    <s v="KEY-3373"/>
    <s v="Medium"/>
    <x v="0"/>
    <x v="0"/>
    <s v="Completed"/>
    <s v="Solved by squad (technical intervention)"/>
    <x v="1"/>
    <x v="1"/>
    <x v="1"/>
    <d v="2022-02-10T00:00:00"/>
    <d v="2022-08-04T00:00:00"/>
    <x v="395"/>
  </r>
  <r>
    <s v="KEY-3374"/>
    <s v="Medium"/>
    <x v="0"/>
    <x v="0"/>
    <s v="Completed"/>
    <s v="Solved by squad (technical intervention)"/>
    <x v="1"/>
    <x v="1"/>
    <x v="1"/>
    <d v="2022-02-10T00:00:00"/>
    <d v="2022-09-05T00:00:00"/>
    <x v="400"/>
  </r>
  <r>
    <s v="KEY-3384"/>
    <s v="Medium"/>
    <x v="0"/>
    <x v="0"/>
    <s v="Completed"/>
    <s v="Solved by squad (technical intervention)"/>
    <x v="4"/>
    <x v="1"/>
    <x v="1"/>
    <d v="2022-02-11T00:00:00"/>
    <d v="2022-05-02T00:00:00"/>
    <x v="265"/>
  </r>
  <r>
    <s v="KEY-3380"/>
    <s v="Medium"/>
    <x v="0"/>
    <x v="0"/>
    <s v="Completed"/>
    <s v="Solved by squad (technical intervention)"/>
    <x v="0"/>
    <x v="1"/>
    <x v="1"/>
    <d v="2022-02-11T00:00:00"/>
    <d v="2022-05-20T00:00:00"/>
    <x v="146"/>
  </r>
  <r>
    <s v="KEY-3381"/>
    <s v="Medium"/>
    <x v="0"/>
    <x v="0"/>
    <s v="Completed"/>
    <s v="Solved by squad (technical intervention)"/>
    <x v="0"/>
    <x v="1"/>
    <x v="1"/>
    <d v="2022-02-11T00:00:00"/>
    <d v="2022-05-20T00:00:00"/>
    <x v="146"/>
  </r>
  <r>
    <s v="KEY-3382"/>
    <s v="Medium"/>
    <x v="0"/>
    <x v="0"/>
    <s v="Completed"/>
    <s v="Solved by squad (technical intervention)"/>
    <x v="0"/>
    <x v="1"/>
    <x v="1"/>
    <d v="2022-02-11T00:00:00"/>
    <d v="2022-05-20T00:00:00"/>
    <x v="146"/>
  </r>
  <r>
    <s v="KEY-3383"/>
    <s v="Medium"/>
    <x v="0"/>
    <x v="1"/>
    <s v="Squad Working"/>
    <m/>
    <x v="0"/>
    <x v="2"/>
    <x v="0"/>
    <d v="2022-02-11T00:00:00"/>
    <m/>
    <x v="460"/>
  </r>
  <r>
    <s v="KEY-3385"/>
    <s v="Medium"/>
    <x v="0"/>
    <x v="1"/>
    <s v="Squad Working"/>
    <m/>
    <x v="0"/>
    <x v="2"/>
    <x v="0"/>
    <d v="2022-02-11T00:00:00"/>
    <m/>
    <x v="460"/>
  </r>
  <r>
    <s v="KEY-3389"/>
    <s v="Medium"/>
    <x v="0"/>
    <x v="0"/>
    <s v="Canceled"/>
    <s v="Business Process"/>
    <x v="1"/>
    <x v="0"/>
    <x v="0"/>
    <d v="2022-02-14T00:00:00"/>
    <d v="2022-03-21T00:00:00"/>
    <x v="106"/>
  </r>
  <r>
    <s v="KEY-3388"/>
    <s v="Medium"/>
    <x v="0"/>
    <x v="0"/>
    <s v="Completed"/>
    <s v="Solved by squad (technical intervention)"/>
    <x v="3"/>
    <x v="1"/>
    <x v="3"/>
    <d v="2022-02-14T00:00:00"/>
    <d v="2022-04-07T00:00:00"/>
    <x v="166"/>
  </r>
  <r>
    <s v="KEY-3394"/>
    <s v="Medium"/>
    <x v="0"/>
    <x v="0"/>
    <s v="Canceled"/>
    <s v="Business Process"/>
    <x v="1"/>
    <x v="0"/>
    <x v="0"/>
    <d v="2022-02-15T00:00:00"/>
    <d v="2022-02-15T00:00:00"/>
    <x v="9"/>
  </r>
  <r>
    <s v="KEY-3396"/>
    <s v="Medium"/>
    <x v="0"/>
    <x v="0"/>
    <s v="Canceled"/>
    <s v="Feature expected behavior"/>
    <x v="1"/>
    <x v="0"/>
    <x v="0"/>
    <d v="2022-02-15T00:00:00"/>
    <d v="2022-03-15T00:00:00"/>
    <x v="23"/>
  </r>
  <r>
    <s v="KEY-3397"/>
    <s v="Medium"/>
    <x v="0"/>
    <x v="0"/>
    <s v="Canceled"/>
    <s v="Feature expected behavior"/>
    <x v="1"/>
    <x v="0"/>
    <x v="0"/>
    <d v="2022-02-15T00:00:00"/>
    <d v="2022-02-24T00:00:00"/>
    <x v="53"/>
  </r>
  <r>
    <s v="KEY-3398"/>
    <s v="Medium"/>
    <x v="0"/>
    <x v="0"/>
    <s v="Completed"/>
    <s v="Solved by service desk (no technical intervention)"/>
    <x v="2"/>
    <x v="0"/>
    <x v="0"/>
    <d v="2022-02-15T00:00:00"/>
    <d v="2022-02-16T00:00:00"/>
    <x v="1"/>
  </r>
  <r>
    <s v="KEY-3390"/>
    <s v="Medium"/>
    <x v="0"/>
    <x v="0"/>
    <s v="Completed"/>
    <s v="Solved by squad (technical intervention)"/>
    <x v="0"/>
    <x v="1"/>
    <x v="1"/>
    <d v="2022-02-15T00:00:00"/>
    <d v="2022-05-20T00:00:00"/>
    <x v="111"/>
  </r>
  <r>
    <s v="KEY-3391"/>
    <s v="Medium"/>
    <x v="0"/>
    <x v="0"/>
    <s v="Completed"/>
    <s v="Solved by squad (technical intervention)"/>
    <x v="0"/>
    <x v="1"/>
    <x v="1"/>
    <d v="2022-02-15T00:00:00"/>
    <d v="2022-05-20T00:00:00"/>
    <x v="111"/>
  </r>
  <r>
    <s v="KEY-3392"/>
    <s v="Medium"/>
    <x v="0"/>
    <x v="0"/>
    <s v="Completed"/>
    <s v="Solved by squad (technical intervention)"/>
    <x v="0"/>
    <x v="1"/>
    <x v="1"/>
    <d v="2022-02-15T00:00:00"/>
    <d v="2022-05-23T00:00:00"/>
    <x v="150"/>
  </r>
  <r>
    <s v="KEY-3395"/>
    <s v="Medium"/>
    <x v="0"/>
    <x v="0"/>
    <s v="Completed"/>
    <s v="Solved by squad (technical intervention)"/>
    <x v="0"/>
    <x v="1"/>
    <x v="4"/>
    <d v="2022-02-15T00:00:00"/>
    <d v="2022-06-04T00:00:00"/>
    <x v="65"/>
  </r>
  <r>
    <s v="KEY-3393"/>
    <s v="Medium"/>
    <x v="0"/>
    <x v="1"/>
    <s v="Squad Working"/>
    <m/>
    <x v="0"/>
    <x v="2"/>
    <x v="0"/>
    <d v="2022-02-15T00:00:00"/>
    <m/>
    <x v="461"/>
  </r>
  <r>
    <s v="KEY-3412"/>
    <s v="High"/>
    <x v="1"/>
    <x v="0"/>
    <s v="Completed"/>
    <s v="Solved by squad (technical intervention)"/>
    <x v="0"/>
    <x v="1"/>
    <x v="5"/>
    <d v="2022-02-16T00:00:00"/>
    <d v="2022-07-08T00:00:00"/>
    <x v="184"/>
  </r>
  <r>
    <s v="KEY-3413"/>
    <s v="Highest"/>
    <x v="2"/>
    <x v="0"/>
    <s v="Canceled"/>
    <s v="Feature expected behavior"/>
    <x v="1"/>
    <x v="0"/>
    <x v="0"/>
    <d v="2022-02-16T00:00:00"/>
    <d v="2022-03-21T00:00:00"/>
    <x v="46"/>
  </r>
  <r>
    <s v="KEY-3407"/>
    <s v="Highest"/>
    <x v="2"/>
    <x v="0"/>
    <s v="Completed"/>
    <s v="Solved by squad (technical intervention)"/>
    <x v="0"/>
    <x v="1"/>
    <x v="3"/>
    <d v="2022-02-16T00:00:00"/>
    <d v="2022-05-19T00:00:00"/>
    <x v="114"/>
  </r>
  <r>
    <s v="KEY-3408"/>
    <s v="Medium"/>
    <x v="0"/>
    <x v="0"/>
    <s v="Canceled"/>
    <s v="Business Process"/>
    <x v="1"/>
    <x v="0"/>
    <x v="0"/>
    <d v="2022-02-16T00:00:00"/>
    <d v="2022-02-24T00:00:00"/>
    <x v="14"/>
  </r>
  <r>
    <s v="KEY-3415"/>
    <s v="Medium"/>
    <x v="0"/>
    <x v="0"/>
    <s v="Completed"/>
    <s v="Solved by service desk (no technical intervention)"/>
    <x v="3"/>
    <x v="0"/>
    <x v="0"/>
    <d v="2022-02-16T00:00:00"/>
    <d v="2022-02-16T00:00:00"/>
    <x v="9"/>
  </r>
  <r>
    <s v="KEY-3402"/>
    <s v="Medium"/>
    <x v="0"/>
    <x v="0"/>
    <s v="Completed"/>
    <s v="Solved by squad (technical intervention)"/>
    <x v="0"/>
    <x v="1"/>
    <x v="1"/>
    <d v="2022-02-16T00:00:00"/>
    <d v="2022-03-29T00:00:00"/>
    <x v="107"/>
  </r>
  <r>
    <s v="KEY-3416"/>
    <s v="Medium"/>
    <x v="0"/>
    <x v="0"/>
    <s v="Completed"/>
    <s v="Solved by squad (technical intervention)"/>
    <x v="0"/>
    <x v="1"/>
    <x v="4"/>
    <d v="2022-02-16T00:00:00"/>
    <d v="2022-03-29T00:00:00"/>
    <x v="107"/>
  </r>
  <r>
    <s v="KEY-3417"/>
    <s v="Medium"/>
    <x v="0"/>
    <x v="0"/>
    <s v="Completed"/>
    <s v="Solved by squad (technical intervention)"/>
    <x v="0"/>
    <x v="1"/>
    <x v="4"/>
    <d v="2022-02-16T00:00:00"/>
    <d v="2022-03-29T00:00:00"/>
    <x v="107"/>
  </r>
  <r>
    <s v="KEY-3399"/>
    <s v="Medium"/>
    <x v="0"/>
    <x v="0"/>
    <s v="Completed"/>
    <s v="Solved by squad (technical intervention)"/>
    <x v="0"/>
    <x v="1"/>
    <x v="1"/>
    <d v="2022-02-16T00:00:00"/>
    <d v="2022-03-31T00:00:00"/>
    <x v="69"/>
  </r>
  <r>
    <s v="KEY-3401"/>
    <s v="Medium"/>
    <x v="0"/>
    <x v="0"/>
    <s v="Completed"/>
    <s v="Solved by squad (technical intervention)"/>
    <x v="0"/>
    <x v="1"/>
    <x v="1"/>
    <d v="2022-02-16T00:00:00"/>
    <d v="2022-04-03T00:00:00"/>
    <x v="128"/>
  </r>
  <r>
    <s v="KEY-3414"/>
    <s v="Medium"/>
    <x v="0"/>
    <x v="0"/>
    <s v="Completed"/>
    <s v="Solved by squad (technical intervention)"/>
    <x v="4"/>
    <x v="1"/>
    <x v="1"/>
    <d v="2022-02-16T00:00:00"/>
    <d v="2022-05-03T00:00:00"/>
    <x v="85"/>
  </r>
  <r>
    <s v="KEY-3400"/>
    <s v="Medium"/>
    <x v="0"/>
    <x v="0"/>
    <s v="Completed"/>
    <s v="Solved by squad (technical intervention)"/>
    <x v="0"/>
    <x v="1"/>
    <x v="1"/>
    <d v="2022-02-16T00:00:00"/>
    <d v="2022-05-20T00:00:00"/>
    <x v="72"/>
  </r>
  <r>
    <s v="KEY-3403"/>
    <s v="Medium"/>
    <x v="0"/>
    <x v="0"/>
    <s v="Completed"/>
    <s v="Solved by squad (technical intervention)"/>
    <x v="0"/>
    <x v="1"/>
    <x v="1"/>
    <d v="2022-02-16T00:00:00"/>
    <d v="2022-05-20T00:00:00"/>
    <x v="72"/>
  </r>
  <r>
    <s v="KEY-3405"/>
    <s v="Medium"/>
    <x v="0"/>
    <x v="0"/>
    <s v="Completed"/>
    <s v="Solved by squad (technical intervention)"/>
    <x v="0"/>
    <x v="1"/>
    <x v="1"/>
    <d v="2022-02-16T00:00:00"/>
    <d v="2022-05-20T00:00:00"/>
    <x v="72"/>
  </r>
  <r>
    <s v="KEY-3411"/>
    <s v="Medium"/>
    <x v="0"/>
    <x v="0"/>
    <s v="Completed"/>
    <s v="Solved by squad (technical intervention)"/>
    <x v="0"/>
    <x v="1"/>
    <x v="5"/>
    <d v="2022-02-16T00:00:00"/>
    <d v="2022-05-20T00:00:00"/>
    <x v="72"/>
  </r>
  <r>
    <s v="KEY-3419"/>
    <s v="Medium"/>
    <x v="0"/>
    <x v="0"/>
    <s v="Completed"/>
    <s v="Solved by squad (technical intervention)"/>
    <x v="0"/>
    <x v="1"/>
    <x v="4"/>
    <d v="2022-02-16T00:00:00"/>
    <d v="2022-07-12T00:00:00"/>
    <x v="169"/>
  </r>
  <r>
    <s v="KEY-3418"/>
    <s v="Medium"/>
    <x v="0"/>
    <x v="0"/>
    <s v="Completed"/>
    <s v="Solved by squad (technical intervention)"/>
    <x v="1"/>
    <x v="1"/>
    <x v="4"/>
    <d v="2022-02-16T00:00:00"/>
    <d v="2022-08-25T00:00:00"/>
    <x v="173"/>
  </r>
  <r>
    <s v="KEY-3404"/>
    <s v="Medium"/>
    <x v="0"/>
    <x v="0"/>
    <s v="Completed"/>
    <s v="Solved by squad (technical intervention)"/>
    <x v="1"/>
    <x v="1"/>
    <x v="1"/>
    <d v="2022-02-16T00:00:00"/>
    <d v="2022-09-05T00:00:00"/>
    <x v="408"/>
  </r>
  <r>
    <s v="KEY-3409"/>
    <s v="Medium"/>
    <x v="0"/>
    <x v="0"/>
    <s v="Completed"/>
    <s v="Solved by squad (technical intervention)"/>
    <x v="1"/>
    <x v="1"/>
    <x v="1"/>
    <d v="2022-02-16T00:00:00"/>
    <d v="2022-09-05T00:00:00"/>
    <x v="408"/>
  </r>
  <r>
    <s v="KEY-3406"/>
    <s v="Medium"/>
    <x v="0"/>
    <x v="1"/>
    <s v="Squad Working"/>
    <m/>
    <x v="0"/>
    <x v="2"/>
    <x v="0"/>
    <d v="2022-02-16T00:00:00"/>
    <m/>
    <x v="462"/>
  </r>
  <r>
    <s v="KEY-3410"/>
    <s v="Medium"/>
    <x v="0"/>
    <x v="1"/>
    <s v="Squad Working"/>
    <m/>
    <x v="0"/>
    <x v="2"/>
    <x v="0"/>
    <d v="2022-02-16T00:00:00"/>
    <m/>
    <x v="462"/>
  </r>
  <r>
    <s v="KEY-3423"/>
    <s v="Medium"/>
    <x v="0"/>
    <x v="0"/>
    <s v="Canceled"/>
    <s v="Feature expected behavior"/>
    <x v="1"/>
    <x v="0"/>
    <x v="0"/>
    <d v="2022-02-17T00:00:00"/>
    <d v="2022-03-21T00:00:00"/>
    <x v="95"/>
  </r>
  <r>
    <s v="KEY-3420"/>
    <s v="Medium"/>
    <x v="0"/>
    <x v="0"/>
    <s v="Completed"/>
    <s v="Solved by squad (technical intervention)"/>
    <x v="0"/>
    <x v="1"/>
    <x v="1"/>
    <d v="2022-02-17T00:00:00"/>
    <d v="2022-05-20T00:00:00"/>
    <x v="114"/>
  </r>
  <r>
    <s v="KEY-3421"/>
    <s v="Medium"/>
    <x v="0"/>
    <x v="0"/>
    <s v="Completed"/>
    <s v="Solved by squad (technical intervention)"/>
    <x v="0"/>
    <x v="1"/>
    <x v="1"/>
    <d v="2022-02-17T00:00:00"/>
    <d v="2022-05-20T00:00:00"/>
    <x v="114"/>
  </r>
  <r>
    <s v="KEY-3425"/>
    <s v="Medium"/>
    <x v="0"/>
    <x v="0"/>
    <s v="Completed"/>
    <s v="Solved by squad (technical intervention)"/>
    <x v="0"/>
    <x v="1"/>
    <x v="4"/>
    <d v="2022-02-17T00:00:00"/>
    <d v="2022-05-20T00:00:00"/>
    <x v="114"/>
  </r>
  <r>
    <s v="KEY-3422"/>
    <s v="Medium"/>
    <x v="0"/>
    <x v="0"/>
    <s v="Completed"/>
    <s v="Solved by squad (technical intervention)"/>
    <x v="0"/>
    <x v="1"/>
    <x v="1"/>
    <d v="2022-02-17T00:00:00"/>
    <d v="2022-07-04T00:00:00"/>
    <x v="86"/>
  </r>
  <r>
    <s v="KEY-3424"/>
    <s v="Medium"/>
    <x v="0"/>
    <x v="0"/>
    <s v="Completed"/>
    <s v="Solved by squad (technical intervention)"/>
    <x v="1"/>
    <x v="1"/>
    <x v="4"/>
    <d v="2022-02-17T00:00:00"/>
    <d v="2022-08-25T00:00:00"/>
    <x v="279"/>
  </r>
  <r>
    <s v="KEY-3426"/>
    <s v="Medium"/>
    <x v="0"/>
    <x v="0"/>
    <s v="Canceled"/>
    <s v="Feature expected behavior"/>
    <x v="1"/>
    <x v="0"/>
    <x v="0"/>
    <d v="2022-02-18T00:00:00"/>
    <d v="2022-03-21T00:00:00"/>
    <x v="8"/>
  </r>
  <r>
    <s v="KEY-3427"/>
    <s v="Medium"/>
    <x v="0"/>
    <x v="0"/>
    <s v="Canceled"/>
    <s v="Feature expected behavior"/>
    <x v="1"/>
    <x v="0"/>
    <x v="0"/>
    <d v="2022-02-18T00:00:00"/>
    <d v="2022-03-21T00:00:00"/>
    <x v="8"/>
  </r>
  <r>
    <s v="KEY-3434"/>
    <s v="Medium"/>
    <x v="0"/>
    <x v="0"/>
    <s v="Completed"/>
    <s v="Solved by squad (technical intervention)"/>
    <x v="1"/>
    <x v="1"/>
    <x v="5"/>
    <d v="2022-02-21T00:00:00"/>
    <d v="2022-03-09T00:00:00"/>
    <x v="33"/>
  </r>
  <r>
    <s v="KEY-3429"/>
    <s v="Medium"/>
    <x v="0"/>
    <x v="0"/>
    <s v="Completed"/>
    <s v="Solved by squad (technical intervention)"/>
    <x v="0"/>
    <x v="1"/>
    <x v="1"/>
    <d v="2022-02-21T00:00:00"/>
    <d v="2022-03-26T00:00:00"/>
    <x v="46"/>
  </r>
  <r>
    <s v="KEY-3432"/>
    <s v="Medium"/>
    <x v="0"/>
    <x v="0"/>
    <s v="Completed"/>
    <s v="Solved by squad (technical intervention)"/>
    <x v="0"/>
    <x v="1"/>
    <x v="5"/>
    <d v="2022-02-21T00:00:00"/>
    <d v="2022-03-31T00:00:00"/>
    <x v="30"/>
  </r>
  <r>
    <s v="KEY-3428"/>
    <s v="Medium"/>
    <x v="0"/>
    <x v="0"/>
    <s v="Completed"/>
    <s v="Solved by squad (technical intervention)"/>
    <x v="0"/>
    <x v="1"/>
    <x v="1"/>
    <d v="2022-02-21T00:00:00"/>
    <d v="2022-05-20T00:00:00"/>
    <x v="165"/>
  </r>
  <r>
    <s v="KEY-3430"/>
    <s v="Medium"/>
    <x v="0"/>
    <x v="0"/>
    <s v="Completed"/>
    <s v="Solved by squad (technical intervention)"/>
    <x v="0"/>
    <x v="1"/>
    <x v="1"/>
    <d v="2022-02-21T00:00:00"/>
    <d v="2022-05-20T00:00:00"/>
    <x v="165"/>
  </r>
  <r>
    <s v="KEY-3431"/>
    <s v="Medium"/>
    <x v="0"/>
    <x v="0"/>
    <s v="Completed"/>
    <s v="Solved by squad (technical intervention)"/>
    <x v="0"/>
    <x v="1"/>
    <x v="1"/>
    <d v="2022-02-21T00:00:00"/>
    <d v="2022-05-20T00:00:00"/>
    <x v="165"/>
  </r>
  <r>
    <s v="KEY-3433"/>
    <s v="Medium"/>
    <x v="0"/>
    <x v="0"/>
    <s v="Completed"/>
    <s v="Solved by squad (technical intervention)"/>
    <x v="1"/>
    <x v="1"/>
    <x v="5"/>
    <d v="2022-02-21T00:00:00"/>
    <d v="2022-08-04T00:00:00"/>
    <x v="133"/>
  </r>
  <r>
    <s v="KEY-3444"/>
    <s v="High"/>
    <x v="1"/>
    <x v="0"/>
    <s v="Completed"/>
    <s v="Solved by squad (technical intervention)"/>
    <x v="0"/>
    <x v="1"/>
    <x v="1"/>
    <d v="2022-02-22T00:00:00"/>
    <d v="2022-05-29T00:00:00"/>
    <x v="319"/>
  </r>
  <r>
    <s v="KEY-3446"/>
    <s v="Medium"/>
    <x v="0"/>
    <x v="0"/>
    <s v="Canceled"/>
    <s v="Feature expected behavior"/>
    <x v="1"/>
    <x v="0"/>
    <x v="0"/>
    <d v="2022-02-22T00:00:00"/>
    <d v="2022-03-21T00:00:00"/>
    <x v="40"/>
  </r>
  <r>
    <s v="KEY-3438"/>
    <s v="Medium"/>
    <x v="0"/>
    <x v="0"/>
    <s v="Canceled"/>
    <s v="Lack Response"/>
    <x v="1"/>
    <x v="0"/>
    <x v="0"/>
    <d v="2022-02-22T00:00:00"/>
    <d v="2022-02-23T00:00:00"/>
    <x v="1"/>
  </r>
  <r>
    <s v="KEY-3439"/>
    <s v="Medium"/>
    <x v="0"/>
    <x v="0"/>
    <s v="Canceled"/>
    <s v="Lack Response"/>
    <x v="1"/>
    <x v="0"/>
    <x v="0"/>
    <d v="2022-02-22T00:00:00"/>
    <d v="2022-02-23T00:00:00"/>
    <x v="1"/>
  </r>
  <r>
    <s v="KEY-3441"/>
    <s v="Medium"/>
    <x v="0"/>
    <x v="0"/>
    <s v="Canceled"/>
    <s v="Lack Response"/>
    <x v="1"/>
    <x v="0"/>
    <x v="0"/>
    <d v="2022-02-22T00:00:00"/>
    <d v="2022-02-23T00:00:00"/>
    <x v="1"/>
  </r>
  <r>
    <s v="KEY-3442"/>
    <s v="Medium"/>
    <x v="0"/>
    <x v="0"/>
    <s v="Canceled"/>
    <s v="Lack Response"/>
    <x v="1"/>
    <x v="0"/>
    <x v="0"/>
    <d v="2022-02-22T00:00:00"/>
    <d v="2022-02-23T00:00:00"/>
    <x v="1"/>
  </r>
  <r>
    <s v="KEY-3440"/>
    <s v="Medium"/>
    <x v="0"/>
    <x v="0"/>
    <s v="Completed"/>
    <s v="Solved by service desk (no technical intervention)"/>
    <x v="0"/>
    <x v="0"/>
    <x v="0"/>
    <d v="2022-02-22T00:00:00"/>
    <d v="2022-02-28T00:00:00"/>
    <x v="12"/>
  </r>
  <r>
    <s v="KEY-3448"/>
    <s v="Medium"/>
    <x v="0"/>
    <x v="0"/>
    <s v="Completed"/>
    <s v="Solved by squad (technical intervention)"/>
    <x v="1"/>
    <x v="1"/>
    <x v="5"/>
    <d v="2022-02-22T00:00:00"/>
    <d v="2022-03-08T00:00:00"/>
    <x v="5"/>
  </r>
  <r>
    <s v="KEY-3437"/>
    <s v="Medium"/>
    <x v="0"/>
    <x v="0"/>
    <s v="Completed"/>
    <s v="Solved by squad (technical intervention)"/>
    <x v="0"/>
    <x v="1"/>
    <x v="1"/>
    <d v="2022-02-22T00:00:00"/>
    <d v="2022-03-16T00:00:00"/>
    <x v="6"/>
  </r>
  <r>
    <s v="KEY-3449"/>
    <s v="Medium"/>
    <x v="0"/>
    <x v="0"/>
    <s v="Completed"/>
    <s v="Solved by squad (technical intervention)"/>
    <x v="0"/>
    <x v="1"/>
    <x v="5"/>
    <d v="2022-02-22T00:00:00"/>
    <d v="2022-04-04T00:00:00"/>
    <x v="107"/>
  </r>
  <r>
    <s v="KEY-3436"/>
    <s v="Medium"/>
    <x v="0"/>
    <x v="0"/>
    <s v="Completed"/>
    <s v="Solved by squad (technical intervention)"/>
    <x v="0"/>
    <x v="1"/>
    <x v="1"/>
    <d v="2022-02-22T00:00:00"/>
    <d v="2022-05-20T00:00:00"/>
    <x v="124"/>
  </r>
  <r>
    <s v="KEY-3443"/>
    <s v="Medium"/>
    <x v="0"/>
    <x v="0"/>
    <s v="Completed"/>
    <s v="Solved by squad (technical intervention)"/>
    <x v="0"/>
    <x v="1"/>
    <x v="1"/>
    <d v="2022-02-22T00:00:00"/>
    <d v="2022-05-20T00:00:00"/>
    <x v="124"/>
  </r>
  <r>
    <s v="KEY-3447"/>
    <s v="Medium"/>
    <x v="0"/>
    <x v="0"/>
    <s v="Completed"/>
    <s v="Solved by squad (technical intervention)"/>
    <x v="0"/>
    <x v="1"/>
    <x v="5"/>
    <d v="2022-02-22T00:00:00"/>
    <d v="2022-05-20T00:00:00"/>
    <x v="124"/>
  </r>
  <r>
    <s v="KEY-3450"/>
    <s v="Medium"/>
    <x v="0"/>
    <x v="0"/>
    <s v="Completed"/>
    <s v="Solved by squad (technical intervention)"/>
    <x v="1"/>
    <x v="1"/>
    <x v="4"/>
    <d v="2022-02-22T00:00:00"/>
    <d v="2022-08-11T00:00:00"/>
    <x v="191"/>
  </r>
  <r>
    <s v="KEY-3451"/>
    <s v="Medium"/>
    <x v="0"/>
    <x v="0"/>
    <s v="Completed"/>
    <s v="Solved by squad (technical intervention)"/>
    <x v="1"/>
    <x v="1"/>
    <x v="4"/>
    <d v="2022-02-22T00:00:00"/>
    <d v="2022-08-25T00:00:00"/>
    <x v="463"/>
  </r>
  <r>
    <s v="KEY-3445"/>
    <s v="Medium"/>
    <x v="0"/>
    <x v="0"/>
    <s v="Completed"/>
    <s v="Solved by squad (technical intervention)"/>
    <x v="1"/>
    <x v="1"/>
    <x v="1"/>
    <d v="2022-02-22T00:00:00"/>
    <d v="2022-09-05T00:00:00"/>
    <x v="416"/>
  </r>
  <r>
    <s v="KEY-3435"/>
    <s v="Medium"/>
    <x v="0"/>
    <x v="1"/>
    <s v="Squad Working"/>
    <m/>
    <x v="0"/>
    <x v="2"/>
    <x v="0"/>
    <d v="2022-02-22T00:00:00"/>
    <m/>
    <x v="464"/>
  </r>
  <r>
    <s v="KEY-3453"/>
    <s v="High"/>
    <x v="1"/>
    <x v="0"/>
    <s v="Completed"/>
    <s v="Solved by squad (technical intervention)"/>
    <x v="0"/>
    <x v="1"/>
    <x v="1"/>
    <d v="2022-02-23T00:00:00"/>
    <d v="2022-03-31T00:00:00"/>
    <x v="91"/>
  </r>
  <r>
    <s v="KEY-3463"/>
    <s v="High"/>
    <x v="1"/>
    <x v="0"/>
    <s v="Completed"/>
    <s v="Solved by squad (technical intervention)"/>
    <x v="1"/>
    <x v="1"/>
    <x v="1"/>
    <d v="2022-02-23T00:00:00"/>
    <d v="2022-09-09T00:00:00"/>
    <x v="465"/>
  </r>
  <r>
    <s v="KEY-3466"/>
    <s v="Medium"/>
    <x v="0"/>
    <x v="0"/>
    <s v="Completed"/>
    <s v="Solved by squad (technical intervention)"/>
    <x v="1"/>
    <x v="1"/>
    <x v="5"/>
    <d v="2022-02-23T00:00:00"/>
    <d v="2022-03-15T00:00:00"/>
    <x v="19"/>
  </r>
  <r>
    <s v="KEY-3459"/>
    <s v="Medium"/>
    <x v="0"/>
    <x v="0"/>
    <s v="Completed"/>
    <s v="Solved by squad (technical intervention)"/>
    <x v="1"/>
    <x v="1"/>
    <x v="1"/>
    <d v="2022-02-23T00:00:00"/>
    <d v="2022-03-16T00:00:00"/>
    <x v="34"/>
  </r>
  <r>
    <s v="KEY-3457"/>
    <s v="Medium"/>
    <x v="0"/>
    <x v="0"/>
    <s v="Completed"/>
    <s v="Solved by squad (technical intervention)"/>
    <x v="0"/>
    <x v="1"/>
    <x v="1"/>
    <d v="2022-02-23T00:00:00"/>
    <d v="2022-03-30T00:00:00"/>
    <x v="106"/>
  </r>
  <r>
    <s v="KEY-3467"/>
    <s v="Medium"/>
    <x v="0"/>
    <x v="0"/>
    <s v="Completed"/>
    <s v="Solved by squad (technical intervention)"/>
    <x v="0"/>
    <x v="1"/>
    <x v="4"/>
    <d v="2022-02-23T00:00:00"/>
    <d v="2022-03-30T00:00:00"/>
    <x v="106"/>
  </r>
  <r>
    <s v="KEY-3455"/>
    <s v="Medium"/>
    <x v="0"/>
    <x v="0"/>
    <s v="Completed"/>
    <s v="Solved by squad (technical intervention)"/>
    <x v="0"/>
    <x v="1"/>
    <x v="1"/>
    <d v="2022-02-23T00:00:00"/>
    <d v="2022-03-31T00:00:00"/>
    <x v="91"/>
  </r>
  <r>
    <s v="KEY-3464"/>
    <s v="Medium"/>
    <x v="0"/>
    <x v="0"/>
    <s v="Completed"/>
    <s v="Solved by squad (technical intervention)"/>
    <x v="3"/>
    <x v="1"/>
    <x v="5"/>
    <d v="2022-02-23T00:00:00"/>
    <d v="2022-04-25T00:00:00"/>
    <x v="138"/>
  </r>
  <r>
    <s v="KEY-3452"/>
    <s v="Medium"/>
    <x v="0"/>
    <x v="0"/>
    <s v="Completed"/>
    <s v="Solved by squad (technical intervention)"/>
    <x v="0"/>
    <x v="1"/>
    <x v="1"/>
    <d v="2022-02-23T00:00:00"/>
    <d v="2022-05-20T00:00:00"/>
    <x v="48"/>
  </r>
  <r>
    <s v="KEY-3454"/>
    <s v="Medium"/>
    <x v="0"/>
    <x v="0"/>
    <s v="Completed"/>
    <s v="Solved by squad (technical intervention)"/>
    <x v="0"/>
    <x v="1"/>
    <x v="1"/>
    <d v="2022-02-23T00:00:00"/>
    <d v="2022-05-20T00:00:00"/>
    <x v="48"/>
  </r>
  <r>
    <s v="KEY-3456"/>
    <s v="Medium"/>
    <x v="0"/>
    <x v="0"/>
    <s v="Completed"/>
    <s v="Solved by squad (technical intervention)"/>
    <x v="0"/>
    <x v="1"/>
    <x v="1"/>
    <d v="2022-02-23T00:00:00"/>
    <d v="2022-05-20T00:00:00"/>
    <x v="48"/>
  </r>
  <r>
    <s v="KEY-3458"/>
    <s v="Medium"/>
    <x v="0"/>
    <x v="0"/>
    <s v="Completed"/>
    <s v="Solved by squad (technical intervention)"/>
    <x v="0"/>
    <x v="1"/>
    <x v="1"/>
    <d v="2022-02-23T00:00:00"/>
    <d v="2022-05-20T00:00:00"/>
    <x v="48"/>
  </r>
  <r>
    <s v="KEY-3468"/>
    <s v="Medium"/>
    <x v="0"/>
    <x v="0"/>
    <s v="Completed"/>
    <s v="Solved by squad (technical intervention)"/>
    <x v="0"/>
    <x v="1"/>
    <x v="4"/>
    <d v="2022-02-23T00:00:00"/>
    <d v="2022-05-20T00:00:00"/>
    <x v="48"/>
  </r>
  <r>
    <s v="KEY-3461"/>
    <s v="Medium"/>
    <x v="0"/>
    <x v="0"/>
    <s v="Completed"/>
    <s v="Solved by squad (technical intervention)"/>
    <x v="0"/>
    <x v="1"/>
    <x v="3"/>
    <d v="2022-02-23T00:00:00"/>
    <d v="2022-06-09T00:00:00"/>
    <x v="208"/>
  </r>
  <r>
    <s v="KEY-3460"/>
    <s v="Medium"/>
    <x v="0"/>
    <x v="0"/>
    <s v="Completed"/>
    <s v="Solved by squad (technical intervention)"/>
    <x v="0"/>
    <x v="1"/>
    <x v="3"/>
    <d v="2022-02-23T00:00:00"/>
    <d v="2022-08-26T00:00:00"/>
    <x v="463"/>
  </r>
  <r>
    <s v="KEY-3462"/>
    <s v="Medium"/>
    <x v="0"/>
    <x v="0"/>
    <s v="Completed"/>
    <s v="Solved by squad (technical intervention)"/>
    <x v="1"/>
    <x v="1"/>
    <x v="1"/>
    <d v="2022-02-23T00:00:00"/>
    <d v="2022-09-09T00:00:00"/>
    <x v="465"/>
  </r>
  <r>
    <s v="KEY-3465"/>
    <s v="Medium"/>
    <x v="0"/>
    <x v="0"/>
    <s v="Completed"/>
    <s v="Solved by squad (technical intervention)"/>
    <x v="1"/>
    <x v="1"/>
    <x v="5"/>
    <d v="2022-02-23T00:00:00"/>
    <d v="2022-09-12T00:00:00"/>
    <x v="408"/>
  </r>
  <r>
    <s v="KEY-3473"/>
    <s v="Medium"/>
    <x v="0"/>
    <x v="0"/>
    <s v="Canceled"/>
    <s v="Feature expected behavior"/>
    <x v="1"/>
    <x v="0"/>
    <x v="0"/>
    <d v="2022-02-24T00:00:00"/>
    <d v="2022-03-21T00:00:00"/>
    <x v="45"/>
  </r>
  <r>
    <s v="KEY-3471"/>
    <s v="Medium"/>
    <x v="0"/>
    <x v="0"/>
    <s v="Completed"/>
    <s v="Solved by squad (technical intervention)"/>
    <x v="0"/>
    <x v="1"/>
    <x v="3"/>
    <d v="2022-02-24T00:00:00"/>
    <d v="2022-03-23T00:00:00"/>
    <x v="40"/>
  </r>
  <r>
    <s v="KEY-3469"/>
    <s v="Medium"/>
    <x v="0"/>
    <x v="0"/>
    <s v="Completed"/>
    <s v="Solved by squad (technical intervention)"/>
    <x v="0"/>
    <x v="1"/>
    <x v="3"/>
    <d v="2022-02-24T00:00:00"/>
    <d v="2022-05-20T00:00:00"/>
    <x v="39"/>
  </r>
  <r>
    <s v="KEY-3470"/>
    <s v="Medium"/>
    <x v="0"/>
    <x v="0"/>
    <s v="Completed"/>
    <s v="Solved by squad (technical intervention)"/>
    <x v="0"/>
    <x v="1"/>
    <x v="3"/>
    <d v="2022-02-24T00:00:00"/>
    <d v="2022-05-20T00:00:00"/>
    <x v="39"/>
  </r>
  <r>
    <s v="KEY-3472"/>
    <s v="Medium"/>
    <x v="0"/>
    <x v="1"/>
    <s v="Waiting requester information"/>
    <m/>
    <x v="0"/>
    <x v="2"/>
    <x v="0"/>
    <d v="2022-02-24T00:00:00"/>
    <m/>
    <x v="466"/>
  </r>
  <r>
    <s v="KEY-3474"/>
    <s v="Medium"/>
    <x v="0"/>
    <x v="0"/>
    <s v="Canceled"/>
    <s v="Lack Response"/>
    <x v="1"/>
    <x v="0"/>
    <x v="0"/>
    <d v="2022-02-25T00:00:00"/>
    <d v="2022-03-24T00:00:00"/>
    <x v="40"/>
  </r>
  <r>
    <s v="KEY-3477"/>
    <s v="Medium"/>
    <x v="0"/>
    <x v="0"/>
    <s v="Completed"/>
    <s v="Solved by squad (technical intervention)"/>
    <x v="1"/>
    <x v="1"/>
    <x v="1"/>
    <d v="2022-02-25T00:00:00"/>
    <d v="2022-03-16T00:00:00"/>
    <x v="43"/>
  </r>
  <r>
    <s v="KEY-3487"/>
    <s v="Medium"/>
    <x v="0"/>
    <x v="0"/>
    <s v="Completed"/>
    <s v="Solved by squad (technical intervention)"/>
    <x v="1"/>
    <x v="1"/>
    <x v="5"/>
    <d v="2022-02-25T00:00:00"/>
    <d v="2022-03-17T00:00:00"/>
    <x v="19"/>
  </r>
  <r>
    <s v="KEY-3482"/>
    <s v="Medium"/>
    <x v="0"/>
    <x v="0"/>
    <s v="Completed"/>
    <s v="Solved by squad (technical intervention)"/>
    <x v="0"/>
    <x v="1"/>
    <x v="3"/>
    <d v="2022-02-25T00:00:00"/>
    <d v="2022-03-25T00:00:00"/>
    <x v="23"/>
  </r>
  <r>
    <s v="KEY-3486"/>
    <s v="Medium"/>
    <x v="0"/>
    <x v="0"/>
    <s v="Completed"/>
    <s v="Solved by squad (technical intervention)"/>
    <x v="0"/>
    <x v="1"/>
    <x v="5"/>
    <d v="2022-02-25T00:00:00"/>
    <d v="2022-04-01T00:00:00"/>
    <x v="106"/>
  </r>
  <r>
    <s v="KEY-3484"/>
    <s v="Medium"/>
    <x v="0"/>
    <x v="0"/>
    <s v="Completed"/>
    <s v="Solved by squad (technical intervention)"/>
    <x v="3"/>
    <x v="1"/>
    <x v="5"/>
    <d v="2022-02-25T00:00:00"/>
    <d v="2022-04-25T00:00:00"/>
    <x v="66"/>
  </r>
  <r>
    <s v="KEY-3483"/>
    <s v="Medium"/>
    <x v="0"/>
    <x v="0"/>
    <s v="Completed"/>
    <s v="Solved by squad (technical intervention)"/>
    <x v="3"/>
    <x v="1"/>
    <x v="3"/>
    <d v="2022-02-25T00:00:00"/>
    <d v="2022-04-26T00:00:00"/>
    <x v="47"/>
  </r>
  <r>
    <s v="KEY-3485"/>
    <s v="Medium"/>
    <x v="0"/>
    <x v="0"/>
    <s v="Completed"/>
    <s v="Solved by squad (technical intervention)"/>
    <x v="0"/>
    <x v="1"/>
    <x v="5"/>
    <d v="2022-02-25T00:00:00"/>
    <d v="2022-04-29T00:00:00"/>
    <x v="98"/>
  </r>
  <r>
    <s v="KEY-3475"/>
    <s v="Medium"/>
    <x v="0"/>
    <x v="0"/>
    <s v="Completed"/>
    <s v="Solved by squad (technical intervention)"/>
    <x v="4"/>
    <x v="1"/>
    <x v="1"/>
    <d v="2022-02-25T00:00:00"/>
    <d v="2022-05-20T00:00:00"/>
    <x v="145"/>
  </r>
  <r>
    <s v="KEY-3476"/>
    <s v="Medium"/>
    <x v="0"/>
    <x v="0"/>
    <s v="Completed"/>
    <s v="Solved by squad (technical intervention)"/>
    <x v="4"/>
    <x v="1"/>
    <x v="1"/>
    <d v="2022-02-25T00:00:00"/>
    <d v="2022-05-20T00:00:00"/>
    <x v="145"/>
  </r>
  <r>
    <s v="KEY-3478"/>
    <s v="Medium"/>
    <x v="0"/>
    <x v="0"/>
    <s v="Completed"/>
    <s v="Solved by squad (technical intervention)"/>
    <x v="4"/>
    <x v="1"/>
    <x v="1"/>
    <d v="2022-02-25T00:00:00"/>
    <d v="2022-05-20T00:00:00"/>
    <x v="145"/>
  </r>
  <r>
    <s v="KEY-3479"/>
    <s v="Medium"/>
    <x v="0"/>
    <x v="0"/>
    <s v="Completed"/>
    <s v="Solved by squad (technical intervention)"/>
    <x v="4"/>
    <x v="1"/>
    <x v="1"/>
    <d v="2022-02-25T00:00:00"/>
    <d v="2022-05-20T00:00:00"/>
    <x v="145"/>
  </r>
  <r>
    <s v="KEY-3480"/>
    <s v="Medium"/>
    <x v="0"/>
    <x v="0"/>
    <s v="Completed"/>
    <s v="Solved by squad (technical intervention)"/>
    <x v="4"/>
    <x v="1"/>
    <x v="1"/>
    <d v="2022-02-25T00:00:00"/>
    <d v="2022-05-20T00:00:00"/>
    <x v="145"/>
  </r>
  <r>
    <s v="KEY-3481"/>
    <s v="Medium"/>
    <x v="0"/>
    <x v="0"/>
    <s v="Completed"/>
    <s v="Solved by squad (technical intervention)"/>
    <x v="0"/>
    <x v="1"/>
    <x v="1"/>
    <d v="2022-02-25T00:00:00"/>
    <d v="2022-07-18T00:00:00"/>
    <x v="286"/>
  </r>
  <r>
    <s v="KEY-3488"/>
    <s v="Medium"/>
    <x v="0"/>
    <x v="0"/>
    <s v="Completed"/>
    <s v="Solved by squad (technical intervention)"/>
    <x v="1"/>
    <x v="1"/>
    <x v="5"/>
    <d v="2022-02-25T00:00:00"/>
    <d v="2022-08-25T00:00:00"/>
    <x v="398"/>
  </r>
  <r>
    <s v="KEY-3489"/>
    <s v="Medium"/>
    <x v="0"/>
    <x v="0"/>
    <s v="Completed"/>
    <s v="Solved by squad (technical intervention)"/>
    <x v="1"/>
    <x v="1"/>
    <x v="5"/>
    <d v="2022-02-25T00:00:00"/>
    <d v="2022-08-25T00:00:00"/>
    <x v="398"/>
  </r>
  <r>
    <s v="KEY-3490"/>
    <s v="Medium"/>
    <x v="0"/>
    <x v="0"/>
    <s v="Completed"/>
    <s v="Solved by squad (technical intervention)"/>
    <x v="1"/>
    <x v="1"/>
    <x v="5"/>
    <d v="2022-02-25T00:00:00"/>
    <d v="2022-08-31T00:00:00"/>
    <x v="467"/>
  </r>
  <r>
    <s v="KEY-3491"/>
    <s v="Medium"/>
    <x v="0"/>
    <x v="1"/>
    <s v="Squad Working"/>
    <m/>
    <x v="0"/>
    <x v="2"/>
    <x v="0"/>
    <d v="2022-02-25T00:00:00"/>
    <m/>
    <x v="468"/>
  </r>
  <r>
    <s v="KEY-3493"/>
    <s v="Medium"/>
    <x v="0"/>
    <x v="0"/>
    <s v="Completed"/>
    <s v="Solved by squad (technical intervention)"/>
    <x v="0"/>
    <x v="1"/>
    <x v="1"/>
    <d v="2022-02-28T00:00:00"/>
    <d v="2022-04-03T00:00:00"/>
    <x v="35"/>
  </r>
  <r>
    <s v="KEY-3496"/>
    <s v="Medium"/>
    <x v="0"/>
    <x v="0"/>
    <s v="Completed"/>
    <s v="Solved by squad (technical intervention)"/>
    <x v="4"/>
    <x v="1"/>
    <x v="1"/>
    <d v="2022-02-28T00:00:00"/>
    <d v="2022-05-14T00:00:00"/>
    <x v="94"/>
  </r>
  <r>
    <s v="KEY-3492"/>
    <s v="Medium"/>
    <x v="0"/>
    <x v="0"/>
    <s v="Completed"/>
    <s v="Solved by squad (technical intervention)"/>
    <x v="4"/>
    <x v="1"/>
    <x v="1"/>
    <d v="2022-02-28T00:00:00"/>
    <d v="2022-05-20T00:00:00"/>
    <x v="99"/>
  </r>
  <r>
    <s v="KEY-3495"/>
    <s v="Medium"/>
    <x v="0"/>
    <x v="0"/>
    <s v="Completed"/>
    <s v="Solved by squad (technical intervention)"/>
    <x v="1"/>
    <x v="1"/>
    <x v="1"/>
    <d v="2022-02-28T00:00:00"/>
    <d v="2022-08-25T00:00:00"/>
    <x v="96"/>
  </r>
  <r>
    <s v="KEY-3494"/>
    <s v="Medium"/>
    <x v="0"/>
    <x v="0"/>
    <s v="Completed"/>
    <s v="Solved by squad (technical intervention)"/>
    <x v="1"/>
    <x v="1"/>
    <x v="1"/>
    <d v="2022-02-28T00:00:00"/>
    <d v="2022-09-09T00:00:00"/>
    <x v="459"/>
  </r>
  <r>
    <s v="KEY-3497"/>
    <s v="Medium"/>
    <x v="0"/>
    <x v="0"/>
    <s v="Completed"/>
    <s v="Solved by service desk (no technical intervention)"/>
    <x v="1"/>
    <x v="0"/>
    <x v="0"/>
    <d v="2022-03-01T00:00:00"/>
    <d v="2022-03-11T00:00:00"/>
    <x v="28"/>
  </r>
  <r>
    <s v="KEY-3502"/>
    <s v="Medium"/>
    <x v="0"/>
    <x v="0"/>
    <s v="Canceled"/>
    <s v="Feature expected behavior"/>
    <x v="1"/>
    <x v="0"/>
    <x v="0"/>
    <d v="2022-03-02T00:00:00"/>
    <d v="2022-04-18T00:00:00"/>
    <x v="29"/>
  </r>
  <r>
    <s v="KEY-3503"/>
    <s v="Medium"/>
    <x v="0"/>
    <x v="0"/>
    <s v="Completed"/>
    <s v="Solved by service desk (no technical intervention)"/>
    <x v="2"/>
    <x v="0"/>
    <x v="0"/>
    <d v="2022-03-02T00:00:00"/>
    <d v="2022-03-03T00:00:00"/>
    <x v="1"/>
  </r>
  <r>
    <s v="KEY-3501"/>
    <s v="Medium"/>
    <x v="0"/>
    <x v="0"/>
    <s v="Completed"/>
    <s v="Solved by squad (technical intervention)"/>
    <x v="0"/>
    <x v="1"/>
    <x v="3"/>
    <d v="2022-03-02T00:00:00"/>
    <d v="2022-03-15T00:00:00"/>
    <x v="7"/>
  </r>
  <r>
    <s v="KEY-3505"/>
    <s v="Medium"/>
    <x v="0"/>
    <x v="0"/>
    <s v="Completed"/>
    <s v="Solved by squad (technical intervention)"/>
    <x v="4"/>
    <x v="1"/>
    <x v="4"/>
    <d v="2022-03-02T00:00:00"/>
    <d v="2022-05-19T00:00:00"/>
    <x v="137"/>
  </r>
  <r>
    <s v="KEY-3499"/>
    <s v="Medium"/>
    <x v="0"/>
    <x v="0"/>
    <s v="Completed"/>
    <s v="Solved by squad (technical intervention)"/>
    <x v="4"/>
    <x v="1"/>
    <x v="1"/>
    <d v="2022-03-02T00:00:00"/>
    <d v="2022-05-20T00:00:00"/>
    <x v="134"/>
  </r>
  <r>
    <s v="KEY-3500"/>
    <s v="Medium"/>
    <x v="0"/>
    <x v="0"/>
    <s v="Completed"/>
    <s v="Solved by squad (technical intervention)"/>
    <x v="4"/>
    <x v="1"/>
    <x v="1"/>
    <d v="2022-03-02T00:00:00"/>
    <d v="2022-05-20T00:00:00"/>
    <x v="134"/>
  </r>
  <r>
    <s v="KEY-3504"/>
    <s v="Medium"/>
    <x v="0"/>
    <x v="0"/>
    <s v="Completed"/>
    <s v="Solved by squad (technical intervention)"/>
    <x v="4"/>
    <x v="1"/>
    <x v="1"/>
    <d v="2022-03-02T00:00:00"/>
    <d v="2022-05-24T00:00:00"/>
    <x v="240"/>
  </r>
  <r>
    <s v="KEY-3513"/>
    <s v="Medium"/>
    <x v="0"/>
    <x v="0"/>
    <s v="Completed"/>
    <s v="Solved by service desk (no technical intervention)"/>
    <x v="3"/>
    <x v="0"/>
    <x v="0"/>
    <d v="2022-03-03T00:00:00"/>
    <d v="2022-03-03T00:00:00"/>
    <x v="9"/>
  </r>
  <r>
    <s v="KEY-3515"/>
    <s v="Medium"/>
    <x v="0"/>
    <x v="0"/>
    <s v="Completed"/>
    <s v="Solved by squad (technical intervention)"/>
    <x v="1"/>
    <x v="1"/>
    <x v="5"/>
    <d v="2022-03-03T00:00:00"/>
    <d v="2022-03-22T00:00:00"/>
    <x v="43"/>
  </r>
  <r>
    <s v="KEY-3511"/>
    <s v="Medium"/>
    <x v="0"/>
    <x v="0"/>
    <s v="Completed"/>
    <s v="Solved by squad (technical intervention)"/>
    <x v="3"/>
    <x v="1"/>
    <x v="3"/>
    <d v="2022-03-03T00:00:00"/>
    <d v="2022-04-25T00:00:00"/>
    <x v="139"/>
  </r>
  <r>
    <s v="KEY-3506"/>
    <s v="Medium"/>
    <x v="0"/>
    <x v="0"/>
    <s v="Completed"/>
    <s v="Solved by squad (technical intervention)"/>
    <x v="4"/>
    <x v="1"/>
    <x v="1"/>
    <d v="2022-03-03T00:00:00"/>
    <d v="2022-05-20T00:00:00"/>
    <x v="137"/>
  </r>
  <r>
    <s v="KEY-3516"/>
    <s v="Medium"/>
    <x v="0"/>
    <x v="0"/>
    <s v="Completed"/>
    <s v="Solved by squad (technical intervention)"/>
    <x v="0"/>
    <x v="1"/>
    <x v="4"/>
    <d v="2022-03-03T00:00:00"/>
    <d v="2022-06-28T00:00:00"/>
    <x v="212"/>
  </r>
  <r>
    <s v="KEY-3507"/>
    <s v="Medium"/>
    <x v="0"/>
    <x v="0"/>
    <s v="Completed"/>
    <s v="Solved by squad (technical intervention)"/>
    <x v="0"/>
    <x v="1"/>
    <x v="1"/>
    <d v="2022-03-03T00:00:00"/>
    <d v="2022-07-08T00:00:00"/>
    <x v="275"/>
  </r>
  <r>
    <s v="KEY-3508"/>
    <s v="Medium"/>
    <x v="0"/>
    <x v="0"/>
    <s v="Completed"/>
    <s v="Solved by squad (technical intervention)"/>
    <x v="0"/>
    <x v="1"/>
    <x v="1"/>
    <d v="2022-03-03T00:00:00"/>
    <d v="2022-07-18T00:00:00"/>
    <x v="86"/>
  </r>
  <r>
    <s v="KEY-3509"/>
    <s v="Medium"/>
    <x v="0"/>
    <x v="0"/>
    <s v="Completed"/>
    <s v="Solved by squad (technical intervention)"/>
    <x v="0"/>
    <x v="1"/>
    <x v="3"/>
    <d v="2022-03-03T00:00:00"/>
    <d v="2022-08-25T00:00:00"/>
    <x v="395"/>
  </r>
  <r>
    <s v="KEY-3510"/>
    <s v="Medium"/>
    <x v="0"/>
    <x v="0"/>
    <s v="Completed"/>
    <s v="Solved by squad (technical intervention)"/>
    <x v="0"/>
    <x v="1"/>
    <x v="3"/>
    <d v="2022-03-03T00:00:00"/>
    <d v="2022-08-25T00:00:00"/>
    <x v="395"/>
  </r>
  <r>
    <s v="KEY-3512"/>
    <s v="Medium"/>
    <x v="0"/>
    <x v="0"/>
    <s v="Completed"/>
    <s v="Solved by squad (technical intervention)"/>
    <x v="0"/>
    <x v="1"/>
    <x v="3"/>
    <d v="2022-03-03T00:00:00"/>
    <d v="2022-08-25T00:00:00"/>
    <x v="395"/>
  </r>
  <r>
    <s v="KEY-3514"/>
    <s v="Medium"/>
    <x v="0"/>
    <x v="0"/>
    <s v="Completed"/>
    <s v="Solved by squad (technical intervention)"/>
    <x v="1"/>
    <x v="1"/>
    <x v="5"/>
    <d v="2022-03-03T00:00:00"/>
    <d v="2022-09-12T00:00:00"/>
    <x v="459"/>
  </r>
  <r>
    <s v="KEY-3520"/>
    <s v="Medium"/>
    <x v="0"/>
    <x v="0"/>
    <s v="Completed"/>
    <s v="Solved by service desk (no technical intervention)"/>
    <x v="3"/>
    <x v="0"/>
    <x v="0"/>
    <d v="2022-03-04T00:00:00"/>
    <d v="2022-03-04T00:00:00"/>
    <x v="9"/>
  </r>
  <r>
    <s v="KEY-3517"/>
    <s v="Medium"/>
    <x v="0"/>
    <x v="0"/>
    <s v="Completed"/>
    <s v="Solved by squad (technical intervention)"/>
    <x v="0"/>
    <x v="1"/>
    <x v="5"/>
    <d v="2022-03-04T00:00:00"/>
    <d v="2022-08-08T00:00:00"/>
    <x v="456"/>
  </r>
  <r>
    <s v="KEY-3518"/>
    <s v="Medium"/>
    <x v="0"/>
    <x v="0"/>
    <s v="Completed"/>
    <s v="Solved by squad (technical intervention)"/>
    <x v="1"/>
    <x v="1"/>
    <x v="5"/>
    <d v="2022-03-04T00:00:00"/>
    <d v="2022-08-25T00:00:00"/>
    <x v="469"/>
  </r>
  <r>
    <s v="KEY-3519"/>
    <s v="Medium"/>
    <x v="0"/>
    <x v="0"/>
    <s v="Completed"/>
    <s v="Solved by squad (technical intervention)"/>
    <x v="1"/>
    <x v="1"/>
    <x v="5"/>
    <d v="2022-03-04T00:00:00"/>
    <d v="2022-08-25T00:00:00"/>
    <x v="469"/>
  </r>
  <r>
    <s v="KEY-3525"/>
    <s v="Medium"/>
    <x v="0"/>
    <x v="0"/>
    <s v="Canceled"/>
    <s v="Feature expected behavior"/>
    <x v="1"/>
    <x v="0"/>
    <x v="0"/>
    <d v="2022-03-07T00:00:00"/>
    <d v="2022-04-04T00:00:00"/>
    <x v="23"/>
  </r>
  <r>
    <s v="KEY-3522"/>
    <s v="Medium"/>
    <x v="0"/>
    <x v="0"/>
    <s v="Completed"/>
    <s v="Solved by service desk (no technical intervention)"/>
    <x v="2"/>
    <x v="0"/>
    <x v="0"/>
    <d v="2022-03-07T00:00:00"/>
    <d v="2022-03-08T00:00:00"/>
    <x v="1"/>
  </r>
  <r>
    <s v="KEY-3523"/>
    <s v="Medium"/>
    <x v="0"/>
    <x v="0"/>
    <s v="Completed"/>
    <s v="Solved by service desk (no technical intervention)"/>
    <x v="0"/>
    <x v="0"/>
    <x v="0"/>
    <d v="2022-03-07T00:00:00"/>
    <d v="2022-03-16T00:00:00"/>
    <x v="53"/>
  </r>
  <r>
    <s v="KEY-3526"/>
    <s v="Medium"/>
    <x v="0"/>
    <x v="0"/>
    <s v="Completed"/>
    <s v="Solved by squad (technical intervention)"/>
    <x v="1"/>
    <x v="1"/>
    <x v="5"/>
    <d v="2022-03-07T00:00:00"/>
    <d v="2022-03-24T00:00:00"/>
    <x v="84"/>
  </r>
  <r>
    <s v="KEY-3521"/>
    <s v="Medium"/>
    <x v="0"/>
    <x v="0"/>
    <s v="Completed"/>
    <s v="Solved by squad (technical intervention)"/>
    <x v="4"/>
    <x v="1"/>
    <x v="4"/>
    <d v="2022-03-07T00:00:00"/>
    <d v="2022-05-20T00:00:00"/>
    <x v="365"/>
  </r>
  <r>
    <s v="KEY-3524"/>
    <s v="Medium"/>
    <x v="0"/>
    <x v="0"/>
    <s v="Completed"/>
    <s v="Solved by squad (technical intervention)"/>
    <x v="1"/>
    <x v="1"/>
    <x v="5"/>
    <d v="2022-03-07T00:00:00"/>
    <d v="2022-09-12T00:00:00"/>
    <x v="279"/>
  </r>
  <r>
    <s v="KEY-3532"/>
    <s v="Highest"/>
    <x v="2"/>
    <x v="0"/>
    <s v="Completed"/>
    <s v="Solved by squad (technical intervention)"/>
    <x v="3"/>
    <x v="1"/>
    <x v="5"/>
    <d v="2022-03-08T00:00:00"/>
    <d v="2022-05-03T00:00:00"/>
    <x v="55"/>
  </r>
  <r>
    <s v="KEY-3533"/>
    <s v="Medium"/>
    <x v="0"/>
    <x v="0"/>
    <s v="Completed"/>
    <s v="Solved by squad (technical intervention)"/>
    <x v="0"/>
    <x v="1"/>
    <x v="5"/>
    <d v="2022-03-08T00:00:00"/>
    <d v="2022-04-21T00:00:00"/>
    <x v="83"/>
  </r>
  <r>
    <s v="KEY-3531"/>
    <s v="Medium"/>
    <x v="0"/>
    <x v="0"/>
    <s v="Completed"/>
    <s v="Solved by squad (technical intervention)"/>
    <x v="0"/>
    <x v="1"/>
    <x v="2"/>
    <d v="2022-03-08T00:00:00"/>
    <d v="2022-05-15T00:00:00"/>
    <x v="78"/>
  </r>
  <r>
    <s v="KEY-3529"/>
    <s v="Medium"/>
    <x v="0"/>
    <x v="0"/>
    <s v="Completed"/>
    <s v="Solved by squad (technical intervention)"/>
    <x v="0"/>
    <x v="1"/>
    <x v="1"/>
    <d v="2022-03-08T00:00:00"/>
    <d v="2022-06-15T00:00:00"/>
    <x v="105"/>
  </r>
  <r>
    <s v="KEY-3527"/>
    <s v="Medium"/>
    <x v="0"/>
    <x v="0"/>
    <s v="Completed"/>
    <s v="Solved by squad (technical intervention)"/>
    <x v="0"/>
    <x v="1"/>
    <x v="1"/>
    <d v="2022-03-08T00:00:00"/>
    <d v="2022-07-18T00:00:00"/>
    <x v="284"/>
  </r>
  <r>
    <s v="KEY-3534"/>
    <s v="Medium"/>
    <x v="0"/>
    <x v="0"/>
    <s v="Completed"/>
    <s v="Solved by squad (technical intervention)"/>
    <x v="0"/>
    <x v="1"/>
    <x v="4"/>
    <d v="2022-03-08T00:00:00"/>
    <d v="2022-07-18T00:00:00"/>
    <x v="284"/>
  </r>
  <r>
    <s v="KEY-3535"/>
    <s v="Medium"/>
    <x v="0"/>
    <x v="0"/>
    <s v="Completed"/>
    <s v="Solved by squad (technical intervention)"/>
    <x v="0"/>
    <x v="1"/>
    <x v="4"/>
    <d v="2022-03-08T00:00:00"/>
    <d v="2022-07-18T00:00:00"/>
    <x v="284"/>
  </r>
  <r>
    <s v="KEY-3528"/>
    <s v="Medium"/>
    <x v="0"/>
    <x v="1"/>
    <s v="Squad Working"/>
    <m/>
    <x v="0"/>
    <x v="2"/>
    <x v="0"/>
    <d v="2022-03-08T00:00:00"/>
    <m/>
    <x v="470"/>
  </r>
  <r>
    <s v="KEY-3530"/>
    <s v="Medium"/>
    <x v="0"/>
    <x v="1"/>
    <s v="Squad Working"/>
    <m/>
    <x v="0"/>
    <x v="2"/>
    <x v="0"/>
    <d v="2022-03-08T00:00:00"/>
    <m/>
    <x v="470"/>
  </r>
  <r>
    <s v="KEY-3539"/>
    <s v="High"/>
    <x v="1"/>
    <x v="0"/>
    <s v="Completed"/>
    <s v="Solved by squad (technical intervention)"/>
    <x v="0"/>
    <x v="1"/>
    <x v="5"/>
    <d v="2022-03-09T00:00:00"/>
    <d v="2022-04-06T00:00:00"/>
    <x v="23"/>
  </r>
  <r>
    <s v="KEY-3542"/>
    <s v="High"/>
    <x v="1"/>
    <x v="0"/>
    <s v="Completed"/>
    <s v="Solved by squad (technical intervention)"/>
    <x v="0"/>
    <x v="1"/>
    <x v="4"/>
    <d v="2022-03-09T00:00:00"/>
    <d v="2022-07-07T00:00:00"/>
    <x v="13"/>
  </r>
  <r>
    <s v="KEY-3541"/>
    <s v="Medium"/>
    <x v="0"/>
    <x v="0"/>
    <s v="Completed"/>
    <s v="Solved by squad (technical intervention)"/>
    <x v="3"/>
    <x v="1"/>
    <x v="5"/>
    <d v="2022-03-09T00:00:00"/>
    <d v="2022-05-14T00:00:00"/>
    <x v="183"/>
  </r>
  <r>
    <s v="KEY-3536"/>
    <s v="Medium"/>
    <x v="0"/>
    <x v="0"/>
    <s v="Completed"/>
    <s v="Solved by squad (technical intervention)"/>
    <x v="4"/>
    <x v="1"/>
    <x v="1"/>
    <d v="2022-03-09T00:00:00"/>
    <d v="2022-05-20T00:00:00"/>
    <x v="131"/>
  </r>
  <r>
    <s v="KEY-3537"/>
    <s v="Medium"/>
    <x v="0"/>
    <x v="0"/>
    <s v="Completed"/>
    <s v="Solved by squad (technical intervention)"/>
    <x v="4"/>
    <x v="1"/>
    <x v="1"/>
    <d v="2022-03-09T00:00:00"/>
    <d v="2022-05-20T00:00:00"/>
    <x v="131"/>
  </r>
  <r>
    <s v="KEY-3538"/>
    <s v="Medium"/>
    <x v="0"/>
    <x v="0"/>
    <s v="Completed"/>
    <s v="Solved by squad (technical intervention)"/>
    <x v="4"/>
    <x v="1"/>
    <x v="1"/>
    <d v="2022-03-09T00:00:00"/>
    <d v="2022-05-20T00:00:00"/>
    <x v="131"/>
  </r>
  <r>
    <s v="KEY-3540"/>
    <s v="Medium"/>
    <x v="0"/>
    <x v="0"/>
    <s v="Completed"/>
    <s v="Solved by squad (technical intervention)"/>
    <x v="4"/>
    <x v="1"/>
    <x v="1"/>
    <d v="2022-03-09T00:00:00"/>
    <d v="2022-05-20T00:00:00"/>
    <x v="131"/>
  </r>
  <r>
    <s v="KEY-3543"/>
    <s v="Medium"/>
    <x v="0"/>
    <x v="0"/>
    <s v="Completed"/>
    <s v="Solved by squad (technical intervention)"/>
    <x v="1"/>
    <x v="1"/>
    <x v="4"/>
    <d v="2022-03-09T00:00:00"/>
    <d v="2022-09-05T00:00:00"/>
    <x v="471"/>
  </r>
  <r>
    <s v="KEY-3548"/>
    <s v="High"/>
    <x v="1"/>
    <x v="0"/>
    <s v="Completed"/>
    <s v="Solved by squad (technical intervention)"/>
    <x v="0"/>
    <x v="1"/>
    <x v="5"/>
    <d v="2022-03-10T00:00:00"/>
    <d v="2022-04-06T00:00:00"/>
    <x v="40"/>
  </r>
  <r>
    <s v="KEY-3549"/>
    <s v="High"/>
    <x v="1"/>
    <x v="0"/>
    <s v="Completed"/>
    <s v="Solved by squad (technical intervention)"/>
    <x v="0"/>
    <x v="1"/>
    <x v="5"/>
    <d v="2022-03-10T00:00:00"/>
    <d v="2022-04-06T00:00:00"/>
    <x v="40"/>
  </r>
  <r>
    <s v="KEY-3550"/>
    <s v="High"/>
    <x v="1"/>
    <x v="0"/>
    <s v="Completed"/>
    <s v="Solved by squad (technical intervention)"/>
    <x v="0"/>
    <x v="1"/>
    <x v="5"/>
    <d v="2022-03-10T00:00:00"/>
    <d v="2022-04-06T00:00:00"/>
    <x v="40"/>
  </r>
  <r>
    <s v="KEY-3547"/>
    <s v="Highest"/>
    <x v="2"/>
    <x v="0"/>
    <s v="Completed"/>
    <s v="Solved by service desk (no technical intervention)"/>
    <x v="2"/>
    <x v="0"/>
    <x v="0"/>
    <d v="2022-03-10T00:00:00"/>
    <d v="2022-03-11T00:00:00"/>
    <x v="1"/>
  </r>
  <r>
    <s v="KEY-3546"/>
    <s v="Medium"/>
    <x v="0"/>
    <x v="0"/>
    <s v="Completed"/>
    <s v="Solved by service desk (no technical intervention)"/>
    <x v="0"/>
    <x v="0"/>
    <x v="0"/>
    <d v="2022-03-10T00:00:00"/>
    <d v="2022-03-15T00:00:00"/>
    <x v="60"/>
  </r>
  <r>
    <s v="KEY-3551"/>
    <s v="Medium"/>
    <x v="0"/>
    <x v="0"/>
    <s v="Completed"/>
    <s v="Solved by squad (technical intervention)"/>
    <x v="4"/>
    <x v="1"/>
    <x v="1"/>
    <d v="2022-03-10T00:00:00"/>
    <d v="2022-05-24T00:00:00"/>
    <x v="94"/>
  </r>
  <r>
    <s v="KEY-3545"/>
    <s v="Medium"/>
    <x v="0"/>
    <x v="0"/>
    <s v="Completed"/>
    <s v="Solved by squad (technical intervention)"/>
    <x v="0"/>
    <x v="1"/>
    <x v="3"/>
    <d v="2022-03-10T00:00:00"/>
    <d v="2022-08-25T00:00:00"/>
    <x v="141"/>
  </r>
  <r>
    <s v="KEY-3544"/>
    <s v="Medium"/>
    <x v="0"/>
    <x v="1"/>
    <s v="Squad Working"/>
    <m/>
    <x v="2"/>
    <x v="2"/>
    <x v="0"/>
    <d v="2022-03-10T00:00:00"/>
    <m/>
    <x v="472"/>
  </r>
  <r>
    <s v="KEY-3554"/>
    <s v="Medium"/>
    <x v="0"/>
    <x v="0"/>
    <s v="Completed"/>
    <s v="Solved by service desk (no technical intervention)"/>
    <x v="1"/>
    <x v="0"/>
    <x v="0"/>
    <d v="2022-03-11T00:00:00"/>
    <d v="2022-03-22T00:00:00"/>
    <x v="24"/>
  </r>
  <r>
    <s v="KEY-3553"/>
    <s v="Medium"/>
    <x v="0"/>
    <x v="0"/>
    <s v="Completed"/>
    <s v="Solved by squad (technical intervention)"/>
    <x v="0"/>
    <x v="1"/>
    <x v="2"/>
    <d v="2022-03-11T00:00:00"/>
    <d v="2022-05-05T00:00:00"/>
    <x v="73"/>
  </r>
  <r>
    <s v="KEY-3552"/>
    <s v="Medium"/>
    <x v="0"/>
    <x v="0"/>
    <s v="Completed"/>
    <s v="Solved by squad (technical intervention)"/>
    <x v="3"/>
    <x v="1"/>
    <x v="1"/>
    <d v="2022-03-11T00:00:00"/>
    <d v="2022-05-20T00:00:00"/>
    <x v="115"/>
  </r>
  <r>
    <s v="KEY-3555"/>
    <s v="Medium"/>
    <x v="0"/>
    <x v="0"/>
    <s v="Completed"/>
    <s v="Solved by squad (technical intervention)"/>
    <x v="0"/>
    <x v="1"/>
    <x v="4"/>
    <d v="2022-03-11T00:00:00"/>
    <d v="2022-08-12T00:00:00"/>
    <x v="125"/>
  </r>
  <r>
    <s v="KEY-3558"/>
    <s v="Medium"/>
    <x v="0"/>
    <x v="0"/>
    <s v="Canceled"/>
    <s v="Feature expected behavior"/>
    <x v="1"/>
    <x v="0"/>
    <x v="0"/>
    <d v="2022-03-14T00:00:00"/>
    <d v="2022-06-03T00:00:00"/>
    <x v="99"/>
  </r>
  <r>
    <s v="KEY-3557"/>
    <s v="Medium"/>
    <x v="0"/>
    <x v="0"/>
    <s v="Completed"/>
    <s v="Solved by squad (technical intervention)"/>
    <x v="3"/>
    <x v="1"/>
    <x v="5"/>
    <d v="2022-03-14T00:00:00"/>
    <d v="2022-05-12T00:00:00"/>
    <x v="66"/>
  </r>
  <r>
    <s v="KEY-3556"/>
    <s v="Medium"/>
    <x v="0"/>
    <x v="0"/>
    <s v="Completed"/>
    <s v="Solved by squad (technical intervention)"/>
    <x v="3"/>
    <x v="1"/>
    <x v="1"/>
    <d v="2022-03-14T00:00:00"/>
    <d v="2022-05-20T00:00:00"/>
    <x v="176"/>
  </r>
  <r>
    <s v="KEY-3559"/>
    <s v="Medium"/>
    <x v="0"/>
    <x v="0"/>
    <s v="Completed"/>
    <s v="Solved by squad (technical intervention)"/>
    <x v="3"/>
    <x v="1"/>
    <x v="1"/>
    <d v="2022-03-14T00:00:00"/>
    <d v="2022-05-20T00:00:00"/>
    <x v="176"/>
  </r>
  <r>
    <s v="KEY-3560"/>
    <s v="Medium"/>
    <x v="0"/>
    <x v="0"/>
    <s v="Completed"/>
    <s v="Solved by squad (technical intervention)"/>
    <x v="0"/>
    <x v="1"/>
    <x v="4"/>
    <d v="2022-03-14T00:00:00"/>
    <d v="2022-07-12T00:00:00"/>
    <x v="13"/>
  </r>
  <r>
    <s v="KEY-3565"/>
    <s v="High"/>
    <x v="1"/>
    <x v="0"/>
    <s v="Completed"/>
    <s v="Solved by squad (technical intervention)"/>
    <x v="0"/>
    <x v="1"/>
    <x v="5"/>
    <d v="2022-03-15T00:00:00"/>
    <d v="2022-04-08T00:00:00"/>
    <x v="52"/>
  </r>
  <r>
    <s v="KEY-3561"/>
    <s v="High"/>
    <x v="1"/>
    <x v="0"/>
    <s v="Completed"/>
    <s v="Solved by squad (technical intervention)"/>
    <x v="0"/>
    <x v="1"/>
    <x v="1"/>
    <d v="2022-03-15T00:00:00"/>
    <d v="2022-05-12T00:00:00"/>
    <x v="206"/>
  </r>
  <r>
    <s v="KEY-3566"/>
    <s v="Medium"/>
    <x v="0"/>
    <x v="0"/>
    <s v="Completed"/>
    <s v="Solved by service desk (no technical intervention)"/>
    <x v="3"/>
    <x v="0"/>
    <x v="0"/>
    <d v="2022-03-15T00:00:00"/>
    <d v="2022-03-16T00:00:00"/>
    <x v="1"/>
  </r>
  <r>
    <s v="KEY-3567"/>
    <s v="Medium"/>
    <x v="0"/>
    <x v="0"/>
    <s v="Completed"/>
    <s v="Solved by squad (technical intervention)"/>
    <x v="3"/>
    <x v="1"/>
    <x v="5"/>
    <d v="2022-03-15T00:00:00"/>
    <d v="2022-05-15T00:00:00"/>
    <x v="138"/>
  </r>
  <r>
    <s v="KEY-3562"/>
    <s v="Medium"/>
    <x v="0"/>
    <x v="0"/>
    <s v="Completed"/>
    <s v="Solved by squad (technical intervention)"/>
    <x v="3"/>
    <x v="1"/>
    <x v="1"/>
    <d v="2022-03-15T00:00:00"/>
    <d v="2022-05-20T00:00:00"/>
    <x v="183"/>
  </r>
  <r>
    <s v="KEY-3564"/>
    <s v="Medium"/>
    <x v="0"/>
    <x v="0"/>
    <s v="Completed"/>
    <s v="Solved by squad (technical intervention)"/>
    <x v="0"/>
    <x v="1"/>
    <x v="5"/>
    <d v="2022-03-15T00:00:00"/>
    <d v="2022-07-01T00:00:00"/>
    <x v="188"/>
  </r>
  <r>
    <s v="KEY-3568"/>
    <s v="Medium"/>
    <x v="0"/>
    <x v="0"/>
    <s v="Completed"/>
    <s v="Solved by squad (technical intervention)"/>
    <x v="0"/>
    <x v="1"/>
    <x v="4"/>
    <d v="2022-03-15T00:00:00"/>
    <d v="2022-08-25T00:00:00"/>
    <x v="245"/>
  </r>
  <r>
    <s v="KEY-3563"/>
    <s v="Medium"/>
    <x v="0"/>
    <x v="1"/>
    <s v="Squad Working"/>
    <m/>
    <x v="2"/>
    <x v="2"/>
    <x v="0"/>
    <d v="2022-03-15T00:00:00"/>
    <m/>
    <x v="473"/>
  </r>
  <r>
    <s v="KEY-3575"/>
    <s v="Medium"/>
    <x v="0"/>
    <x v="0"/>
    <s v="Completed"/>
    <s v="Solved by squad (technical intervention)"/>
    <x v="0"/>
    <x v="1"/>
    <x v="4"/>
    <d v="2022-03-16T00:00:00"/>
    <d v="2022-04-07T00:00:00"/>
    <x v="6"/>
  </r>
  <r>
    <s v="KEY-3574"/>
    <s v="Medium"/>
    <x v="0"/>
    <x v="0"/>
    <s v="Completed"/>
    <s v="Solved by squad (technical intervention)"/>
    <x v="0"/>
    <x v="1"/>
    <x v="5"/>
    <d v="2022-03-16T00:00:00"/>
    <d v="2022-04-08T00:00:00"/>
    <x v="3"/>
  </r>
  <r>
    <s v="KEY-3573"/>
    <s v="Medium"/>
    <x v="0"/>
    <x v="0"/>
    <s v="Completed"/>
    <s v="Solved by squad (technical intervention)"/>
    <x v="3"/>
    <x v="1"/>
    <x v="2"/>
    <d v="2022-03-16T00:00:00"/>
    <d v="2022-05-05T00:00:00"/>
    <x v="76"/>
  </r>
  <r>
    <s v="KEY-3569"/>
    <s v="Medium"/>
    <x v="0"/>
    <x v="0"/>
    <s v="Completed"/>
    <s v="Solved by squad (technical intervention)"/>
    <x v="3"/>
    <x v="1"/>
    <x v="1"/>
    <d v="2022-03-16T00:00:00"/>
    <d v="2022-05-20T00:00:00"/>
    <x v="130"/>
  </r>
  <r>
    <s v="KEY-3571"/>
    <s v="Medium"/>
    <x v="0"/>
    <x v="0"/>
    <s v="Completed"/>
    <s v="Solved by squad (technical intervention)"/>
    <x v="0"/>
    <x v="1"/>
    <x v="1"/>
    <d v="2022-03-16T00:00:00"/>
    <d v="2022-05-20T00:00:00"/>
    <x v="130"/>
  </r>
  <r>
    <s v="KEY-3572"/>
    <s v="Medium"/>
    <x v="0"/>
    <x v="0"/>
    <s v="Completed"/>
    <s v="Solved by squad (technical intervention)"/>
    <x v="3"/>
    <x v="1"/>
    <x v="3"/>
    <d v="2022-03-16T00:00:00"/>
    <d v="2022-05-20T00:00:00"/>
    <x v="130"/>
  </r>
  <r>
    <s v="KEY-3570"/>
    <s v="Medium"/>
    <x v="0"/>
    <x v="1"/>
    <s v="Squad Working"/>
    <m/>
    <x v="2"/>
    <x v="2"/>
    <x v="0"/>
    <d v="2022-03-16T00:00:00"/>
    <m/>
    <x v="474"/>
  </r>
  <r>
    <s v="KEY-3577"/>
    <s v="Medium"/>
    <x v="0"/>
    <x v="0"/>
    <s v="Completed"/>
    <s v="Solved by squad (technical intervention)"/>
    <x v="0"/>
    <x v="1"/>
    <x v="5"/>
    <d v="2022-03-17T00:00:00"/>
    <d v="2022-04-10T00:00:00"/>
    <x v="52"/>
  </r>
  <r>
    <s v="KEY-3579"/>
    <s v="Medium"/>
    <x v="0"/>
    <x v="0"/>
    <s v="Completed"/>
    <s v="Solved by squad (technical intervention)"/>
    <x v="0"/>
    <x v="1"/>
    <x v="4"/>
    <d v="2022-03-17T00:00:00"/>
    <d v="2022-06-22T00:00:00"/>
    <x v="150"/>
  </r>
  <r>
    <s v="KEY-3576"/>
    <s v="Medium"/>
    <x v="0"/>
    <x v="0"/>
    <s v="Completed"/>
    <s v="Solved by squad (technical intervention)"/>
    <x v="0"/>
    <x v="1"/>
    <x v="3"/>
    <d v="2022-03-17T00:00:00"/>
    <d v="2022-07-11T00:00:00"/>
    <x v="68"/>
  </r>
  <r>
    <s v="KEY-3578"/>
    <s v="Medium"/>
    <x v="0"/>
    <x v="0"/>
    <s v="Completed"/>
    <s v="Solved by squad (technical intervention)"/>
    <x v="1"/>
    <x v="1"/>
    <x v="5"/>
    <d v="2022-03-17T00:00:00"/>
    <d v="2022-08-31T00:00:00"/>
    <x v="439"/>
  </r>
  <r>
    <s v="KEY-3584"/>
    <s v="High"/>
    <x v="1"/>
    <x v="0"/>
    <s v="Completed"/>
    <s v="Solved by squad (technical intervention)"/>
    <x v="0"/>
    <x v="1"/>
    <x v="4"/>
    <d v="2022-03-18T00:00:00"/>
    <d v="2022-08-15T00:00:00"/>
    <x v="475"/>
  </r>
  <r>
    <s v="KEY-3587"/>
    <s v="Medium"/>
    <x v="0"/>
    <x v="0"/>
    <s v="Canceled"/>
    <s v="Feature expected behavior"/>
    <x v="1"/>
    <x v="0"/>
    <x v="0"/>
    <d v="2022-03-18T00:00:00"/>
    <d v="2022-04-04T00:00:00"/>
    <x v="84"/>
  </r>
  <r>
    <s v="KEY-3581"/>
    <s v="Medium"/>
    <x v="0"/>
    <x v="0"/>
    <s v="Completed"/>
    <s v="Solved by service desk (no technical intervention)"/>
    <x v="2"/>
    <x v="0"/>
    <x v="0"/>
    <d v="2022-03-18T00:00:00"/>
    <d v="2022-03-21T00:00:00"/>
    <x v="81"/>
  </r>
  <r>
    <s v="KEY-3585"/>
    <s v="Medium"/>
    <x v="0"/>
    <x v="0"/>
    <s v="Completed"/>
    <s v="Solved by service desk (no technical intervention)"/>
    <x v="2"/>
    <x v="0"/>
    <x v="0"/>
    <d v="2022-03-18T00:00:00"/>
    <d v="2022-03-21T00:00:00"/>
    <x v="81"/>
  </r>
  <r>
    <s v="KEY-3580"/>
    <s v="Medium"/>
    <x v="0"/>
    <x v="0"/>
    <s v="Completed"/>
    <s v="Solved by squad (technical intervention)"/>
    <x v="1"/>
    <x v="1"/>
    <x v="1"/>
    <d v="2022-03-18T00:00:00"/>
    <d v="2022-04-04T00:00:00"/>
    <x v="84"/>
  </r>
  <r>
    <s v="KEY-3582"/>
    <s v="Medium"/>
    <x v="0"/>
    <x v="0"/>
    <s v="Completed"/>
    <s v="Solved by squad (technical intervention)"/>
    <x v="3"/>
    <x v="1"/>
    <x v="3"/>
    <d v="2022-03-18T00:00:00"/>
    <d v="2022-05-20T00:00:00"/>
    <x v="98"/>
  </r>
  <r>
    <s v="KEY-3586"/>
    <s v="Medium"/>
    <x v="0"/>
    <x v="0"/>
    <s v="Completed"/>
    <s v="Solved by squad (technical intervention)"/>
    <x v="0"/>
    <x v="1"/>
    <x v="5"/>
    <d v="2022-03-18T00:00:00"/>
    <d v="2022-05-20T00:00:00"/>
    <x v="98"/>
  </r>
  <r>
    <s v="KEY-3583"/>
    <s v="Medium"/>
    <x v="0"/>
    <x v="0"/>
    <s v="Completed"/>
    <s v="Solved by squad (technical intervention)"/>
    <x v="4"/>
    <x v="1"/>
    <x v="4"/>
    <d v="2022-03-18T00:00:00"/>
    <d v="2022-06-09T00:00:00"/>
    <x v="240"/>
  </r>
  <r>
    <s v="KEY-3588"/>
    <s v="Medium"/>
    <x v="0"/>
    <x v="0"/>
    <s v="Completed"/>
    <s v="Solved by squad (technical intervention)"/>
    <x v="0"/>
    <x v="1"/>
    <x v="5"/>
    <d v="2022-03-18T00:00:00"/>
    <d v="2022-06-29T00:00:00"/>
    <x v="388"/>
  </r>
  <r>
    <s v="KEY-3589"/>
    <s v="Medium"/>
    <x v="0"/>
    <x v="1"/>
    <s v="Squad Working"/>
    <m/>
    <x v="2"/>
    <x v="2"/>
    <x v="0"/>
    <d v="2022-03-19T00:00:00"/>
    <m/>
    <x v="476"/>
  </r>
  <r>
    <s v="KEY-3590"/>
    <s v="High"/>
    <x v="1"/>
    <x v="0"/>
    <s v="Completed"/>
    <s v="Solved by squad (technical intervention)"/>
    <x v="0"/>
    <x v="1"/>
    <x v="5"/>
    <d v="2022-03-20T00:00:00"/>
    <d v="2022-08-09T00:00:00"/>
    <x v="184"/>
  </r>
  <r>
    <s v="KEY-3593"/>
    <s v="High"/>
    <x v="1"/>
    <x v="0"/>
    <s v="Completed"/>
    <s v="Solved by squad (technical intervention)"/>
    <x v="0"/>
    <x v="1"/>
    <x v="5"/>
    <d v="2022-03-20T00:00:00"/>
    <d v="2022-08-09T00:00:00"/>
    <x v="184"/>
  </r>
  <r>
    <s v="KEY-3594"/>
    <s v="High"/>
    <x v="1"/>
    <x v="0"/>
    <s v="Completed"/>
    <s v="Solved by squad (technical intervention)"/>
    <x v="0"/>
    <x v="1"/>
    <x v="5"/>
    <d v="2022-03-20T00:00:00"/>
    <d v="2022-08-09T00:00:00"/>
    <x v="184"/>
  </r>
  <r>
    <s v="KEY-3595"/>
    <s v="High"/>
    <x v="1"/>
    <x v="0"/>
    <s v="Completed"/>
    <s v="Solved by squad (technical intervention)"/>
    <x v="0"/>
    <x v="1"/>
    <x v="5"/>
    <d v="2022-03-20T00:00:00"/>
    <d v="2022-08-09T00:00:00"/>
    <x v="184"/>
  </r>
  <r>
    <s v="KEY-3592"/>
    <s v="High"/>
    <x v="1"/>
    <x v="0"/>
    <s v="Completed"/>
    <s v="Solved by squad (technical intervention)"/>
    <x v="0"/>
    <x v="1"/>
    <x v="5"/>
    <d v="2022-03-20T00:00:00"/>
    <d v="2022-08-10T00:00:00"/>
    <x v="286"/>
  </r>
  <r>
    <s v="KEY-3616"/>
    <s v="High"/>
    <x v="1"/>
    <x v="0"/>
    <s v="Completed"/>
    <s v="Solved by squad (technical intervention)"/>
    <x v="0"/>
    <x v="1"/>
    <x v="5"/>
    <d v="2022-03-20T00:00:00"/>
    <d v="2022-08-10T00:00:00"/>
    <x v="286"/>
  </r>
  <r>
    <s v="KEY-3591"/>
    <s v="High"/>
    <x v="1"/>
    <x v="0"/>
    <s v="Completed"/>
    <s v="Solved by squad (technical intervention)"/>
    <x v="0"/>
    <x v="1"/>
    <x v="5"/>
    <d v="2022-03-20T00:00:00"/>
    <d v="2022-08-19T00:00:00"/>
    <x v="63"/>
  </r>
  <r>
    <s v="KEY-3597"/>
    <s v="Highest"/>
    <x v="2"/>
    <x v="0"/>
    <s v="Completed"/>
    <s v="Solved by squad (technical intervention)"/>
    <x v="0"/>
    <x v="1"/>
    <x v="5"/>
    <d v="2022-03-20T00:00:00"/>
    <d v="2022-08-18T00:00:00"/>
    <x v="175"/>
  </r>
  <r>
    <s v="KEY-3596"/>
    <s v="Highest"/>
    <x v="2"/>
    <x v="0"/>
    <s v="Completed"/>
    <s v="Solved by squad (technical intervention)"/>
    <x v="0"/>
    <x v="1"/>
    <x v="5"/>
    <d v="2022-03-20T00:00:00"/>
    <d v="2022-08-19T00:00:00"/>
    <x v="63"/>
  </r>
  <r>
    <s v="KEY-3598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599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0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1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2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3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4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5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6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7"/>
    <s v="Medium"/>
    <x v="0"/>
    <x v="0"/>
    <s v="Completed"/>
    <s v="Solved by service desk (no technical intervention)"/>
    <x v="0"/>
    <x v="0"/>
    <x v="0"/>
    <d v="2022-03-20T00:00:00"/>
    <d v="2022-03-28T00:00:00"/>
    <x v="14"/>
  </r>
  <r>
    <s v="KEY-3608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09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0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1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2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3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4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5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7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8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19"/>
    <s v="Medium"/>
    <x v="0"/>
    <x v="0"/>
    <s v="Completed"/>
    <s v="Solved by squad (technical intervention)"/>
    <x v="1"/>
    <x v="1"/>
    <x v="5"/>
    <d v="2022-03-20T00:00:00"/>
    <d v="2022-04-06T00:00:00"/>
    <x v="84"/>
  </r>
  <r>
    <s v="KEY-3621"/>
    <s v="Medium"/>
    <x v="0"/>
    <x v="0"/>
    <s v="Completed"/>
    <s v="Solved by squad (technical intervention)"/>
    <x v="0"/>
    <x v="1"/>
    <x v="5"/>
    <d v="2022-03-21T00:00:00"/>
    <d v="2022-07-05T00:00:00"/>
    <x v="208"/>
  </r>
  <r>
    <s v="KEY-3620"/>
    <s v="Medium"/>
    <x v="0"/>
    <x v="0"/>
    <s v="Completed"/>
    <s v="Solved by squad (technical intervention)"/>
    <x v="0"/>
    <x v="1"/>
    <x v="3"/>
    <d v="2022-03-21T00:00:00"/>
    <d v="2022-08-08T00:00:00"/>
    <x v="132"/>
  </r>
  <r>
    <s v="KEY-3622"/>
    <s v="Medium"/>
    <x v="0"/>
    <x v="0"/>
    <s v="Completed"/>
    <s v="Solved by squad (technical intervention)"/>
    <x v="1"/>
    <x v="1"/>
    <x v="4"/>
    <d v="2022-03-21T00:00:00"/>
    <d v="2022-07-09T00:00:00"/>
    <x v="77"/>
  </r>
  <r>
    <s v="KEY-3632"/>
    <s v="Medium"/>
    <x v="0"/>
    <x v="0"/>
    <s v="Completed"/>
    <s v="Solved by squad (technical intervention)"/>
    <x v="1"/>
    <x v="1"/>
    <x v="5"/>
    <d v="2022-03-22T00:00:00"/>
    <d v="2022-04-08T00:00:00"/>
    <x v="84"/>
  </r>
  <r>
    <s v="KEY-3630"/>
    <s v="Medium"/>
    <x v="0"/>
    <x v="0"/>
    <s v="Completed"/>
    <s v="Solved by squad (technical intervention)"/>
    <x v="1"/>
    <x v="1"/>
    <x v="5"/>
    <d v="2022-03-22T00:00:00"/>
    <d v="2022-04-09T00:00:00"/>
    <x v="15"/>
  </r>
  <r>
    <s v="KEY-3631"/>
    <s v="Medium"/>
    <x v="0"/>
    <x v="0"/>
    <s v="Completed"/>
    <s v="Solved by squad (technical intervention)"/>
    <x v="0"/>
    <x v="1"/>
    <x v="5"/>
    <d v="2022-03-22T00:00:00"/>
    <d v="2022-05-01T00:00:00"/>
    <x v="27"/>
  </r>
  <r>
    <s v="KEY-3628"/>
    <s v="Medium"/>
    <x v="0"/>
    <x v="0"/>
    <s v="Completed"/>
    <s v="Solved by squad (technical intervention)"/>
    <x v="0"/>
    <x v="1"/>
    <x v="4"/>
    <d v="2022-03-22T00:00:00"/>
    <d v="2022-05-06T00:00:00"/>
    <x v="64"/>
  </r>
  <r>
    <s v="KEY-3624"/>
    <s v="Medium"/>
    <x v="0"/>
    <x v="0"/>
    <s v="Completed"/>
    <s v="Solved by squad (technical intervention)"/>
    <x v="3"/>
    <x v="1"/>
    <x v="1"/>
    <d v="2022-03-22T00:00:00"/>
    <d v="2022-05-20T00:00:00"/>
    <x v="66"/>
  </r>
  <r>
    <s v="KEY-3625"/>
    <s v="Medium"/>
    <x v="0"/>
    <x v="0"/>
    <s v="Completed"/>
    <s v="Solved by squad (technical intervention)"/>
    <x v="0"/>
    <x v="1"/>
    <x v="1"/>
    <d v="2022-03-22T00:00:00"/>
    <d v="2022-07-16T00:00:00"/>
    <x v="68"/>
  </r>
  <r>
    <s v="KEY-3626"/>
    <s v="Medium"/>
    <x v="0"/>
    <x v="0"/>
    <s v="Completed"/>
    <s v="Solved by squad (technical intervention)"/>
    <x v="0"/>
    <x v="1"/>
    <x v="3"/>
    <d v="2022-03-22T00:00:00"/>
    <d v="2022-08-25T00:00:00"/>
    <x v="455"/>
  </r>
  <r>
    <s v="KEY-3627"/>
    <s v="Medium"/>
    <x v="0"/>
    <x v="0"/>
    <s v="Completed"/>
    <s v="Solved by squad (technical intervention)"/>
    <x v="0"/>
    <x v="1"/>
    <x v="3"/>
    <d v="2022-03-22T00:00:00"/>
    <d v="2022-08-25T00:00:00"/>
    <x v="455"/>
  </r>
  <r>
    <s v="KEY-3633"/>
    <s v="Medium"/>
    <x v="0"/>
    <x v="0"/>
    <s v="Completed"/>
    <s v="Solved by squad (technical intervention)"/>
    <x v="1"/>
    <x v="1"/>
    <x v="4"/>
    <d v="2022-03-22T00:00:00"/>
    <d v="2022-09-08T00:00:00"/>
    <x v="191"/>
  </r>
  <r>
    <s v="KEY-3623"/>
    <s v="Medium"/>
    <x v="0"/>
    <x v="0"/>
    <s v="Completed"/>
    <s v="Solved by squad (technical intervention)"/>
    <x v="1"/>
    <x v="1"/>
    <x v="1"/>
    <d v="2022-03-22T00:00:00"/>
    <d v="2022-09-26T00:00:00"/>
    <x v="160"/>
  </r>
  <r>
    <s v="KEY-3634"/>
    <s v="Medium"/>
    <x v="0"/>
    <x v="0"/>
    <s v="Completed"/>
    <s v="Solved by squad (technical intervention)"/>
    <x v="1"/>
    <x v="1"/>
    <x v="4"/>
    <d v="2022-03-22T00:00:00"/>
    <d v="2022-10-05T00:00:00"/>
    <x v="449"/>
  </r>
  <r>
    <s v="KEY-3629"/>
    <s v="Medium"/>
    <x v="0"/>
    <x v="1"/>
    <s v="Squad Working"/>
    <m/>
    <x v="2"/>
    <x v="2"/>
    <x v="0"/>
    <d v="2022-03-22T00:00:00"/>
    <m/>
    <x v="477"/>
  </r>
  <r>
    <s v="KEY-3638"/>
    <s v="Medium"/>
    <x v="0"/>
    <x v="0"/>
    <s v="Completed"/>
    <s v="Solved by service desk (no technical intervention)"/>
    <x v="2"/>
    <x v="0"/>
    <x v="0"/>
    <d v="2022-03-23T00:00:00"/>
    <d v="2022-03-24T00:00:00"/>
    <x v="1"/>
  </r>
  <r>
    <s v="KEY-3639"/>
    <s v="Medium"/>
    <x v="0"/>
    <x v="0"/>
    <s v="Completed"/>
    <s v="Solved by service desk (no technical intervention)"/>
    <x v="1"/>
    <x v="0"/>
    <x v="0"/>
    <d v="2022-03-23T00:00:00"/>
    <d v="2022-04-05T00:00:00"/>
    <x v="7"/>
  </r>
  <r>
    <s v="KEY-3637"/>
    <s v="Medium"/>
    <x v="0"/>
    <x v="0"/>
    <s v="Completed"/>
    <s v="Solved by squad (technical intervention)"/>
    <x v="3"/>
    <x v="1"/>
    <x v="5"/>
    <d v="2022-03-23T00:00:00"/>
    <d v="2022-05-20T00:00:00"/>
    <x v="206"/>
  </r>
  <r>
    <s v="KEY-3636"/>
    <s v="Medium"/>
    <x v="0"/>
    <x v="0"/>
    <s v="Completed"/>
    <s v="Solved by squad (technical intervention)"/>
    <x v="0"/>
    <x v="1"/>
    <x v="3"/>
    <d v="2022-03-23T00:00:00"/>
    <d v="2022-08-26T00:00:00"/>
    <x v="455"/>
  </r>
  <r>
    <s v="KEY-3635"/>
    <s v="Medium"/>
    <x v="0"/>
    <x v="0"/>
    <s v="Completed"/>
    <s v="Solved by squad (technical intervention)"/>
    <x v="1"/>
    <x v="1"/>
    <x v="1"/>
    <d v="2022-03-23T00:00:00"/>
    <d v="2022-09-05T00:00:00"/>
    <x v="209"/>
  </r>
  <r>
    <s v="KEY-3640"/>
    <s v="Medium"/>
    <x v="0"/>
    <x v="0"/>
    <s v="Completed"/>
    <s v="Solved by squad (technical intervention)"/>
    <x v="1"/>
    <x v="1"/>
    <x v="4"/>
    <d v="2022-03-23T00:00:00"/>
    <d v="2022-10-06T00:00:00"/>
    <x v="449"/>
  </r>
  <r>
    <s v="KEY-3642"/>
    <s v="High"/>
    <x v="1"/>
    <x v="0"/>
    <s v="Completed"/>
    <s v="Solved by squad (technical intervention)"/>
    <x v="0"/>
    <x v="1"/>
    <x v="2"/>
    <d v="2022-03-24T00:00:00"/>
    <d v="2022-05-31T00:00:00"/>
    <x v="78"/>
  </r>
  <r>
    <s v="KEY-3644"/>
    <s v="Medium"/>
    <x v="0"/>
    <x v="0"/>
    <s v="Canceled"/>
    <s v="Feature expected behavior"/>
    <x v="1"/>
    <x v="0"/>
    <x v="0"/>
    <d v="2022-03-24T00:00:00"/>
    <d v="2022-06-03T00:00:00"/>
    <x v="25"/>
  </r>
  <r>
    <s v="KEY-3645"/>
    <s v="Medium"/>
    <x v="0"/>
    <x v="0"/>
    <s v="Canceled"/>
    <s v="Feature expected behavior"/>
    <x v="1"/>
    <x v="0"/>
    <x v="0"/>
    <d v="2022-03-24T00:00:00"/>
    <d v="2022-03-24T00:00:00"/>
    <x v="9"/>
  </r>
  <r>
    <s v="KEY-3646"/>
    <s v="Medium"/>
    <x v="0"/>
    <x v="0"/>
    <s v="Completed"/>
    <s v="Solved by squad (technical intervention)"/>
    <x v="1"/>
    <x v="1"/>
    <x v="4"/>
    <d v="2022-03-24T00:00:00"/>
    <d v="2022-04-13T00:00:00"/>
    <x v="19"/>
  </r>
  <r>
    <s v="KEY-3643"/>
    <s v="Medium"/>
    <x v="0"/>
    <x v="0"/>
    <s v="Completed"/>
    <s v="Solved by squad (technical intervention)"/>
    <x v="0"/>
    <x v="1"/>
    <x v="4"/>
    <d v="2022-03-24T00:00:00"/>
    <d v="2022-08-25T00:00:00"/>
    <x v="125"/>
  </r>
  <r>
    <s v="KEY-3641"/>
    <s v="Medium"/>
    <x v="0"/>
    <x v="1"/>
    <s v="Squad Working"/>
    <m/>
    <x v="2"/>
    <x v="2"/>
    <x v="0"/>
    <d v="2022-03-24T00:00:00"/>
    <m/>
    <x v="478"/>
  </r>
  <r>
    <s v="KEY-3655"/>
    <s v="Medium"/>
    <x v="0"/>
    <x v="0"/>
    <s v="Completed"/>
    <s v="Solved by service desk (no technical intervention)"/>
    <x v="1"/>
    <x v="0"/>
    <x v="0"/>
    <d v="2022-03-25T00:00:00"/>
    <d v="2022-04-05T00:00:00"/>
    <x v="24"/>
  </r>
  <r>
    <s v="KEY-3654"/>
    <s v="Medium"/>
    <x v="0"/>
    <x v="0"/>
    <s v="Completed"/>
    <s v="Solved by service desk (no technical intervention)"/>
    <x v="0"/>
    <x v="0"/>
    <x v="0"/>
    <d v="2022-03-25T00:00:00"/>
    <d v="2022-05-01T00:00:00"/>
    <x v="31"/>
  </r>
  <r>
    <s v="KEY-3653"/>
    <s v="Medium"/>
    <x v="0"/>
    <x v="0"/>
    <s v="Completed"/>
    <s v="Solved by squad (technical intervention)"/>
    <x v="1"/>
    <x v="1"/>
    <x v="5"/>
    <d v="2022-03-25T00:00:00"/>
    <d v="2022-04-10T00:00:00"/>
    <x v="33"/>
  </r>
  <r>
    <s v="KEY-3649"/>
    <s v="Medium"/>
    <x v="0"/>
    <x v="0"/>
    <s v="Completed"/>
    <s v="Solved by squad (technical intervention)"/>
    <x v="3"/>
    <x v="1"/>
    <x v="1"/>
    <d v="2022-03-25T00:00:00"/>
    <d v="2022-05-16T00:00:00"/>
    <x v="166"/>
  </r>
  <r>
    <s v="KEY-3648"/>
    <s v="Medium"/>
    <x v="0"/>
    <x v="0"/>
    <s v="Completed"/>
    <s v="Solved by squad (technical intervention)"/>
    <x v="3"/>
    <x v="1"/>
    <x v="1"/>
    <d v="2022-03-25T00:00:00"/>
    <d v="2022-05-19T00:00:00"/>
    <x v="73"/>
  </r>
  <r>
    <s v="KEY-3651"/>
    <s v="Medium"/>
    <x v="0"/>
    <x v="0"/>
    <s v="Completed"/>
    <s v="Solved by squad (technical intervention)"/>
    <x v="3"/>
    <x v="1"/>
    <x v="5"/>
    <d v="2022-03-25T00:00:00"/>
    <d v="2022-05-20T00:00:00"/>
    <x v="55"/>
  </r>
  <r>
    <s v="KEY-3652"/>
    <s v="Medium"/>
    <x v="0"/>
    <x v="0"/>
    <s v="Completed"/>
    <s v="Solved by squad (technical intervention)"/>
    <x v="0"/>
    <x v="1"/>
    <x v="5"/>
    <d v="2022-03-25T00:00:00"/>
    <d v="2022-08-12T00:00:00"/>
    <x v="132"/>
  </r>
  <r>
    <s v="KEY-3647"/>
    <s v="Medium"/>
    <x v="0"/>
    <x v="0"/>
    <s v="Completed"/>
    <s v="Solved by squad (technical intervention)"/>
    <x v="0"/>
    <x v="1"/>
    <x v="1"/>
    <d v="2022-03-25T00:00:00"/>
    <d v="2022-08-25T00:00:00"/>
    <x v="122"/>
  </r>
  <r>
    <s v="KEY-3656"/>
    <s v="Medium"/>
    <x v="0"/>
    <x v="0"/>
    <s v="Completed"/>
    <s v="Solved by squad (technical intervention)"/>
    <x v="1"/>
    <x v="1"/>
    <x v="4"/>
    <d v="2022-03-25T00:00:00"/>
    <d v="2022-09-20T00:00:00"/>
    <x v="427"/>
  </r>
  <r>
    <s v="KEY-3650"/>
    <s v="Medium"/>
    <x v="0"/>
    <x v="1"/>
    <s v="Squad Working"/>
    <m/>
    <x v="2"/>
    <x v="2"/>
    <x v="0"/>
    <d v="2022-03-25T00:00:00"/>
    <m/>
    <x v="479"/>
  </r>
  <r>
    <s v="KEY-3658"/>
    <s v="Medium"/>
    <x v="0"/>
    <x v="0"/>
    <s v="Completed"/>
    <s v="Solved by squad (technical intervention)"/>
    <x v="0"/>
    <x v="1"/>
    <x v="3"/>
    <d v="2022-03-26T00:00:00"/>
    <d v="2022-05-19T00:00:00"/>
    <x v="121"/>
  </r>
  <r>
    <s v="KEY-3659"/>
    <s v="Medium"/>
    <x v="0"/>
    <x v="0"/>
    <s v="Completed"/>
    <s v="Solved by squad (technical intervention)"/>
    <x v="0"/>
    <x v="1"/>
    <x v="5"/>
    <d v="2022-03-26T00:00:00"/>
    <d v="2022-08-25T00:00:00"/>
    <x v="63"/>
  </r>
  <r>
    <s v="KEY-3657"/>
    <s v="Medium"/>
    <x v="0"/>
    <x v="1"/>
    <s v="Squad Working"/>
    <m/>
    <x v="2"/>
    <x v="2"/>
    <x v="0"/>
    <d v="2022-03-26T00:00:00"/>
    <m/>
    <x v="480"/>
  </r>
  <r>
    <s v="KEY-3662"/>
    <s v="Medium"/>
    <x v="0"/>
    <x v="0"/>
    <s v="Completed"/>
    <s v="Solved by service desk (no technical intervention)"/>
    <x v="1"/>
    <x v="0"/>
    <x v="0"/>
    <d v="2022-03-28T00:00:00"/>
    <d v="2022-04-09T00:00:00"/>
    <x v="18"/>
  </r>
  <r>
    <s v="KEY-3663"/>
    <s v="Medium"/>
    <x v="0"/>
    <x v="0"/>
    <s v="Completed"/>
    <s v="Solved by squad (technical intervention)"/>
    <x v="4"/>
    <x v="1"/>
    <x v="1"/>
    <d v="2022-03-28T00:00:00"/>
    <d v="2022-06-07T00:00:00"/>
    <x v="25"/>
  </r>
  <r>
    <s v="KEY-3660"/>
    <s v="Medium"/>
    <x v="0"/>
    <x v="0"/>
    <s v="Completed"/>
    <s v="Solved by squad (technical intervention)"/>
    <x v="0"/>
    <x v="1"/>
    <x v="3"/>
    <d v="2022-03-28T00:00:00"/>
    <d v="2022-07-10T00:00:00"/>
    <x v="62"/>
  </r>
  <r>
    <s v="KEY-3661"/>
    <s v="Medium"/>
    <x v="0"/>
    <x v="0"/>
    <s v="Completed"/>
    <s v="Solved by squad (technical intervention)"/>
    <x v="0"/>
    <x v="1"/>
    <x v="4"/>
    <d v="2022-03-28T00:00:00"/>
    <d v="2022-08-15T00:00:00"/>
    <x v="132"/>
  </r>
  <r>
    <s v="KEY-3664"/>
    <s v="Medium"/>
    <x v="0"/>
    <x v="0"/>
    <s v="Completed"/>
    <s v="Solved by service desk (no technical intervention)"/>
    <x v="0"/>
    <x v="0"/>
    <x v="0"/>
    <d v="2022-03-29T00:00:00"/>
    <d v="2022-04-05T00:00:00"/>
    <x v="56"/>
  </r>
  <r>
    <s v="KEY-3668"/>
    <s v="Medium"/>
    <x v="0"/>
    <x v="0"/>
    <s v="Completed"/>
    <s v="Solved by squad (technical intervention)"/>
    <x v="0"/>
    <x v="1"/>
    <x v="5"/>
    <d v="2022-03-30T00:00:00"/>
    <d v="2022-04-29T00:00:00"/>
    <x v="11"/>
  </r>
  <r>
    <s v="KEY-3665"/>
    <s v="Medium"/>
    <x v="0"/>
    <x v="0"/>
    <s v="Completed"/>
    <s v="Solved by squad (technical intervention)"/>
    <x v="0"/>
    <x v="1"/>
    <x v="1"/>
    <d v="2022-03-30T00:00:00"/>
    <d v="2022-05-05T00:00:00"/>
    <x v="91"/>
  </r>
  <r>
    <s v="KEY-3669"/>
    <s v="Medium"/>
    <x v="0"/>
    <x v="0"/>
    <s v="Completed"/>
    <s v="Solved by squad (technical intervention)"/>
    <x v="0"/>
    <x v="1"/>
    <x v="4"/>
    <d v="2022-03-30T00:00:00"/>
    <d v="2022-05-16T00:00:00"/>
    <x v="29"/>
  </r>
  <r>
    <s v="KEY-3667"/>
    <s v="Medium"/>
    <x v="0"/>
    <x v="0"/>
    <s v="Completed"/>
    <s v="Solved by squad (technical intervention)"/>
    <x v="0"/>
    <x v="1"/>
    <x v="4"/>
    <d v="2022-03-30T00:00:00"/>
    <d v="2022-07-01T00:00:00"/>
    <x v="72"/>
  </r>
  <r>
    <s v="KEY-3666"/>
    <s v="Medium"/>
    <x v="0"/>
    <x v="0"/>
    <s v="Completed"/>
    <s v="Solved by squad (technical intervention)"/>
    <x v="0"/>
    <x v="1"/>
    <x v="1"/>
    <d v="2022-03-30T00:00:00"/>
    <d v="2022-09-09T00:00:00"/>
    <x v="245"/>
  </r>
  <r>
    <s v="KEY-3678"/>
    <s v="Medium"/>
    <x v="0"/>
    <x v="0"/>
    <s v="Completed"/>
    <s v="Solved by service desk (no technical intervention)"/>
    <x v="2"/>
    <x v="0"/>
    <x v="0"/>
    <d v="2022-03-31T00:00:00"/>
    <d v="2022-04-03T00:00:00"/>
    <x v="81"/>
  </r>
  <r>
    <s v="KEY-3673"/>
    <s v="Medium"/>
    <x v="0"/>
    <x v="0"/>
    <s v="Completed"/>
    <s v="Solved by squad (technical intervention)"/>
    <x v="1"/>
    <x v="1"/>
    <x v="5"/>
    <d v="2022-03-31T00:00:00"/>
    <d v="2022-04-12T00:00:00"/>
    <x v="18"/>
  </r>
  <r>
    <s v="KEY-3675"/>
    <s v="Medium"/>
    <x v="0"/>
    <x v="0"/>
    <s v="Completed"/>
    <s v="Solved by squad (technical intervention)"/>
    <x v="0"/>
    <x v="1"/>
    <x v="5"/>
    <d v="2022-03-31T00:00:00"/>
    <d v="2022-05-06T00:00:00"/>
    <x v="91"/>
  </r>
  <r>
    <s v="KEY-3671"/>
    <s v="Medium"/>
    <x v="0"/>
    <x v="0"/>
    <s v="Completed"/>
    <s v="Solved by squad (technical intervention)"/>
    <x v="0"/>
    <x v="1"/>
    <x v="4"/>
    <d v="2022-03-31T00:00:00"/>
    <d v="2022-05-13T00:00:00"/>
    <x v="69"/>
  </r>
  <r>
    <s v="KEY-3677"/>
    <s v="Medium"/>
    <x v="0"/>
    <x v="0"/>
    <s v="Completed"/>
    <s v="Solved by squad (technical intervention)"/>
    <x v="0"/>
    <x v="1"/>
    <x v="5"/>
    <d v="2022-03-31T00:00:00"/>
    <d v="2022-05-16T00:00:00"/>
    <x v="128"/>
  </r>
  <r>
    <s v="KEY-3679"/>
    <s v="Medium"/>
    <x v="0"/>
    <x v="0"/>
    <s v="Completed"/>
    <s v="Solved by squad (technical intervention)"/>
    <x v="4"/>
    <x v="1"/>
    <x v="4"/>
    <d v="2022-03-31T00:00:00"/>
    <d v="2022-06-10T00:00:00"/>
    <x v="25"/>
  </r>
  <r>
    <s v="KEY-3674"/>
    <s v="Medium"/>
    <x v="0"/>
    <x v="0"/>
    <s v="Completed"/>
    <s v="Solved by squad (technical intervention)"/>
    <x v="0"/>
    <x v="1"/>
    <x v="5"/>
    <d v="2022-03-31T00:00:00"/>
    <d v="2022-07-14T00:00:00"/>
    <x v="93"/>
  </r>
  <r>
    <s v="KEY-3672"/>
    <s v="Medium"/>
    <x v="0"/>
    <x v="0"/>
    <s v="Completed"/>
    <s v="Solved by squad (technical intervention)"/>
    <x v="0"/>
    <x v="1"/>
    <x v="4"/>
    <d v="2022-03-31T00:00:00"/>
    <d v="2022-07-19T00:00:00"/>
    <x v="77"/>
  </r>
  <r>
    <s v="KEY-3676"/>
    <s v="Medium"/>
    <x v="0"/>
    <x v="0"/>
    <s v="Completed"/>
    <s v="Solved by squad (technical intervention)"/>
    <x v="1"/>
    <x v="1"/>
    <x v="5"/>
    <d v="2022-03-31T00:00:00"/>
    <d v="2022-09-29T00:00:00"/>
    <x v="481"/>
  </r>
  <r>
    <s v="KEY-3670"/>
    <s v="Medium"/>
    <x v="0"/>
    <x v="0"/>
    <s v="Completed"/>
    <s v="Solved by squad (technical intervention)"/>
    <x v="1"/>
    <x v="1"/>
    <x v="1"/>
    <d v="2022-03-31T00:00:00"/>
    <d v="2022-10-03T00:00:00"/>
    <x v="157"/>
  </r>
  <r>
    <s v="KEY-3686"/>
    <s v="High"/>
    <x v="1"/>
    <x v="0"/>
    <s v="Completed"/>
    <s v="Solved by squad (technical intervention)"/>
    <x v="0"/>
    <x v="1"/>
    <x v="5"/>
    <d v="2022-04-01T00:00:00"/>
    <d v="2022-04-07T00:00:00"/>
    <x v="12"/>
  </r>
  <r>
    <s v="KEY-3684"/>
    <s v="High"/>
    <x v="1"/>
    <x v="0"/>
    <s v="Completed"/>
    <s v="Solved by squad (technical intervention)"/>
    <x v="0"/>
    <x v="1"/>
    <x v="5"/>
    <d v="2022-04-01T00:00:00"/>
    <d v="2022-07-04T00:00:00"/>
    <x v="111"/>
  </r>
  <r>
    <s v="KEY-3685"/>
    <s v="Medium"/>
    <x v="0"/>
    <x v="0"/>
    <s v="Completed"/>
    <s v="Solved by service desk (no technical intervention)"/>
    <x v="0"/>
    <x v="0"/>
    <x v="0"/>
    <d v="2022-04-01T00:00:00"/>
    <d v="2022-04-10T00:00:00"/>
    <x v="53"/>
  </r>
  <r>
    <s v="KEY-3683"/>
    <s v="Medium"/>
    <x v="0"/>
    <x v="0"/>
    <s v="Completed"/>
    <s v="Solved by squad (technical intervention)"/>
    <x v="1"/>
    <x v="1"/>
    <x v="5"/>
    <d v="2022-04-01T00:00:00"/>
    <d v="2022-04-12T00:00:00"/>
    <x v="24"/>
  </r>
  <r>
    <s v="KEY-3680"/>
    <s v="Medium"/>
    <x v="0"/>
    <x v="0"/>
    <s v="Completed"/>
    <s v="Solved by squad (technical intervention)"/>
    <x v="0"/>
    <x v="1"/>
    <x v="5"/>
    <d v="2022-04-01T00:00:00"/>
    <d v="2022-04-26T00:00:00"/>
    <x v="45"/>
  </r>
  <r>
    <s v="KEY-3681"/>
    <s v="Medium"/>
    <x v="0"/>
    <x v="0"/>
    <s v="Completed"/>
    <s v="Solved by squad (technical intervention)"/>
    <x v="0"/>
    <x v="1"/>
    <x v="5"/>
    <d v="2022-04-01T00:00:00"/>
    <d v="2022-08-08T00:00:00"/>
    <x v="482"/>
  </r>
  <r>
    <s v="KEY-3682"/>
    <s v="Medium"/>
    <x v="0"/>
    <x v="1"/>
    <s v="Squad Working"/>
    <m/>
    <x v="2"/>
    <x v="2"/>
    <x v="0"/>
    <d v="2022-04-01T00:00:00"/>
    <m/>
    <x v="483"/>
  </r>
  <r>
    <s v="KEY-3689"/>
    <s v="Medium"/>
    <x v="0"/>
    <x v="0"/>
    <s v="Canceled"/>
    <s v="Feature expected behavior"/>
    <x v="1"/>
    <x v="0"/>
    <x v="0"/>
    <d v="2022-04-04T00:00:00"/>
    <d v="2022-04-05T00:00:00"/>
    <x v="1"/>
  </r>
  <r>
    <s v="KEY-3688"/>
    <s v="Medium"/>
    <x v="0"/>
    <x v="0"/>
    <s v="Completed"/>
    <s v="Solved by squad (technical intervention)"/>
    <x v="0"/>
    <x v="1"/>
    <x v="5"/>
    <d v="2022-04-04T00:00:00"/>
    <d v="2022-05-02T00:00:00"/>
    <x v="23"/>
  </r>
  <r>
    <s v="KEY-3687"/>
    <s v="Medium"/>
    <x v="0"/>
    <x v="0"/>
    <s v="Completed"/>
    <s v="Solved by squad (technical intervention)"/>
    <x v="0"/>
    <x v="1"/>
    <x v="5"/>
    <d v="2022-04-04T00:00:00"/>
    <d v="2022-05-12T00:00:00"/>
    <x v="30"/>
  </r>
  <r>
    <s v="KEY-3691"/>
    <s v="Medium"/>
    <x v="0"/>
    <x v="0"/>
    <s v="Completed"/>
    <s v="Solved by service desk (no technical intervention)"/>
    <x v="0"/>
    <x v="0"/>
    <x v="0"/>
    <d v="2022-04-05T00:00:00"/>
    <d v="2022-04-10T00:00:00"/>
    <x v="60"/>
  </r>
  <r>
    <s v="KEY-3692"/>
    <s v="Medium"/>
    <x v="0"/>
    <x v="0"/>
    <s v="Completed"/>
    <s v="Solved by squad (technical intervention)"/>
    <x v="1"/>
    <x v="1"/>
    <x v="5"/>
    <d v="2022-04-05T00:00:00"/>
    <d v="2022-04-22T00:00:00"/>
    <x v="84"/>
  </r>
  <r>
    <s v="KEY-3693"/>
    <s v="Medium"/>
    <x v="0"/>
    <x v="0"/>
    <s v="Completed"/>
    <s v="Solved by squad (technical intervention)"/>
    <x v="0"/>
    <x v="1"/>
    <x v="5"/>
    <d v="2022-04-05T00:00:00"/>
    <d v="2022-05-02T00:00:00"/>
    <x v="40"/>
  </r>
  <r>
    <s v="KEY-3695"/>
    <s v="Medium"/>
    <x v="0"/>
    <x v="0"/>
    <s v="Completed"/>
    <s v="Solved by squad (technical intervention)"/>
    <x v="0"/>
    <x v="1"/>
    <x v="5"/>
    <d v="2022-04-05T00:00:00"/>
    <d v="2022-05-02T00:00:00"/>
    <x v="40"/>
  </r>
  <r>
    <s v="KEY-3694"/>
    <s v="Medium"/>
    <x v="0"/>
    <x v="0"/>
    <s v="Completed"/>
    <s v="Solved by squad (technical intervention)"/>
    <x v="0"/>
    <x v="1"/>
    <x v="5"/>
    <d v="2022-04-05T00:00:00"/>
    <d v="2022-05-20T00:00:00"/>
    <x v="64"/>
  </r>
  <r>
    <s v="KEY-3690"/>
    <s v="Medium"/>
    <x v="0"/>
    <x v="0"/>
    <s v="Completed"/>
    <s v="Solved by squad (technical intervention)"/>
    <x v="0"/>
    <x v="1"/>
    <x v="3"/>
    <d v="2022-04-05T00:00:00"/>
    <d v="2022-05-21T00:00:00"/>
    <x v="128"/>
  </r>
  <r>
    <s v="KEY-3698"/>
    <s v="High"/>
    <x v="1"/>
    <x v="0"/>
    <s v="Completed"/>
    <s v="Solved by squad (technical intervention)"/>
    <x v="0"/>
    <x v="1"/>
    <x v="5"/>
    <d v="2022-04-06T00:00:00"/>
    <d v="2022-07-04T00:00:00"/>
    <x v="163"/>
  </r>
  <r>
    <s v="KEY-3699"/>
    <s v="Medium"/>
    <x v="0"/>
    <x v="0"/>
    <s v="Completed"/>
    <s v="Solved by squad (technical intervention)"/>
    <x v="0"/>
    <x v="1"/>
    <x v="5"/>
    <d v="2022-04-06T00:00:00"/>
    <d v="2022-04-29T00:00:00"/>
    <x v="3"/>
  </r>
  <r>
    <s v="KEY-3700"/>
    <s v="Medium"/>
    <x v="0"/>
    <x v="0"/>
    <s v="Completed"/>
    <s v="Solved by squad (technical intervention)"/>
    <x v="3"/>
    <x v="1"/>
    <x v="5"/>
    <d v="2022-04-06T00:00:00"/>
    <d v="2022-06-06T00:00:00"/>
    <x v="138"/>
  </r>
  <r>
    <s v="KEY-3696"/>
    <s v="Medium"/>
    <x v="0"/>
    <x v="0"/>
    <s v="Completed"/>
    <s v="Solved by squad (technical intervention)"/>
    <x v="0"/>
    <x v="1"/>
    <x v="3"/>
    <d v="2022-04-06T00:00:00"/>
    <d v="2022-07-07T00:00:00"/>
    <x v="114"/>
  </r>
  <r>
    <s v="KEY-3697"/>
    <s v="Medium"/>
    <x v="0"/>
    <x v="0"/>
    <s v="Completed"/>
    <s v="Solved by squad (technical intervention)"/>
    <x v="0"/>
    <x v="1"/>
    <x v="4"/>
    <d v="2022-04-06T00:00:00"/>
    <d v="2022-08-15T00:00:00"/>
    <x v="353"/>
  </r>
  <r>
    <s v="KEY-3706"/>
    <s v="Medium"/>
    <x v="0"/>
    <x v="0"/>
    <s v="Canceled"/>
    <s v="Feature expected behavior"/>
    <x v="1"/>
    <x v="0"/>
    <x v="0"/>
    <d v="2022-04-07T00:00:00"/>
    <d v="2022-05-03T00:00:00"/>
    <x v="26"/>
  </r>
  <r>
    <s v="KEY-3707"/>
    <s v="Medium"/>
    <x v="0"/>
    <x v="0"/>
    <s v="Completed"/>
    <s v="Solved by service desk (no technical intervention)"/>
    <x v="0"/>
    <x v="0"/>
    <x v="0"/>
    <d v="2022-04-07T00:00:00"/>
    <d v="2022-04-13T00:00:00"/>
    <x v="12"/>
  </r>
  <r>
    <s v="KEY-3708"/>
    <s v="Medium"/>
    <x v="0"/>
    <x v="0"/>
    <s v="Completed"/>
    <s v="Solved by squad (technical intervention)"/>
    <x v="1"/>
    <x v="1"/>
    <x v="4"/>
    <d v="2022-04-07T00:00:00"/>
    <d v="2022-04-26T00:00:00"/>
    <x v="43"/>
  </r>
  <r>
    <s v="KEY-3705"/>
    <s v="Medium"/>
    <x v="0"/>
    <x v="0"/>
    <s v="Completed"/>
    <s v="Solved by squad (technical intervention)"/>
    <x v="0"/>
    <x v="1"/>
    <x v="5"/>
    <d v="2022-04-07T00:00:00"/>
    <d v="2022-04-29T00:00:00"/>
    <x v="6"/>
  </r>
  <r>
    <s v="KEY-3701"/>
    <s v="Medium"/>
    <x v="0"/>
    <x v="0"/>
    <s v="Completed"/>
    <s v="Solved by squad (technical intervention)"/>
    <x v="0"/>
    <x v="1"/>
    <x v="1"/>
    <d v="2022-04-07T00:00:00"/>
    <d v="2022-05-01T00:00:00"/>
    <x v="52"/>
  </r>
  <r>
    <s v="KEY-3709"/>
    <s v="Medium"/>
    <x v="0"/>
    <x v="0"/>
    <s v="Completed"/>
    <s v="Solved by squad (technical intervention)"/>
    <x v="0"/>
    <x v="1"/>
    <x v="4"/>
    <d v="2022-04-07T00:00:00"/>
    <d v="2022-05-16T00:00:00"/>
    <x v="57"/>
  </r>
  <r>
    <s v="KEY-3702"/>
    <s v="Medium"/>
    <x v="0"/>
    <x v="0"/>
    <s v="Completed"/>
    <s v="Solved by squad (technical intervention)"/>
    <x v="0"/>
    <x v="1"/>
    <x v="3"/>
    <d v="2022-04-07T00:00:00"/>
    <d v="2022-05-20T00:00:00"/>
    <x v="69"/>
  </r>
  <r>
    <s v="KEY-3704"/>
    <s v="Medium"/>
    <x v="0"/>
    <x v="0"/>
    <s v="Completed"/>
    <s v="Solved by squad (technical intervention)"/>
    <x v="0"/>
    <x v="1"/>
    <x v="3"/>
    <d v="2022-04-07T00:00:00"/>
    <d v="2022-05-20T00:00:00"/>
    <x v="69"/>
  </r>
  <r>
    <s v="KEY-3703"/>
    <s v="Medium"/>
    <x v="0"/>
    <x v="0"/>
    <s v="Completed"/>
    <s v="Solved by squad (technical intervention)"/>
    <x v="0"/>
    <x v="1"/>
    <x v="3"/>
    <d v="2022-04-07T00:00:00"/>
    <d v="2022-08-25T00:00:00"/>
    <x v="132"/>
  </r>
  <r>
    <s v="KEY-3711"/>
    <s v="High"/>
    <x v="1"/>
    <x v="0"/>
    <s v="Completed"/>
    <s v="Solved by squad (technical intervention)"/>
    <x v="0"/>
    <x v="1"/>
    <x v="3"/>
    <d v="2022-04-08T00:00:00"/>
    <d v="2022-05-09T00:00:00"/>
    <x v="8"/>
  </r>
  <r>
    <s v="KEY-3717"/>
    <s v="Medium"/>
    <x v="0"/>
    <x v="0"/>
    <s v="Canceled"/>
    <s v="Business Process"/>
    <x v="1"/>
    <x v="0"/>
    <x v="0"/>
    <d v="2022-04-08T00:00:00"/>
    <d v="2022-04-22T00:00:00"/>
    <x v="5"/>
  </r>
  <r>
    <s v="KEY-3714"/>
    <s v="Medium"/>
    <x v="0"/>
    <x v="0"/>
    <s v="Completed"/>
    <s v="Solved by squad (technical intervention)"/>
    <x v="0"/>
    <x v="1"/>
    <x v="4"/>
    <d v="2022-04-08T00:00:00"/>
    <d v="2022-05-01T00:00:00"/>
    <x v="3"/>
  </r>
  <r>
    <s v="KEY-3710"/>
    <s v="Medium"/>
    <x v="0"/>
    <x v="0"/>
    <s v="Completed"/>
    <s v="Solved by squad (technical intervention)"/>
    <x v="3"/>
    <x v="1"/>
    <x v="1"/>
    <d v="2022-04-08T00:00:00"/>
    <d v="2022-06-09T00:00:00"/>
    <x v="153"/>
  </r>
  <r>
    <s v="KEY-3715"/>
    <s v="Medium"/>
    <x v="0"/>
    <x v="0"/>
    <s v="Completed"/>
    <s v="Solved by squad (technical intervention)"/>
    <x v="4"/>
    <x v="1"/>
    <x v="4"/>
    <d v="2022-04-08T00:00:00"/>
    <d v="2022-06-22T00:00:00"/>
    <x v="94"/>
  </r>
  <r>
    <s v="KEY-3716"/>
    <s v="Medium"/>
    <x v="0"/>
    <x v="0"/>
    <s v="Completed"/>
    <s v="Solved by squad (technical intervention)"/>
    <x v="4"/>
    <x v="1"/>
    <x v="4"/>
    <d v="2022-04-08T00:00:00"/>
    <d v="2022-06-22T00:00:00"/>
    <x v="94"/>
  </r>
  <r>
    <s v="KEY-3712"/>
    <s v="Medium"/>
    <x v="0"/>
    <x v="0"/>
    <s v="Completed"/>
    <s v="Solved by squad (technical intervention)"/>
    <x v="0"/>
    <x v="1"/>
    <x v="4"/>
    <d v="2022-04-08T00:00:00"/>
    <d v="2022-08-15T00:00:00"/>
    <x v="482"/>
  </r>
  <r>
    <s v="KEY-3713"/>
    <s v="Medium"/>
    <x v="0"/>
    <x v="0"/>
    <s v="Completed"/>
    <s v="Solved by squad (technical intervention)"/>
    <x v="0"/>
    <x v="1"/>
    <x v="4"/>
    <d v="2022-04-08T00:00:00"/>
    <d v="2022-08-25T00:00:00"/>
    <x v="0"/>
  </r>
  <r>
    <s v="KEY-3718"/>
    <s v="Medium"/>
    <x v="0"/>
    <x v="0"/>
    <s v="Completed"/>
    <s v="Solved by squad (technical intervention)"/>
    <x v="0"/>
    <x v="1"/>
    <x v="3"/>
    <d v="2022-04-11T00:00:00"/>
    <d v="2022-06-09T00:00:00"/>
    <x v="66"/>
  </r>
  <r>
    <s v="KEY-3719"/>
    <s v="Medium"/>
    <x v="0"/>
    <x v="1"/>
    <s v="Squad Working"/>
    <m/>
    <x v="2"/>
    <x v="2"/>
    <x v="0"/>
    <d v="2022-04-11T00:00:00"/>
    <m/>
    <x v="484"/>
  </r>
  <r>
    <s v="KEY-3721"/>
    <s v="Medium"/>
    <x v="0"/>
    <x v="0"/>
    <s v="Completed"/>
    <s v="Solved by squad (technical intervention)"/>
    <x v="0"/>
    <x v="1"/>
    <x v="3"/>
    <d v="2022-04-12T00:00:00"/>
    <d v="2022-05-20T00:00:00"/>
    <x v="30"/>
  </r>
  <r>
    <s v="KEY-3720"/>
    <s v="Medium"/>
    <x v="0"/>
    <x v="0"/>
    <s v="Completed"/>
    <s v="Solved by squad (technical intervention)"/>
    <x v="0"/>
    <x v="1"/>
    <x v="1"/>
    <d v="2022-04-12T00:00:00"/>
    <d v="2022-07-16T00:00:00"/>
    <x v="109"/>
  </r>
  <r>
    <s v="KEY-3725"/>
    <s v="Medium"/>
    <x v="0"/>
    <x v="0"/>
    <s v="Completed"/>
    <s v="Solved by squad (technical intervention)"/>
    <x v="1"/>
    <x v="1"/>
    <x v="4"/>
    <d v="2022-04-13T00:00:00"/>
    <d v="2022-04-28T00:00:00"/>
    <x v="2"/>
  </r>
  <r>
    <s v="KEY-3722"/>
    <s v="Medium"/>
    <x v="0"/>
    <x v="0"/>
    <s v="Completed"/>
    <s v="Solved by squad (technical intervention)"/>
    <x v="0"/>
    <x v="1"/>
    <x v="3"/>
    <d v="2022-04-13T00:00:00"/>
    <d v="2022-05-20T00:00:00"/>
    <x v="31"/>
  </r>
  <r>
    <s v="KEY-3723"/>
    <s v="Medium"/>
    <x v="0"/>
    <x v="0"/>
    <s v="Completed"/>
    <s v="Solved by squad (technical intervention)"/>
    <x v="0"/>
    <x v="1"/>
    <x v="3"/>
    <d v="2022-04-13T00:00:00"/>
    <d v="2022-05-20T00:00:00"/>
    <x v="31"/>
  </r>
  <r>
    <s v="KEY-3724"/>
    <s v="Medium"/>
    <x v="0"/>
    <x v="0"/>
    <s v="Completed"/>
    <s v="Solved by squad (technical intervention)"/>
    <x v="0"/>
    <x v="1"/>
    <x v="3"/>
    <d v="2022-04-13T00:00:00"/>
    <d v="2022-05-20T00:00:00"/>
    <x v="31"/>
  </r>
  <r>
    <s v="KEY-3731"/>
    <s v="Medium"/>
    <x v="0"/>
    <x v="0"/>
    <s v="Canceled"/>
    <s v="Feature expected behavior"/>
    <x v="1"/>
    <x v="0"/>
    <x v="0"/>
    <d v="2022-04-14T00:00:00"/>
    <d v="2022-07-07T00:00:00"/>
    <x v="145"/>
  </r>
  <r>
    <s v="KEY-3727"/>
    <s v="Medium"/>
    <x v="0"/>
    <x v="0"/>
    <s v="Completed"/>
    <s v="Solved by service desk (no technical intervention)"/>
    <x v="0"/>
    <x v="0"/>
    <x v="0"/>
    <d v="2022-04-14T00:00:00"/>
    <d v="2022-06-01T00:00:00"/>
    <x v="61"/>
  </r>
  <r>
    <s v="KEY-3732"/>
    <s v="Medium"/>
    <x v="0"/>
    <x v="0"/>
    <s v="Completed"/>
    <s v="Solved by squad (technical intervention)"/>
    <x v="0"/>
    <x v="1"/>
    <x v="4"/>
    <d v="2022-04-14T00:00:00"/>
    <d v="2022-05-16T00:00:00"/>
    <x v="95"/>
  </r>
  <r>
    <s v="KEY-3728"/>
    <s v="Medium"/>
    <x v="0"/>
    <x v="0"/>
    <s v="Completed"/>
    <s v="Solved by squad (technical intervention)"/>
    <x v="3"/>
    <x v="1"/>
    <x v="5"/>
    <d v="2022-04-14T00:00:00"/>
    <d v="2022-06-06T00:00:00"/>
    <x v="139"/>
  </r>
  <r>
    <s v="KEY-3730"/>
    <s v="Medium"/>
    <x v="0"/>
    <x v="0"/>
    <s v="Completed"/>
    <s v="Solved by squad (technical intervention)"/>
    <x v="0"/>
    <x v="1"/>
    <x v="5"/>
    <d v="2022-04-14T00:00:00"/>
    <d v="2022-08-08T00:00:00"/>
    <x v="68"/>
  </r>
  <r>
    <s v="KEY-3726"/>
    <s v="Medium"/>
    <x v="0"/>
    <x v="0"/>
    <s v="Completed"/>
    <s v="Solved by squad (technical intervention)"/>
    <x v="0"/>
    <x v="1"/>
    <x v="3"/>
    <d v="2022-04-14T00:00:00"/>
    <d v="2022-08-25T00:00:00"/>
    <x v="177"/>
  </r>
  <r>
    <s v="KEY-3729"/>
    <s v="Medium"/>
    <x v="0"/>
    <x v="0"/>
    <s v="Completed"/>
    <s v="Solved by squad (technical intervention)"/>
    <x v="1"/>
    <x v="1"/>
    <x v="5"/>
    <d v="2022-04-14T00:00:00"/>
    <d v="2022-10-06T00:00:00"/>
    <x v="395"/>
  </r>
  <r>
    <s v="KEY-3734"/>
    <s v="High"/>
    <x v="1"/>
    <x v="0"/>
    <s v="Completed"/>
    <s v="Solved by squad (technical intervention)"/>
    <x v="0"/>
    <x v="1"/>
    <x v="5"/>
    <d v="2022-04-18T00:00:00"/>
    <d v="2022-08-20T00:00:00"/>
    <x v="485"/>
  </r>
  <r>
    <s v="KEY-3737"/>
    <s v="Medium"/>
    <x v="0"/>
    <x v="0"/>
    <s v="Completed"/>
    <s v="Solved by service desk (no technical intervention)"/>
    <x v="1"/>
    <x v="0"/>
    <x v="0"/>
    <d v="2022-04-18T00:00:00"/>
    <d v="2022-05-03T00:00:00"/>
    <x v="2"/>
  </r>
  <r>
    <s v="KEY-3738"/>
    <s v="Medium"/>
    <x v="0"/>
    <x v="0"/>
    <s v="Completed"/>
    <s v="Solved by squad (technical intervention)"/>
    <x v="1"/>
    <x v="1"/>
    <x v="1"/>
    <d v="2022-04-18T00:00:00"/>
    <d v="2022-04-29T00:00:00"/>
    <x v="24"/>
  </r>
  <r>
    <s v="KEY-3735"/>
    <s v="Medium"/>
    <x v="0"/>
    <x v="0"/>
    <s v="Completed"/>
    <s v="Solved by squad (technical intervention)"/>
    <x v="1"/>
    <x v="1"/>
    <x v="1"/>
    <d v="2022-04-18T00:00:00"/>
    <d v="2022-05-01T00:00:00"/>
    <x v="7"/>
  </r>
  <r>
    <s v="KEY-3739"/>
    <s v="Medium"/>
    <x v="0"/>
    <x v="0"/>
    <s v="Completed"/>
    <s v="Solved by squad (technical intervention)"/>
    <x v="1"/>
    <x v="1"/>
    <x v="1"/>
    <d v="2022-04-18T00:00:00"/>
    <d v="2022-05-02T00:00:00"/>
    <x v="5"/>
  </r>
  <r>
    <s v="KEY-3736"/>
    <s v="Medium"/>
    <x v="0"/>
    <x v="0"/>
    <s v="Completed"/>
    <s v="Solved by squad (technical intervention)"/>
    <x v="0"/>
    <x v="1"/>
    <x v="5"/>
    <d v="2022-04-18T00:00:00"/>
    <d v="2022-05-21T00:00:00"/>
    <x v="46"/>
  </r>
  <r>
    <s v="KEY-3733"/>
    <s v="Medium"/>
    <x v="0"/>
    <x v="0"/>
    <s v="Completed"/>
    <s v="Solved by squad (technical intervention)"/>
    <x v="0"/>
    <x v="1"/>
    <x v="4"/>
    <d v="2022-04-18T00:00:00"/>
    <d v="2022-09-12T00:00:00"/>
    <x v="140"/>
  </r>
  <r>
    <s v="KEY-3742"/>
    <s v="High"/>
    <x v="1"/>
    <x v="0"/>
    <s v="Completed"/>
    <s v="Solved by squad (technical intervention)"/>
    <x v="0"/>
    <x v="1"/>
    <x v="4"/>
    <d v="2022-04-19T00:00:00"/>
    <d v="2022-09-20T00:00:00"/>
    <x v="125"/>
  </r>
  <r>
    <s v="KEY-3740"/>
    <s v="Medium"/>
    <x v="0"/>
    <x v="0"/>
    <s v="Completed"/>
    <s v="Solved by squad (technical intervention)"/>
    <x v="0"/>
    <x v="1"/>
    <x v="1"/>
    <d v="2022-04-19T00:00:00"/>
    <d v="2022-05-13T00:00:00"/>
    <x v="52"/>
  </r>
  <r>
    <s v="KEY-3741"/>
    <s v="Medium"/>
    <x v="0"/>
    <x v="0"/>
    <s v="Completed"/>
    <s v="Solved by squad (technical intervention)"/>
    <x v="0"/>
    <x v="1"/>
    <x v="5"/>
    <d v="2022-04-19T00:00:00"/>
    <d v="2022-05-20T00:00:00"/>
    <x v="8"/>
  </r>
  <r>
    <s v="KEY-3747"/>
    <s v="Medium"/>
    <x v="0"/>
    <x v="0"/>
    <s v="Completed"/>
    <s v="Solved by service desk (no technical intervention)"/>
    <x v="2"/>
    <x v="0"/>
    <x v="0"/>
    <d v="2022-04-20T00:00:00"/>
    <d v="2022-04-22T00:00:00"/>
    <x v="70"/>
  </r>
  <r>
    <s v="KEY-3749"/>
    <s v="Medium"/>
    <x v="0"/>
    <x v="0"/>
    <s v="Completed"/>
    <s v="Solved by service desk (no technical intervention)"/>
    <x v="1"/>
    <x v="0"/>
    <x v="0"/>
    <d v="2022-04-20T00:00:00"/>
    <d v="2022-05-03T00:00:00"/>
    <x v="7"/>
  </r>
  <r>
    <s v="KEY-3752"/>
    <s v="Medium"/>
    <x v="0"/>
    <x v="0"/>
    <s v="Completed"/>
    <s v="Solved by service desk (no technical intervention)"/>
    <x v="1"/>
    <x v="0"/>
    <x v="0"/>
    <d v="2022-04-20T00:00:00"/>
    <d v="2022-05-03T00:00:00"/>
    <x v="7"/>
  </r>
  <r>
    <s v="KEY-3750"/>
    <s v="Medium"/>
    <x v="0"/>
    <x v="0"/>
    <s v="Completed"/>
    <s v="Solved by squad (technical intervention)"/>
    <x v="1"/>
    <x v="1"/>
    <x v="1"/>
    <d v="2022-04-20T00:00:00"/>
    <d v="2022-05-02T00:00:00"/>
    <x v="18"/>
  </r>
  <r>
    <s v="KEY-3743"/>
    <s v="Medium"/>
    <x v="0"/>
    <x v="0"/>
    <s v="Completed"/>
    <s v="Solved by squad (technical intervention)"/>
    <x v="1"/>
    <x v="1"/>
    <x v="1"/>
    <d v="2022-04-20T00:00:00"/>
    <d v="2022-05-05T00:00:00"/>
    <x v="2"/>
  </r>
  <r>
    <s v="KEY-3753"/>
    <s v="Medium"/>
    <x v="0"/>
    <x v="0"/>
    <s v="Completed"/>
    <s v="Solved by squad (technical intervention)"/>
    <x v="0"/>
    <x v="1"/>
    <x v="4"/>
    <d v="2022-04-20T00:00:00"/>
    <d v="2022-05-16T00:00:00"/>
    <x v="26"/>
  </r>
  <r>
    <s v="KEY-3755"/>
    <s v="Medium"/>
    <x v="0"/>
    <x v="0"/>
    <s v="Completed"/>
    <s v="Solved by squad (technical intervention)"/>
    <x v="0"/>
    <x v="1"/>
    <x v="4"/>
    <d v="2022-04-20T00:00:00"/>
    <d v="2022-05-16T00:00:00"/>
    <x v="26"/>
  </r>
  <r>
    <s v="KEY-3745"/>
    <s v="Medium"/>
    <x v="0"/>
    <x v="0"/>
    <s v="Completed"/>
    <s v="Solved by squad (technical intervention)"/>
    <x v="0"/>
    <x v="1"/>
    <x v="1"/>
    <d v="2022-04-20T00:00:00"/>
    <d v="2022-05-20T00:00:00"/>
    <x v="11"/>
  </r>
  <r>
    <s v="KEY-3751"/>
    <s v="Medium"/>
    <x v="0"/>
    <x v="0"/>
    <s v="Completed"/>
    <s v="Solved by squad (technical intervention)"/>
    <x v="0"/>
    <x v="1"/>
    <x v="5"/>
    <d v="2022-04-20T00:00:00"/>
    <d v="2022-05-20T00:00:00"/>
    <x v="11"/>
  </r>
  <r>
    <s v="KEY-3746"/>
    <s v="Medium"/>
    <x v="0"/>
    <x v="0"/>
    <s v="Completed"/>
    <s v="Solved by squad (technical intervention)"/>
    <x v="3"/>
    <x v="1"/>
    <x v="1"/>
    <d v="2022-04-20T00:00:00"/>
    <d v="2022-06-09T00:00:00"/>
    <x v="76"/>
  </r>
  <r>
    <s v="KEY-3748"/>
    <s v="Medium"/>
    <x v="0"/>
    <x v="0"/>
    <s v="Completed"/>
    <s v="Solved by squad (technical intervention)"/>
    <x v="4"/>
    <x v="1"/>
    <x v="1"/>
    <d v="2022-04-20T00:00:00"/>
    <d v="2022-07-12T00:00:00"/>
    <x v="240"/>
  </r>
  <r>
    <s v="KEY-3754"/>
    <s v="Medium"/>
    <x v="0"/>
    <x v="0"/>
    <s v="Completed"/>
    <s v="Solved by squad (technical intervention)"/>
    <x v="4"/>
    <x v="1"/>
    <x v="4"/>
    <d v="2022-04-20T00:00:00"/>
    <d v="2022-07-12T00:00:00"/>
    <x v="240"/>
  </r>
  <r>
    <s v="KEY-3756"/>
    <s v="Medium"/>
    <x v="0"/>
    <x v="0"/>
    <s v="Completed"/>
    <s v="Solved by squad (technical intervention)"/>
    <x v="1"/>
    <x v="1"/>
    <x v="4"/>
    <d v="2022-04-20T00:00:00"/>
    <d v="2022-10-06T00:00:00"/>
    <x v="379"/>
  </r>
  <r>
    <s v="KEY-3744"/>
    <s v="Medium"/>
    <x v="0"/>
    <x v="1"/>
    <s v="Squad Working"/>
    <m/>
    <x v="2"/>
    <x v="2"/>
    <x v="0"/>
    <d v="2022-04-20T00:00:00"/>
    <m/>
    <x v="486"/>
  </r>
  <r>
    <s v="KEY-3759"/>
    <s v="Medium"/>
    <x v="0"/>
    <x v="0"/>
    <s v="Canceled"/>
    <s v="Feature expected behavior"/>
    <x v="1"/>
    <x v="0"/>
    <x v="0"/>
    <d v="2022-04-21T00:00:00"/>
    <d v="2022-04-27T00:00:00"/>
    <x v="12"/>
  </r>
  <r>
    <s v="KEY-3757"/>
    <s v="Medium"/>
    <x v="0"/>
    <x v="0"/>
    <s v="Completed"/>
    <s v="Solved by squad (technical intervention)"/>
    <x v="0"/>
    <x v="1"/>
    <x v="5"/>
    <d v="2022-04-21T00:00:00"/>
    <d v="2022-05-13T00:00:00"/>
    <x v="6"/>
  </r>
  <r>
    <s v="KEY-3758"/>
    <s v="Medium"/>
    <x v="0"/>
    <x v="0"/>
    <s v="Completed"/>
    <s v="Solved by squad (technical intervention)"/>
    <x v="0"/>
    <x v="1"/>
    <x v="5"/>
    <d v="2022-04-21T00:00:00"/>
    <d v="2022-08-25T00:00:00"/>
    <x v="218"/>
  </r>
  <r>
    <s v="KEY-3763"/>
    <s v="Medium"/>
    <x v="0"/>
    <x v="0"/>
    <s v="Completed"/>
    <s v="Solved by service desk (no technical intervention)"/>
    <x v="0"/>
    <x v="0"/>
    <x v="0"/>
    <d v="2022-04-22T00:00:00"/>
    <d v="2022-04-28T00:00:00"/>
    <x v="12"/>
  </r>
  <r>
    <s v="KEY-3761"/>
    <s v="Medium"/>
    <x v="0"/>
    <x v="0"/>
    <s v="Completed"/>
    <s v="Solved by squad (technical intervention)"/>
    <x v="0"/>
    <x v="1"/>
    <x v="5"/>
    <d v="2022-04-22T00:00:00"/>
    <d v="2022-05-01T00:00:00"/>
    <x v="53"/>
  </r>
  <r>
    <s v="KEY-3764"/>
    <s v="Medium"/>
    <x v="0"/>
    <x v="0"/>
    <s v="Completed"/>
    <s v="Solved by squad (technical intervention)"/>
    <x v="0"/>
    <x v="1"/>
    <x v="1"/>
    <d v="2022-04-22T00:00:00"/>
    <d v="2022-06-22T00:00:00"/>
    <x v="138"/>
  </r>
  <r>
    <s v="KEY-3760"/>
    <s v="Medium"/>
    <x v="0"/>
    <x v="0"/>
    <s v="Completed"/>
    <s v="Solved by squad (technical intervention)"/>
    <x v="0"/>
    <x v="1"/>
    <x v="5"/>
    <d v="2022-04-22T00:00:00"/>
    <d v="2022-08-25T00:00:00"/>
    <x v="213"/>
  </r>
  <r>
    <s v="KEY-3762"/>
    <s v="Medium"/>
    <x v="0"/>
    <x v="0"/>
    <s v="Completed"/>
    <s v="Solved by squad (technical intervention)"/>
    <x v="0"/>
    <x v="1"/>
    <x v="4"/>
    <d v="2022-04-22T00:00:00"/>
    <d v="2022-08-25T00:00:00"/>
    <x v="213"/>
  </r>
  <r>
    <s v="KEY-3767"/>
    <s v="Medium"/>
    <x v="0"/>
    <x v="0"/>
    <s v="Canceled"/>
    <s v="Feature expected behavior"/>
    <x v="1"/>
    <x v="0"/>
    <x v="0"/>
    <d v="2022-04-25T00:00:00"/>
    <d v="2022-05-09T00:00:00"/>
    <x v="5"/>
  </r>
  <r>
    <s v="KEY-3765"/>
    <s v="Medium"/>
    <x v="0"/>
    <x v="0"/>
    <s v="Completed"/>
    <s v="Solved by squad (technical intervention)"/>
    <x v="4"/>
    <x v="1"/>
    <x v="1"/>
    <d v="2022-04-25T00:00:00"/>
    <d v="2022-07-16T00:00:00"/>
    <x v="223"/>
  </r>
  <r>
    <s v="KEY-3774"/>
    <s v="Medium"/>
    <x v="0"/>
    <x v="0"/>
    <s v="Completed"/>
    <s v="Solved by service desk (no technical intervention)"/>
    <x v="0"/>
    <x v="0"/>
    <x v="0"/>
    <d v="2022-04-26T00:00:00"/>
    <d v="2022-05-02T00:00:00"/>
    <x v="12"/>
  </r>
  <r>
    <s v="KEY-3771"/>
    <s v="Medium"/>
    <x v="0"/>
    <x v="0"/>
    <s v="Completed"/>
    <s v="Solved by squad (technical intervention)"/>
    <x v="1"/>
    <x v="1"/>
    <x v="1"/>
    <d v="2022-04-26T00:00:00"/>
    <d v="2022-05-16T00:00:00"/>
    <x v="19"/>
  </r>
  <r>
    <s v="KEY-3773"/>
    <s v="Medium"/>
    <x v="0"/>
    <x v="0"/>
    <s v="Completed"/>
    <s v="Solved by squad (technical intervention)"/>
    <x v="0"/>
    <x v="1"/>
    <x v="5"/>
    <d v="2022-04-26T00:00:00"/>
    <d v="2022-05-20T00:00:00"/>
    <x v="52"/>
  </r>
  <r>
    <s v="KEY-3775"/>
    <s v="Medium"/>
    <x v="0"/>
    <x v="0"/>
    <s v="Completed"/>
    <s v="Solved by squad (technical intervention)"/>
    <x v="4"/>
    <x v="1"/>
    <x v="4"/>
    <d v="2022-04-26T00:00:00"/>
    <d v="2022-07-06T00:00:00"/>
    <x v="25"/>
  </r>
  <r>
    <s v="KEY-3768"/>
    <s v="Medium"/>
    <x v="0"/>
    <x v="0"/>
    <s v="Completed"/>
    <s v="Solved by squad (technical intervention)"/>
    <x v="4"/>
    <x v="1"/>
    <x v="4"/>
    <d v="2022-04-26T00:00:00"/>
    <d v="2022-07-08T00:00:00"/>
    <x v="174"/>
  </r>
  <r>
    <s v="KEY-3776"/>
    <s v="Medium"/>
    <x v="0"/>
    <x v="0"/>
    <s v="Completed"/>
    <s v="Solved by squad (technical intervention)"/>
    <x v="0"/>
    <x v="1"/>
    <x v="4"/>
    <d v="2022-04-26T00:00:00"/>
    <d v="2022-08-11T00:00:00"/>
    <x v="487"/>
  </r>
  <r>
    <s v="KEY-3769"/>
    <s v="Medium"/>
    <x v="0"/>
    <x v="0"/>
    <s v="Completed"/>
    <s v="Solved by squad (technical intervention)"/>
    <x v="0"/>
    <x v="1"/>
    <x v="4"/>
    <d v="2022-04-26T00:00:00"/>
    <d v="2022-08-15T00:00:00"/>
    <x v="42"/>
  </r>
  <r>
    <s v="KEY-3770"/>
    <s v="Medium"/>
    <x v="0"/>
    <x v="1"/>
    <s v="Squad Working"/>
    <m/>
    <x v="2"/>
    <x v="2"/>
    <x v="0"/>
    <d v="2022-04-26T00:00:00"/>
    <m/>
    <x v="488"/>
  </r>
  <r>
    <s v="KEY-3772"/>
    <s v="Medium"/>
    <x v="0"/>
    <x v="1"/>
    <s v="Squad Working"/>
    <m/>
    <x v="2"/>
    <x v="2"/>
    <x v="0"/>
    <d v="2022-04-26T00:00:00"/>
    <m/>
    <x v="488"/>
  </r>
  <r>
    <s v="KEY-3784"/>
    <s v="High"/>
    <x v="1"/>
    <x v="0"/>
    <s v="Completed"/>
    <s v="Solved by squad (technical intervention)"/>
    <x v="3"/>
    <x v="1"/>
    <x v="5"/>
    <d v="2022-04-27T00:00:00"/>
    <d v="2022-06-22T00:00:00"/>
    <x v="55"/>
  </r>
  <r>
    <s v="KEY-3786"/>
    <s v="High"/>
    <x v="1"/>
    <x v="0"/>
    <s v="Completed"/>
    <s v="Solved by squad (technical intervention)"/>
    <x v="0"/>
    <x v="1"/>
    <x v="5"/>
    <d v="2022-04-27T00:00:00"/>
    <d v="2022-06-22T00:00:00"/>
    <x v="55"/>
  </r>
  <r>
    <s v="KEY-3787"/>
    <s v="High"/>
    <x v="1"/>
    <x v="0"/>
    <s v="Completed"/>
    <s v="Solved by squad (technical intervention)"/>
    <x v="3"/>
    <x v="1"/>
    <x v="5"/>
    <d v="2022-04-27T00:00:00"/>
    <d v="2022-06-22T00:00:00"/>
    <x v="55"/>
  </r>
  <r>
    <s v="KEY-3788"/>
    <s v="High"/>
    <x v="1"/>
    <x v="0"/>
    <s v="Completed"/>
    <s v="Solved by squad (technical intervention)"/>
    <x v="3"/>
    <x v="1"/>
    <x v="5"/>
    <d v="2022-04-27T00:00:00"/>
    <d v="2022-06-22T00:00:00"/>
    <x v="55"/>
  </r>
  <r>
    <s v="KEY-3779"/>
    <s v="Highest"/>
    <x v="2"/>
    <x v="1"/>
    <s v="Squad Working"/>
    <m/>
    <x v="2"/>
    <x v="2"/>
    <x v="0"/>
    <d v="2022-04-27T00:00:00"/>
    <m/>
    <x v="489"/>
  </r>
  <r>
    <s v="KEY-3798"/>
    <s v="Medium"/>
    <x v="0"/>
    <x v="0"/>
    <s v="Canceled"/>
    <s v="Feature expected behavior"/>
    <x v="3"/>
    <x v="1"/>
    <x v="5"/>
    <d v="2022-04-27T00:00:00"/>
    <d v="2022-07-01T00:00:00"/>
    <x v="130"/>
  </r>
  <r>
    <s v="KEY-3794"/>
    <s v="Medium"/>
    <x v="0"/>
    <x v="0"/>
    <s v="Completed"/>
    <s v="Solved by service desk (no technical intervention)"/>
    <x v="3"/>
    <x v="0"/>
    <x v="0"/>
    <d v="2022-04-27T00:00:00"/>
    <d v="2022-04-27T00:00:00"/>
    <x v="9"/>
  </r>
  <r>
    <s v="KEY-3783"/>
    <s v="Medium"/>
    <x v="0"/>
    <x v="0"/>
    <s v="Completed"/>
    <s v="Solved by service desk (no technical intervention)"/>
    <x v="2"/>
    <x v="0"/>
    <x v="0"/>
    <d v="2022-04-27T00:00:00"/>
    <d v="2022-05-01T00:00:00"/>
    <x v="21"/>
  </r>
  <r>
    <s v="KEY-3796"/>
    <s v="Medium"/>
    <x v="0"/>
    <x v="0"/>
    <s v="Completed"/>
    <s v="Solved by service desk (no technical intervention)"/>
    <x v="2"/>
    <x v="0"/>
    <x v="0"/>
    <d v="2022-04-27T00:00:00"/>
    <d v="2022-05-01T00:00:00"/>
    <x v="21"/>
  </r>
  <r>
    <s v="KEY-3797"/>
    <s v="Medium"/>
    <x v="0"/>
    <x v="0"/>
    <s v="Completed"/>
    <s v="Solved by service desk (no technical intervention)"/>
    <x v="2"/>
    <x v="0"/>
    <x v="0"/>
    <d v="2022-04-27T00:00:00"/>
    <d v="2022-05-01T00:00:00"/>
    <x v="21"/>
  </r>
  <r>
    <s v="KEY-3793"/>
    <s v="Medium"/>
    <x v="0"/>
    <x v="0"/>
    <s v="Completed"/>
    <s v="Solved by service desk (no technical intervention)"/>
    <x v="0"/>
    <x v="0"/>
    <x v="0"/>
    <d v="2022-04-27T00:00:00"/>
    <d v="2022-05-02T00:00:00"/>
    <x v="60"/>
  </r>
  <r>
    <s v="KEY-3789"/>
    <s v="Medium"/>
    <x v="0"/>
    <x v="0"/>
    <s v="Completed"/>
    <s v="Solved by service desk (no technical intervention)"/>
    <x v="0"/>
    <x v="0"/>
    <x v="0"/>
    <d v="2022-04-27T00:00:00"/>
    <d v="2022-05-03T00:00:00"/>
    <x v="12"/>
  </r>
  <r>
    <s v="KEY-3792"/>
    <s v="Medium"/>
    <x v="0"/>
    <x v="0"/>
    <s v="Completed"/>
    <s v="Solved by service desk (no technical intervention)"/>
    <x v="0"/>
    <x v="0"/>
    <x v="0"/>
    <d v="2022-04-27T00:00:00"/>
    <d v="2022-05-03T00:00:00"/>
    <x v="12"/>
  </r>
  <r>
    <s v="KEY-3791"/>
    <s v="Medium"/>
    <x v="0"/>
    <x v="0"/>
    <s v="Completed"/>
    <s v="Solved by service desk (no technical intervention)"/>
    <x v="0"/>
    <x v="0"/>
    <x v="0"/>
    <d v="2022-04-27T00:00:00"/>
    <d v="2022-05-05T00:00:00"/>
    <x v="14"/>
  </r>
  <r>
    <s v="KEY-3795"/>
    <s v="Medium"/>
    <x v="0"/>
    <x v="0"/>
    <s v="Completed"/>
    <s v="Solved by squad (technical intervention)"/>
    <x v="1"/>
    <x v="1"/>
    <x v="1"/>
    <d v="2022-04-27T00:00:00"/>
    <d v="2022-05-13T00:00:00"/>
    <x v="33"/>
  </r>
  <r>
    <s v="KEY-3781"/>
    <s v="Medium"/>
    <x v="0"/>
    <x v="0"/>
    <s v="Completed"/>
    <s v="Solved by squad (technical intervention)"/>
    <x v="1"/>
    <x v="1"/>
    <x v="1"/>
    <d v="2022-04-27T00:00:00"/>
    <d v="2022-05-15T00:00:00"/>
    <x v="15"/>
  </r>
  <r>
    <s v="KEY-3782"/>
    <s v="Medium"/>
    <x v="0"/>
    <x v="0"/>
    <s v="Completed"/>
    <s v="Solved by squad (technical intervention)"/>
    <x v="1"/>
    <x v="1"/>
    <x v="1"/>
    <d v="2022-04-27T00:00:00"/>
    <d v="2022-05-16T00:00:00"/>
    <x v="43"/>
  </r>
  <r>
    <s v="KEY-3777"/>
    <s v="Medium"/>
    <x v="0"/>
    <x v="0"/>
    <s v="Completed"/>
    <s v="Solved by squad (technical intervention)"/>
    <x v="0"/>
    <x v="1"/>
    <x v="1"/>
    <d v="2022-04-27T00:00:00"/>
    <d v="2022-05-20T00:00:00"/>
    <x v="3"/>
  </r>
  <r>
    <s v="KEY-3790"/>
    <s v="Medium"/>
    <x v="0"/>
    <x v="0"/>
    <s v="Completed"/>
    <s v="Solved by squad (technical intervention)"/>
    <x v="0"/>
    <x v="1"/>
    <x v="5"/>
    <d v="2022-04-27T00:00:00"/>
    <d v="2022-05-20T00:00:00"/>
    <x v="3"/>
  </r>
  <r>
    <s v="KEY-3785"/>
    <s v="Medium"/>
    <x v="0"/>
    <x v="0"/>
    <s v="Completed"/>
    <s v="Solved by squad (technical intervention)"/>
    <x v="0"/>
    <x v="1"/>
    <x v="5"/>
    <d v="2022-04-27T00:00:00"/>
    <d v="2022-06-22T00:00:00"/>
    <x v="55"/>
  </r>
  <r>
    <s v="KEY-3780"/>
    <s v="Medium"/>
    <x v="0"/>
    <x v="0"/>
    <s v="Completed"/>
    <s v="Solved by squad (technical intervention)"/>
    <x v="0"/>
    <x v="1"/>
    <x v="3"/>
    <d v="2022-04-27T00:00:00"/>
    <d v="2022-08-25T00:00:00"/>
    <x v="13"/>
  </r>
  <r>
    <s v="KEY-3799"/>
    <s v="Medium"/>
    <x v="0"/>
    <x v="0"/>
    <s v="Completed"/>
    <s v="Solved by squad (technical intervention)"/>
    <x v="0"/>
    <x v="1"/>
    <x v="5"/>
    <d v="2022-04-27T00:00:00"/>
    <d v="2022-09-01T00:00:00"/>
    <x v="275"/>
  </r>
  <r>
    <s v="KEY-3778"/>
    <s v="Medium"/>
    <x v="0"/>
    <x v="0"/>
    <s v="Completed"/>
    <s v="Solved by squad (technical intervention)"/>
    <x v="0"/>
    <x v="1"/>
    <x v="1"/>
    <d v="2022-04-27T00:00:00"/>
    <d v="2022-09-12T00:00:00"/>
    <x v="490"/>
  </r>
  <r>
    <s v="KEY-3803"/>
    <s v="Medium"/>
    <x v="0"/>
    <x v="0"/>
    <s v="Completed"/>
    <s v="Solved by squad (technical intervention)"/>
    <x v="0"/>
    <x v="1"/>
    <x v="5"/>
    <d v="2022-04-28T00:00:00"/>
    <d v="2022-05-07T00:00:00"/>
    <x v="53"/>
  </r>
  <r>
    <s v="KEY-3804"/>
    <s v="Medium"/>
    <x v="0"/>
    <x v="0"/>
    <s v="Completed"/>
    <s v="Solved by squad (technical intervention)"/>
    <x v="1"/>
    <x v="1"/>
    <x v="1"/>
    <d v="2022-04-28T00:00:00"/>
    <d v="2022-05-08T00:00:00"/>
    <x v="28"/>
  </r>
  <r>
    <s v="KEY-3806"/>
    <s v="Medium"/>
    <x v="0"/>
    <x v="0"/>
    <s v="Completed"/>
    <s v="Solved by squad (technical intervention)"/>
    <x v="1"/>
    <x v="1"/>
    <x v="1"/>
    <d v="2022-04-28T00:00:00"/>
    <d v="2022-05-16T00:00:00"/>
    <x v="15"/>
  </r>
  <r>
    <s v="KEY-3807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08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09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0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1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2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3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4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5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16"/>
    <s v="Medium"/>
    <x v="0"/>
    <x v="0"/>
    <s v="Completed"/>
    <s v="Solved by squad (technical intervention)"/>
    <x v="1"/>
    <x v="1"/>
    <x v="1"/>
    <d v="2022-04-28T00:00:00"/>
    <d v="2022-05-18T00:00:00"/>
    <x v="19"/>
  </r>
  <r>
    <s v="KEY-3800"/>
    <s v="Medium"/>
    <x v="0"/>
    <x v="0"/>
    <s v="Completed"/>
    <s v="Solved by squad (technical intervention)"/>
    <x v="0"/>
    <x v="1"/>
    <x v="1"/>
    <d v="2022-04-28T00:00:00"/>
    <d v="2022-05-20T00:00:00"/>
    <x v="6"/>
  </r>
  <r>
    <s v="KEY-3801"/>
    <s v="Medium"/>
    <x v="0"/>
    <x v="0"/>
    <s v="Completed"/>
    <s v="Solved by squad (technical intervention)"/>
    <x v="0"/>
    <x v="1"/>
    <x v="1"/>
    <d v="2022-04-28T00:00:00"/>
    <d v="2022-05-20T00:00:00"/>
    <x v="6"/>
  </r>
  <r>
    <s v="KEY-3802"/>
    <s v="Medium"/>
    <x v="0"/>
    <x v="0"/>
    <s v="Completed"/>
    <s v="Solved by squad (technical intervention)"/>
    <x v="0"/>
    <x v="1"/>
    <x v="4"/>
    <d v="2022-04-28T00:00:00"/>
    <d v="2022-06-01T00:00:00"/>
    <x v="35"/>
  </r>
  <r>
    <s v="KEY-3817"/>
    <s v="Medium"/>
    <x v="0"/>
    <x v="0"/>
    <s v="Completed"/>
    <s v="Solved by squad (technical intervention)"/>
    <x v="0"/>
    <x v="1"/>
    <x v="4"/>
    <d v="2022-04-28T00:00:00"/>
    <d v="2022-08-25T00:00:00"/>
    <x v="108"/>
  </r>
  <r>
    <s v="KEY-3805"/>
    <s v="Medium"/>
    <x v="0"/>
    <x v="1"/>
    <s v="Waiting requester information"/>
    <m/>
    <x v="0"/>
    <x v="2"/>
    <x v="0"/>
    <d v="2022-04-28T00:00:00"/>
    <m/>
    <x v="491"/>
  </r>
  <r>
    <s v="KEY-3821"/>
    <s v="High"/>
    <x v="1"/>
    <x v="0"/>
    <s v="Completed"/>
    <s v="Solved by squad (technical intervention)"/>
    <x v="4"/>
    <x v="1"/>
    <x v="1"/>
    <d v="2022-04-29T00:00:00"/>
    <d v="2022-07-15T00:00:00"/>
    <x v="155"/>
  </r>
  <r>
    <s v="KEY-3825"/>
    <s v="Medium"/>
    <x v="0"/>
    <x v="0"/>
    <s v="Completed"/>
    <s v="Solved by service desk (no technical intervention)"/>
    <x v="0"/>
    <x v="0"/>
    <x v="0"/>
    <d v="2022-04-29T00:00:00"/>
    <d v="2022-05-04T00:00:00"/>
    <x v="60"/>
  </r>
  <r>
    <s v="KEY-3822"/>
    <s v="Medium"/>
    <x v="0"/>
    <x v="0"/>
    <s v="Completed"/>
    <s v="Solved by service desk (no technical intervention)"/>
    <x v="1"/>
    <x v="0"/>
    <x v="0"/>
    <d v="2022-04-29T00:00:00"/>
    <d v="2022-05-13T00:00:00"/>
    <x v="5"/>
  </r>
  <r>
    <s v="KEY-3818"/>
    <s v="Medium"/>
    <x v="0"/>
    <x v="0"/>
    <s v="Completed"/>
    <s v="Solved by squad (technical intervention)"/>
    <x v="1"/>
    <x v="1"/>
    <x v="1"/>
    <d v="2022-04-29T00:00:00"/>
    <d v="2022-05-09T00:00:00"/>
    <x v="28"/>
  </r>
  <r>
    <s v="KEY-3828"/>
    <s v="Medium"/>
    <x v="0"/>
    <x v="0"/>
    <s v="Completed"/>
    <s v="Solved by squad (technical intervention)"/>
    <x v="1"/>
    <x v="1"/>
    <x v="4"/>
    <d v="2022-04-29T00:00:00"/>
    <d v="2022-05-11T00:00:00"/>
    <x v="18"/>
  </r>
  <r>
    <s v="KEY-3823"/>
    <s v="Medium"/>
    <x v="0"/>
    <x v="0"/>
    <s v="Completed"/>
    <s v="Solved by squad (technical intervention)"/>
    <x v="1"/>
    <x v="1"/>
    <x v="1"/>
    <d v="2022-04-29T00:00:00"/>
    <d v="2022-05-13T00:00:00"/>
    <x v="5"/>
  </r>
  <r>
    <s v="KEY-3820"/>
    <s v="Medium"/>
    <x v="0"/>
    <x v="0"/>
    <s v="Completed"/>
    <s v="Solved by squad (technical intervention)"/>
    <x v="0"/>
    <x v="1"/>
    <x v="3"/>
    <d v="2022-04-29T00:00:00"/>
    <d v="2022-05-20T00:00:00"/>
    <x v="34"/>
  </r>
  <r>
    <s v="KEY-3826"/>
    <s v="Medium"/>
    <x v="0"/>
    <x v="0"/>
    <s v="Completed"/>
    <s v="Solved by squad (technical intervention)"/>
    <x v="1"/>
    <x v="1"/>
    <x v="1"/>
    <d v="2022-04-29T00:00:00"/>
    <d v="2022-05-20T00:00:00"/>
    <x v="34"/>
  </r>
  <r>
    <s v="KEY-3827"/>
    <s v="Medium"/>
    <x v="0"/>
    <x v="0"/>
    <s v="Completed"/>
    <s v="Solved by squad (technical intervention)"/>
    <x v="0"/>
    <x v="1"/>
    <x v="5"/>
    <d v="2022-04-29T00:00:00"/>
    <d v="2022-06-14T00:00:00"/>
    <x v="128"/>
  </r>
  <r>
    <s v="KEY-3819"/>
    <s v="Medium"/>
    <x v="0"/>
    <x v="1"/>
    <s v="Squad Working"/>
    <m/>
    <x v="2"/>
    <x v="2"/>
    <x v="0"/>
    <d v="2022-04-29T00:00:00"/>
    <m/>
    <x v="492"/>
  </r>
  <r>
    <s v="KEY-3824"/>
    <s v="Medium"/>
    <x v="0"/>
    <x v="1"/>
    <s v="Squad Working"/>
    <m/>
    <x v="2"/>
    <x v="2"/>
    <x v="0"/>
    <d v="2022-04-29T00:00:00"/>
    <m/>
    <x v="492"/>
  </r>
  <r>
    <s v="KEY-3836"/>
    <s v="Medium"/>
    <x v="0"/>
    <x v="0"/>
    <s v="Canceled"/>
    <s v="Feature expected behavior"/>
    <x v="0"/>
    <x v="1"/>
    <x v="5"/>
    <d v="2022-05-02T00:00:00"/>
    <d v="2022-05-09T00:00:00"/>
    <x v="56"/>
  </r>
  <r>
    <s v="KEY-3830"/>
    <s v="Medium"/>
    <x v="0"/>
    <x v="0"/>
    <s v="Completed"/>
    <s v="Solved by service desk (no technical intervention)"/>
    <x v="3"/>
    <x v="0"/>
    <x v="0"/>
    <d v="2022-05-02T00:00:00"/>
    <d v="2022-05-03T00:00:00"/>
    <x v="1"/>
  </r>
  <r>
    <s v="KEY-3837"/>
    <s v="Medium"/>
    <x v="0"/>
    <x v="0"/>
    <s v="Completed"/>
    <s v="Solved by service desk (no technical intervention)"/>
    <x v="2"/>
    <x v="0"/>
    <x v="0"/>
    <d v="2022-05-02T00:00:00"/>
    <d v="2022-05-05T00:00:00"/>
    <x v="81"/>
  </r>
  <r>
    <s v="KEY-3835"/>
    <s v="Medium"/>
    <x v="0"/>
    <x v="0"/>
    <s v="Completed"/>
    <s v="Solved by service desk (no technical intervention)"/>
    <x v="1"/>
    <x v="0"/>
    <x v="0"/>
    <d v="2022-05-02T00:00:00"/>
    <d v="2022-05-13T00:00:00"/>
    <x v="24"/>
  </r>
  <r>
    <s v="KEY-3834"/>
    <s v="Medium"/>
    <x v="0"/>
    <x v="0"/>
    <s v="Completed"/>
    <s v="Solved by squad (technical intervention)"/>
    <x v="1"/>
    <x v="1"/>
    <x v="1"/>
    <d v="2022-05-02T00:00:00"/>
    <d v="2022-05-14T00:00:00"/>
    <x v="18"/>
  </r>
  <r>
    <s v="KEY-3833"/>
    <s v="Medium"/>
    <x v="0"/>
    <x v="0"/>
    <s v="Completed"/>
    <s v="Solved by squad (technical intervention)"/>
    <x v="1"/>
    <x v="1"/>
    <x v="1"/>
    <d v="2022-05-02T00:00:00"/>
    <d v="2022-05-18T00:00:00"/>
    <x v="33"/>
  </r>
  <r>
    <s v="KEY-3832"/>
    <s v="Medium"/>
    <x v="0"/>
    <x v="0"/>
    <s v="Completed"/>
    <s v="Solved by squad (technical intervention)"/>
    <x v="1"/>
    <x v="1"/>
    <x v="1"/>
    <d v="2022-05-02T00:00:00"/>
    <d v="2022-05-20T00:00:00"/>
    <x v="15"/>
  </r>
  <r>
    <s v="KEY-3831"/>
    <s v="Medium"/>
    <x v="0"/>
    <x v="0"/>
    <s v="Completed"/>
    <s v="Solved by squad (technical intervention)"/>
    <x v="0"/>
    <x v="1"/>
    <x v="3"/>
    <d v="2022-05-02T00:00:00"/>
    <d v="2022-08-09T00:00:00"/>
    <x v="105"/>
  </r>
  <r>
    <s v="KEY-3829"/>
    <s v="Medium"/>
    <x v="0"/>
    <x v="0"/>
    <s v="Completed"/>
    <s v="Solved by squad (technical intervention)"/>
    <x v="0"/>
    <x v="1"/>
    <x v="1"/>
    <d v="2022-05-02T00:00:00"/>
    <d v="2022-09-05T00:00:00"/>
    <x v="218"/>
  </r>
  <r>
    <s v="KEY-3843"/>
    <s v="Medium"/>
    <x v="0"/>
    <x v="0"/>
    <s v="Completed"/>
    <s v="Solved by service desk (no technical intervention)"/>
    <x v="1"/>
    <x v="0"/>
    <x v="0"/>
    <d v="2022-05-03T00:00:00"/>
    <d v="2022-05-17T00:00:00"/>
    <x v="5"/>
  </r>
  <r>
    <s v="KEY-3840"/>
    <s v="Medium"/>
    <x v="0"/>
    <x v="0"/>
    <s v="Completed"/>
    <s v="Solved by squad (technical intervention)"/>
    <x v="0"/>
    <x v="1"/>
    <x v="4"/>
    <d v="2022-05-03T00:00:00"/>
    <d v="2022-05-09T00:00:00"/>
    <x v="12"/>
  </r>
  <r>
    <s v="KEY-3842"/>
    <s v="Medium"/>
    <x v="0"/>
    <x v="0"/>
    <s v="Completed"/>
    <s v="Solved by squad (technical intervention)"/>
    <x v="1"/>
    <x v="1"/>
    <x v="1"/>
    <d v="2022-05-03T00:00:00"/>
    <d v="2022-05-15T00:00:00"/>
    <x v="18"/>
  </r>
  <r>
    <s v="KEY-3844"/>
    <s v="Medium"/>
    <x v="0"/>
    <x v="0"/>
    <s v="Completed"/>
    <s v="Solved by squad (technical intervention)"/>
    <x v="1"/>
    <x v="1"/>
    <x v="1"/>
    <d v="2022-05-03T00:00:00"/>
    <d v="2022-05-16T00:00:00"/>
    <x v="7"/>
  </r>
  <r>
    <s v="KEY-3845"/>
    <s v="Medium"/>
    <x v="0"/>
    <x v="0"/>
    <s v="Completed"/>
    <s v="Solved by squad (technical intervention)"/>
    <x v="1"/>
    <x v="1"/>
    <x v="1"/>
    <d v="2022-05-03T00:00:00"/>
    <d v="2022-05-20T00:00:00"/>
    <x v="84"/>
  </r>
  <r>
    <s v="KEY-3847"/>
    <s v="Medium"/>
    <x v="0"/>
    <x v="0"/>
    <s v="Completed"/>
    <s v="Solved by squad (technical intervention)"/>
    <x v="3"/>
    <x v="1"/>
    <x v="1"/>
    <d v="2022-05-03T00:00:00"/>
    <d v="2022-07-07T00:00:00"/>
    <x v="130"/>
  </r>
  <r>
    <s v="KEY-3841"/>
    <s v="Medium"/>
    <x v="0"/>
    <x v="0"/>
    <s v="Completed"/>
    <s v="Solved by squad (technical intervention)"/>
    <x v="0"/>
    <x v="1"/>
    <x v="5"/>
    <d v="2022-05-03T00:00:00"/>
    <d v="2022-08-25T00:00:00"/>
    <x v="493"/>
  </r>
  <r>
    <s v="KEY-3839"/>
    <s v="Medium"/>
    <x v="0"/>
    <x v="0"/>
    <s v="Completed"/>
    <s v="Solved by squad (technical intervention)"/>
    <x v="0"/>
    <x v="1"/>
    <x v="4"/>
    <d v="2022-05-03T00:00:00"/>
    <d v="2022-08-26T00:00:00"/>
    <x v="170"/>
  </r>
  <r>
    <s v="KEY-3846"/>
    <s v="Medium"/>
    <x v="0"/>
    <x v="0"/>
    <s v="Completed"/>
    <s v="Solved by squad (technical intervention)"/>
    <x v="0"/>
    <x v="1"/>
    <x v="4"/>
    <d v="2022-05-03T00:00:00"/>
    <d v="2022-10-06T00:00:00"/>
    <x v="455"/>
  </r>
  <r>
    <s v="KEY-3838"/>
    <s v="Medium"/>
    <x v="0"/>
    <x v="1"/>
    <s v="Squad Working"/>
    <m/>
    <x v="2"/>
    <x v="2"/>
    <x v="0"/>
    <d v="2022-05-03T00:00:00"/>
    <m/>
    <x v="494"/>
  </r>
  <r>
    <s v="KEY-3849"/>
    <s v="Medium"/>
    <x v="0"/>
    <x v="0"/>
    <s v="Canceled"/>
    <s v="Business Process"/>
    <x v="3"/>
    <x v="1"/>
    <x v="2"/>
    <d v="2022-05-04T00:00:00"/>
    <d v="2022-09-27T00:00:00"/>
    <x v="169"/>
  </r>
  <r>
    <s v="KEY-3848"/>
    <s v="Medium"/>
    <x v="0"/>
    <x v="0"/>
    <s v="Completed"/>
    <s v="Solved by service desk (no technical intervention)"/>
    <x v="0"/>
    <x v="0"/>
    <x v="0"/>
    <d v="2022-05-04T00:00:00"/>
    <d v="2022-05-09T00:00:00"/>
    <x v="60"/>
  </r>
  <r>
    <s v="KEY-3852"/>
    <s v="Medium"/>
    <x v="0"/>
    <x v="0"/>
    <s v="Completed"/>
    <s v="Solved by squad (technical intervention)"/>
    <x v="0"/>
    <x v="1"/>
    <x v="5"/>
    <d v="2022-05-04T00:00:00"/>
    <d v="2022-08-25T00:00:00"/>
    <x v="202"/>
  </r>
  <r>
    <s v="KEY-3853"/>
    <s v="Medium"/>
    <x v="0"/>
    <x v="0"/>
    <s v="Completed"/>
    <s v="Solved by squad (technical intervention)"/>
    <x v="0"/>
    <x v="1"/>
    <x v="4"/>
    <d v="2022-05-04T00:00:00"/>
    <d v="2022-08-25T00:00:00"/>
    <x v="202"/>
  </r>
  <r>
    <s v="KEY-3850"/>
    <s v="Medium"/>
    <x v="0"/>
    <x v="1"/>
    <s v="Squad Working"/>
    <m/>
    <x v="2"/>
    <x v="2"/>
    <x v="0"/>
    <d v="2022-05-04T00:00:00"/>
    <m/>
    <x v="495"/>
  </r>
  <r>
    <s v="KEY-3851"/>
    <s v="Medium"/>
    <x v="0"/>
    <x v="1"/>
    <s v="Waiting requester information"/>
    <m/>
    <x v="0"/>
    <x v="2"/>
    <x v="0"/>
    <d v="2022-05-04T00:00:00"/>
    <m/>
    <x v="495"/>
  </r>
  <r>
    <s v="KEY-3857"/>
    <s v="Medium"/>
    <x v="0"/>
    <x v="0"/>
    <s v="Canceled"/>
    <s v="Feature expected behavior"/>
    <x v="3"/>
    <x v="1"/>
    <x v="1"/>
    <d v="2022-05-05T00:00:00"/>
    <d v="2022-05-05T00:00:00"/>
    <x v="9"/>
  </r>
  <r>
    <s v="KEY-3856"/>
    <s v="Medium"/>
    <x v="0"/>
    <x v="0"/>
    <s v="Completed"/>
    <s v="Solved by service desk (no technical intervention)"/>
    <x v="1"/>
    <x v="0"/>
    <x v="0"/>
    <d v="2022-05-05T00:00:00"/>
    <d v="2022-05-17T00:00:00"/>
    <x v="18"/>
  </r>
  <r>
    <s v="KEY-3855"/>
    <s v="Medium"/>
    <x v="0"/>
    <x v="0"/>
    <s v="Completed"/>
    <s v="Solved by squad (technical intervention)"/>
    <x v="0"/>
    <x v="1"/>
    <x v="3"/>
    <d v="2022-05-05T00:00:00"/>
    <d v="2022-08-26T00:00:00"/>
    <x v="202"/>
  </r>
  <r>
    <s v="KEY-3854"/>
    <s v="Medium"/>
    <x v="0"/>
    <x v="1"/>
    <s v="Squad Working"/>
    <m/>
    <x v="3"/>
    <x v="2"/>
    <x v="0"/>
    <d v="2022-05-05T00:00:00"/>
    <m/>
    <x v="496"/>
  </r>
  <r>
    <s v="KEY-3859"/>
    <s v="Medium"/>
    <x v="0"/>
    <x v="0"/>
    <s v="Completed"/>
    <s v="Solved by service desk (no technical intervention)"/>
    <x v="0"/>
    <x v="0"/>
    <x v="0"/>
    <d v="2022-05-06T00:00:00"/>
    <d v="2022-05-13T00:00:00"/>
    <x v="56"/>
  </r>
  <r>
    <s v="KEY-3861"/>
    <s v="Medium"/>
    <x v="0"/>
    <x v="0"/>
    <s v="Completed"/>
    <s v="Solved by squad (technical intervention)"/>
    <x v="1"/>
    <x v="1"/>
    <x v="1"/>
    <d v="2022-05-06T00:00:00"/>
    <d v="2022-05-23T00:00:00"/>
    <x v="84"/>
  </r>
  <r>
    <s v="KEY-3860"/>
    <s v="Medium"/>
    <x v="0"/>
    <x v="0"/>
    <s v="Completed"/>
    <s v="Solved by squad (technical intervention)"/>
    <x v="3"/>
    <x v="1"/>
    <x v="5"/>
    <d v="2022-05-06T00:00:00"/>
    <d v="2022-07-01T00:00:00"/>
    <x v="55"/>
  </r>
  <r>
    <s v="KEY-3862"/>
    <s v="Medium"/>
    <x v="0"/>
    <x v="0"/>
    <s v="Completed"/>
    <s v="Solved by squad (technical intervention)"/>
    <x v="0"/>
    <x v="1"/>
    <x v="4"/>
    <d v="2022-05-06T00:00:00"/>
    <d v="2022-08-25T00:00:00"/>
    <x v="42"/>
  </r>
  <r>
    <s v="KEY-3863"/>
    <s v="Medium"/>
    <x v="0"/>
    <x v="0"/>
    <s v="Completed"/>
    <s v="Solved by squad (technical intervention)"/>
    <x v="0"/>
    <x v="1"/>
    <x v="4"/>
    <d v="2022-05-06T00:00:00"/>
    <d v="2022-08-25T00:00:00"/>
    <x v="42"/>
  </r>
  <r>
    <s v="KEY-3858"/>
    <s v="Medium"/>
    <x v="0"/>
    <x v="1"/>
    <s v="Squad Working"/>
    <m/>
    <x v="3"/>
    <x v="2"/>
    <x v="0"/>
    <d v="2022-05-06T00:00:00"/>
    <m/>
    <x v="497"/>
  </r>
  <r>
    <s v="KEY-3864"/>
    <s v="High"/>
    <x v="1"/>
    <x v="0"/>
    <s v="Canceled"/>
    <s v="Business Rule"/>
    <x v="0"/>
    <x v="1"/>
    <x v="1"/>
    <d v="2022-05-09T00:00:00"/>
    <d v="2022-08-30T00:00:00"/>
    <x v="202"/>
  </r>
  <r>
    <s v="KEY-3870"/>
    <s v="Medium"/>
    <x v="0"/>
    <x v="0"/>
    <s v="Canceled"/>
    <s v="Feature expected behavior"/>
    <x v="3"/>
    <x v="1"/>
    <x v="1"/>
    <d v="2022-05-09T00:00:00"/>
    <d v="2022-05-09T00:00:00"/>
    <x v="9"/>
  </r>
  <r>
    <s v="KEY-3868"/>
    <s v="Medium"/>
    <x v="0"/>
    <x v="0"/>
    <s v="Completed"/>
    <s v="Solved by service desk (no technical intervention)"/>
    <x v="3"/>
    <x v="0"/>
    <x v="0"/>
    <d v="2022-05-09T00:00:00"/>
    <d v="2022-05-10T00:00:00"/>
    <x v="1"/>
  </r>
  <r>
    <s v="KEY-3865"/>
    <s v="Medium"/>
    <x v="0"/>
    <x v="0"/>
    <s v="Completed"/>
    <s v="Solved by squad (technical intervention)"/>
    <x v="0"/>
    <x v="1"/>
    <x v="3"/>
    <d v="2022-05-09T00:00:00"/>
    <d v="2022-05-20T00:00:00"/>
    <x v="24"/>
  </r>
  <r>
    <s v="KEY-3866"/>
    <s v="Medium"/>
    <x v="0"/>
    <x v="0"/>
    <s v="Completed"/>
    <s v="Solved by squad (technical intervention)"/>
    <x v="1"/>
    <x v="1"/>
    <x v="3"/>
    <d v="2022-05-09T00:00:00"/>
    <d v="2022-05-26T00:00:00"/>
    <x v="84"/>
  </r>
  <r>
    <s v="KEY-3869"/>
    <s v="Medium"/>
    <x v="0"/>
    <x v="0"/>
    <s v="Completed"/>
    <s v="Solved by squad (technical intervention)"/>
    <x v="0"/>
    <x v="1"/>
    <x v="4"/>
    <d v="2022-05-09T00:00:00"/>
    <d v="2022-08-25T00:00:00"/>
    <x v="188"/>
  </r>
  <r>
    <s v="KEY-3867"/>
    <s v="Medium"/>
    <x v="0"/>
    <x v="1"/>
    <s v="Squad Working"/>
    <m/>
    <x v="3"/>
    <x v="2"/>
    <x v="0"/>
    <d v="2022-05-09T00:00:00"/>
    <m/>
    <x v="498"/>
  </r>
  <r>
    <s v="KEY-3872"/>
    <s v="High"/>
    <x v="1"/>
    <x v="0"/>
    <s v="Completed"/>
    <s v="Solved by squad (technical intervention)"/>
    <x v="0"/>
    <x v="1"/>
    <x v="4"/>
    <d v="2022-05-10T00:00:00"/>
    <d v="2022-06-02T00:00:00"/>
    <x v="3"/>
  </r>
  <r>
    <s v="KEY-3871"/>
    <s v="Medium"/>
    <x v="0"/>
    <x v="0"/>
    <s v="Completed"/>
    <s v="Solved by service desk (no technical intervention)"/>
    <x v="1"/>
    <x v="0"/>
    <x v="0"/>
    <d v="2022-05-10T00:00:00"/>
    <d v="2022-05-20T00:00:00"/>
    <x v="28"/>
  </r>
  <r>
    <s v="KEY-3873"/>
    <s v="Medium"/>
    <x v="0"/>
    <x v="1"/>
    <s v="Squad Working"/>
    <m/>
    <x v="3"/>
    <x v="2"/>
    <x v="0"/>
    <d v="2022-05-10T00:00:00"/>
    <m/>
    <x v="499"/>
  </r>
  <r>
    <s v="KEY-3879"/>
    <s v="Medium"/>
    <x v="0"/>
    <x v="0"/>
    <s v="Completed"/>
    <s v="Solved by service desk (no technical intervention)"/>
    <x v="2"/>
    <x v="0"/>
    <x v="0"/>
    <d v="2022-05-11T00:00:00"/>
    <d v="2022-05-13T00:00:00"/>
    <x v="70"/>
  </r>
  <r>
    <s v="KEY-3878"/>
    <s v="Medium"/>
    <x v="0"/>
    <x v="0"/>
    <s v="Completed"/>
    <s v="Solved by service desk (no technical intervention)"/>
    <x v="0"/>
    <x v="0"/>
    <x v="0"/>
    <d v="2022-05-11T00:00:00"/>
    <d v="2022-05-19T00:00:00"/>
    <x v="14"/>
  </r>
  <r>
    <s v="KEY-3875"/>
    <s v="Medium"/>
    <x v="0"/>
    <x v="0"/>
    <s v="Completed"/>
    <s v="Solved by service desk (no technical intervention)"/>
    <x v="0"/>
    <x v="0"/>
    <x v="0"/>
    <d v="2022-05-11T00:00:00"/>
    <d v="2022-05-20T00:00:00"/>
    <x v="53"/>
  </r>
  <r>
    <s v="KEY-3877"/>
    <s v="Medium"/>
    <x v="0"/>
    <x v="0"/>
    <s v="Completed"/>
    <s v="Solved by service desk (no technical intervention)"/>
    <x v="3"/>
    <x v="0"/>
    <x v="0"/>
    <d v="2022-05-11T00:00:00"/>
    <d v="2022-07-01T00:00:00"/>
    <x v="10"/>
  </r>
  <r>
    <s v="KEY-3880"/>
    <s v="Medium"/>
    <x v="0"/>
    <x v="0"/>
    <s v="Completed"/>
    <s v="Solved by squad (technical intervention)"/>
    <x v="0"/>
    <x v="1"/>
    <x v="5"/>
    <d v="2022-05-11T00:00:00"/>
    <d v="2022-05-16T00:00:00"/>
    <x v="60"/>
  </r>
  <r>
    <s v="KEY-3876"/>
    <s v="Medium"/>
    <x v="0"/>
    <x v="0"/>
    <s v="Completed"/>
    <s v="Solved by squad (technical intervention)"/>
    <x v="0"/>
    <x v="1"/>
    <x v="3"/>
    <d v="2022-05-11T00:00:00"/>
    <d v="2022-08-26T00:00:00"/>
    <x v="487"/>
  </r>
  <r>
    <s v="KEY-3874"/>
    <s v="Medium"/>
    <x v="0"/>
    <x v="1"/>
    <s v="Squad Working"/>
    <m/>
    <x v="0"/>
    <x v="2"/>
    <x v="0"/>
    <d v="2022-05-11T00:00:00"/>
    <m/>
    <x v="500"/>
  </r>
  <r>
    <s v="KEY-3883"/>
    <s v="Medium"/>
    <x v="0"/>
    <x v="0"/>
    <s v="Completed"/>
    <s v="Solved by service desk (no technical intervention)"/>
    <x v="0"/>
    <x v="0"/>
    <x v="0"/>
    <d v="2022-05-12T00:00:00"/>
    <d v="2022-05-12T00:00:00"/>
    <x v="9"/>
  </r>
  <r>
    <s v="KEY-3881"/>
    <s v="Medium"/>
    <x v="0"/>
    <x v="0"/>
    <s v="Completed"/>
    <s v="Solved by service desk (no technical intervention)"/>
    <x v="2"/>
    <x v="0"/>
    <x v="0"/>
    <d v="2022-05-12T00:00:00"/>
    <d v="2022-05-16T00:00:00"/>
    <x v="21"/>
  </r>
  <r>
    <s v="KEY-3885"/>
    <s v="Medium"/>
    <x v="0"/>
    <x v="0"/>
    <s v="Completed"/>
    <s v="Solved by service desk (no technical intervention)"/>
    <x v="0"/>
    <x v="0"/>
    <x v="0"/>
    <d v="2022-05-12T00:00:00"/>
    <d v="2022-05-19T00:00:00"/>
    <x v="56"/>
  </r>
  <r>
    <s v="KEY-3886"/>
    <s v="Medium"/>
    <x v="0"/>
    <x v="0"/>
    <s v="Completed"/>
    <s v="Solved by squad (technical intervention)"/>
    <x v="0"/>
    <x v="1"/>
    <x v="4"/>
    <d v="2022-05-12T00:00:00"/>
    <d v="2022-06-22T00:00:00"/>
    <x v="107"/>
  </r>
  <r>
    <s v="KEY-3884"/>
    <s v="Medium"/>
    <x v="0"/>
    <x v="0"/>
    <s v="Completed"/>
    <s v="Solved by squad (technical intervention)"/>
    <x v="0"/>
    <x v="1"/>
    <x v="5"/>
    <d v="2022-05-12T00:00:00"/>
    <d v="2022-08-12T00:00:00"/>
    <x v="114"/>
  </r>
  <r>
    <s v="KEY-3882"/>
    <s v="Medium"/>
    <x v="0"/>
    <x v="0"/>
    <s v="Completed"/>
    <s v="Solved by squad (technical intervention)"/>
    <x v="0"/>
    <x v="1"/>
    <x v="4"/>
    <d v="2022-05-12T00:00:00"/>
    <d v="2022-08-15T00:00:00"/>
    <x v="109"/>
  </r>
  <r>
    <s v="KEY-3888"/>
    <s v="Medium"/>
    <x v="0"/>
    <x v="0"/>
    <s v="Completed"/>
    <s v="Solved by service desk (no technical intervention)"/>
    <x v="0"/>
    <x v="0"/>
    <x v="0"/>
    <d v="2022-05-13T00:00:00"/>
    <d v="2022-05-20T00:00:00"/>
    <x v="56"/>
  </r>
  <r>
    <s v="KEY-3890"/>
    <s v="Medium"/>
    <x v="0"/>
    <x v="0"/>
    <s v="Completed"/>
    <s v="Solved by squad (technical intervention)"/>
    <x v="0"/>
    <x v="1"/>
    <x v="4"/>
    <d v="2022-05-13T00:00:00"/>
    <d v="2022-09-08T00:00:00"/>
    <x v="168"/>
  </r>
  <r>
    <s v="KEY-3889"/>
    <s v="Medium"/>
    <x v="0"/>
    <x v="0"/>
    <s v="Completed"/>
    <s v="Solved by squad (technical intervention)"/>
    <x v="0"/>
    <x v="1"/>
    <x v="5"/>
    <d v="2022-05-13T00:00:00"/>
    <d v="2022-10-06T00:00:00"/>
    <x v="169"/>
  </r>
  <r>
    <s v="KEY-3887"/>
    <s v="Medium"/>
    <x v="0"/>
    <x v="1"/>
    <s v="Squad Working"/>
    <m/>
    <x v="3"/>
    <x v="2"/>
    <x v="0"/>
    <d v="2022-05-13T00:00:00"/>
    <m/>
    <x v="501"/>
  </r>
  <r>
    <s v="KEY-3892"/>
    <s v="High"/>
    <x v="1"/>
    <x v="0"/>
    <s v="Completed"/>
    <s v="Solved by squad (technical intervention)"/>
    <x v="1"/>
    <x v="1"/>
    <x v="1"/>
    <d v="2022-05-16T00:00:00"/>
    <d v="2022-06-05T00:00:00"/>
    <x v="19"/>
  </r>
  <r>
    <s v="KEY-3896"/>
    <s v="Medium"/>
    <x v="0"/>
    <x v="0"/>
    <s v="Completed"/>
    <s v="Solved by service desk (no technical intervention)"/>
    <x v="2"/>
    <x v="0"/>
    <x v="0"/>
    <d v="2022-05-16T00:00:00"/>
    <d v="2022-05-17T00:00:00"/>
    <x v="1"/>
  </r>
  <r>
    <s v="KEY-3893"/>
    <s v="Medium"/>
    <x v="0"/>
    <x v="0"/>
    <s v="Completed"/>
    <s v="Solved by service desk (no technical intervention)"/>
    <x v="2"/>
    <x v="0"/>
    <x v="0"/>
    <d v="2022-05-16T00:00:00"/>
    <d v="2022-05-20T00:00:00"/>
    <x v="21"/>
  </r>
  <r>
    <s v="KEY-3895"/>
    <s v="Medium"/>
    <x v="0"/>
    <x v="0"/>
    <s v="Completed"/>
    <s v="Solved by squad (technical intervention)"/>
    <x v="4"/>
    <x v="1"/>
    <x v="1"/>
    <d v="2022-05-16T00:00:00"/>
    <d v="2022-08-04T00:00:00"/>
    <x v="265"/>
  </r>
  <r>
    <s v="KEY-3891"/>
    <s v="Medium"/>
    <x v="0"/>
    <x v="0"/>
    <s v="Completed"/>
    <s v="Solved by squad (technical intervention)"/>
    <x v="0"/>
    <x v="1"/>
    <x v="3"/>
    <d v="2022-05-16T00:00:00"/>
    <d v="2022-08-10T00:00:00"/>
    <x v="48"/>
  </r>
  <r>
    <s v="KEY-3899"/>
    <s v="Medium"/>
    <x v="0"/>
    <x v="0"/>
    <s v="Completed"/>
    <s v="Solved by squad (technical intervention)"/>
    <x v="0"/>
    <x v="1"/>
    <x v="4"/>
    <d v="2022-05-16T00:00:00"/>
    <d v="2022-09-19T00:00:00"/>
    <x v="218"/>
  </r>
  <r>
    <s v="KEY-3897"/>
    <s v="Medium"/>
    <x v="0"/>
    <x v="0"/>
    <s v="Completed"/>
    <s v="Solved by squad (technical intervention)"/>
    <x v="0"/>
    <x v="1"/>
    <x v="5"/>
    <d v="2022-05-16T00:00:00"/>
    <d v="2022-09-28T00:00:00"/>
    <x v="310"/>
  </r>
  <r>
    <s v="KEY-3894"/>
    <s v="Medium"/>
    <x v="0"/>
    <x v="0"/>
    <s v="Completed"/>
    <s v="Solved by squad (technical intervention)"/>
    <x v="0"/>
    <x v="1"/>
    <x v="5"/>
    <d v="2022-05-16T00:00:00"/>
    <d v="2022-10-06T00:00:00"/>
    <x v="286"/>
  </r>
  <r>
    <s v="KEY-3898"/>
    <s v="Medium"/>
    <x v="0"/>
    <x v="1"/>
    <s v="Squad Working"/>
    <m/>
    <x v="3"/>
    <x v="2"/>
    <x v="0"/>
    <d v="2022-05-16T00:00:00"/>
    <m/>
    <x v="502"/>
  </r>
  <r>
    <s v="KEY-3900"/>
    <s v="Medium"/>
    <x v="0"/>
    <x v="1"/>
    <s v="Squad Working"/>
    <m/>
    <x v="0"/>
    <x v="2"/>
    <x v="0"/>
    <d v="2022-05-16T00:00:00"/>
    <m/>
    <x v="502"/>
  </r>
  <r>
    <s v="KEY-3903"/>
    <s v="Medium"/>
    <x v="0"/>
    <x v="0"/>
    <s v="Canceled"/>
    <s v="Business Process"/>
    <x v="3"/>
    <x v="1"/>
    <x v="2"/>
    <d v="2022-05-17T00:00:00"/>
    <d v="2022-08-25T00:00:00"/>
    <x v="181"/>
  </r>
  <r>
    <s v="KEY-3906"/>
    <s v="Medium"/>
    <x v="0"/>
    <x v="0"/>
    <s v="Completed"/>
    <s v="Solved by service desk (no technical intervention)"/>
    <x v="2"/>
    <x v="0"/>
    <x v="0"/>
    <d v="2022-05-17T00:00:00"/>
    <d v="2022-05-20T00:00:00"/>
    <x v="81"/>
  </r>
  <r>
    <s v="KEY-3908"/>
    <s v="Medium"/>
    <x v="0"/>
    <x v="0"/>
    <s v="Completed"/>
    <s v="Solved by service desk (no technical intervention)"/>
    <x v="0"/>
    <x v="0"/>
    <x v="0"/>
    <d v="2022-05-17T00:00:00"/>
    <d v="2022-05-23T00:00:00"/>
    <x v="12"/>
  </r>
  <r>
    <s v="KEY-3907"/>
    <s v="Medium"/>
    <x v="0"/>
    <x v="0"/>
    <s v="Completed"/>
    <s v="Solved by service desk (no technical intervention)"/>
    <x v="1"/>
    <x v="0"/>
    <x v="0"/>
    <d v="2022-05-17T00:00:00"/>
    <d v="2022-05-27T00:00:00"/>
    <x v="28"/>
  </r>
  <r>
    <s v="KEY-3910"/>
    <s v="Medium"/>
    <x v="0"/>
    <x v="0"/>
    <s v="Completed"/>
    <s v="Solved by service desk (no technical intervention)"/>
    <x v="1"/>
    <x v="0"/>
    <x v="0"/>
    <d v="2022-05-17T00:00:00"/>
    <d v="2022-05-30T00:00:00"/>
    <x v="7"/>
  </r>
  <r>
    <s v="KEY-3909"/>
    <s v="Medium"/>
    <x v="0"/>
    <x v="0"/>
    <s v="Completed"/>
    <s v="Solved by squad (technical intervention)"/>
    <x v="1"/>
    <x v="1"/>
    <x v="1"/>
    <d v="2022-05-17T00:00:00"/>
    <d v="2022-05-27T00:00:00"/>
    <x v="28"/>
  </r>
  <r>
    <s v="KEY-3902"/>
    <s v="Medium"/>
    <x v="0"/>
    <x v="0"/>
    <s v="Completed"/>
    <s v="Solved by squad (technical intervention)"/>
    <x v="0"/>
    <x v="1"/>
    <x v="1"/>
    <d v="2022-05-17T00:00:00"/>
    <d v="2022-08-12T00:00:00"/>
    <x v="124"/>
  </r>
  <r>
    <s v="KEY-3911"/>
    <s v="Medium"/>
    <x v="0"/>
    <x v="0"/>
    <s v="Completed"/>
    <s v="Solved by squad (technical intervention)"/>
    <x v="0"/>
    <x v="1"/>
    <x v="4"/>
    <d v="2022-05-17T00:00:00"/>
    <d v="2022-08-25T00:00:00"/>
    <x v="181"/>
  </r>
  <r>
    <s v="KEY-3904"/>
    <s v="Medium"/>
    <x v="0"/>
    <x v="1"/>
    <s v="Squad Working"/>
    <m/>
    <x v="3"/>
    <x v="2"/>
    <x v="0"/>
    <d v="2022-05-17T00:00:00"/>
    <m/>
    <x v="503"/>
  </r>
  <r>
    <s v="KEY-3905"/>
    <s v="Medium"/>
    <x v="0"/>
    <x v="1"/>
    <s v="Squad Working"/>
    <m/>
    <x v="3"/>
    <x v="2"/>
    <x v="0"/>
    <d v="2022-05-17T00:00:00"/>
    <m/>
    <x v="503"/>
  </r>
  <r>
    <s v="KEY-3901"/>
    <s v="Medium"/>
    <x v="0"/>
    <x v="1"/>
    <s v="Waiting requester information"/>
    <m/>
    <x v="0"/>
    <x v="2"/>
    <x v="0"/>
    <d v="2022-05-17T00:00:00"/>
    <m/>
    <x v="503"/>
  </r>
  <r>
    <s v="KEY-3912"/>
    <s v="Highest"/>
    <x v="2"/>
    <x v="0"/>
    <s v="Completed"/>
    <s v="Solved by squad (technical intervention)"/>
    <x v="0"/>
    <x v="1"/>
    <x v="1"/>
    <d v="2022-05-18T00:00:00"/>
    <d v="2022-07-16T00:00:00"/>
    <x v="66"/>
  </r>
  <r>
    <s v="KEY-3920"/>
    <s v="Medium"/>
    <x v="0"/>
    <x v="0"/>
    <s v="Canceled"/>
    <s v="Feature expected behavior"/>
    <x v="0"/>
    <x v="1"/>
    <x v="5"/>
    <d v="2022-05-18T00:00:00"/>
    <d v="2022-05-18T00:00:00"/>
    <x v="9"/>
  </r>
  <r>
    <s v="KEY-3917"/>
    <s v="Medium"/>
    <x v="0"/>
    <x v="0"/>
    <s v="Completed"/>
    <s v="Solved by service desk (no technical intervention)"/>
    <x v="2"/>
    <x v="0"/>
    <x v="0"/>
    <d v="2022-05-18T00:00:00"/>
    <d v="2022-05-20T00:00:00"/>
    <x v="70"/>
  </r>
  <r>
    <s v="KEY-3916"/>
    <s v="Medium"/>
    <x v="0"/>
    <x v="0"/>
    <s v="Completed"/>
    <s v="Solved by squad (technical intervention)"/>
    <x v="0"/>
    <x v="1"/>
    <x v="5"/>
    <d v="2022-05-18T00:00:00"/>
    <d v="2022-05-23T00:00:00"/>
    <x v="60"/>
  </r>
  <r>
    <s v="KEY-3915"/>
    <s v="Medium"/>
    <x v="0"/>
    <x v="0"/>
    <s v="Completed"/>
    <s v="Solved by squad (technical intervention)"/>
    <x v="1"/>
    <x v="1"/>
    <x v="1"/>
    <d v="2022-05-18T00:00:00"/>
    <d v="2022-06-01T00:00:00"/>
    <x v="5"/>
  </r>
  <r>
    <s v="KEY-3918"/>
    <s v="Medium"/>
    <x v="0"/>
    <x v="0"/>
    <s v="Completed"/>
    <s v="Solved by squad (technical intervention)"/>
    <x v="1"/>
    <x v="1"/>
    <x v="1"/>
    <d v="2022-05-18T00:00:00"/>
    <d v="2022-06-07T00:00:00"/>
    <x v="19"/>
  </r>
  <r>
    <s v="KEY-3921"/>
    <s v="Medium"/>
    <x v="0"/>
    <x v="0"/>
    <s v="Completed"/>
    <s v="Solved by squad (technical intervention)"/>
    <x v="0"/>
    <x v="1"/>
    <x v="4"/>
    <d v="2022-05-18T00:00:00"/>
    <d v="2022-06-23T00:00:00"/>
    <x v="91"/>
  </r>
  <r>
    <s v="KEY-3919"/>
    <s v="Medium"/>
    <x v="0"/>
    <x v="0"/>
    <s v="Completed"/>
    <s v="Solved by squad (technical intervention)"/>
    <x v="3"/>
    <x v="1"/>
    <x v="5"/>
    <d v="2022-05-18T00:00:00"/>
    <d v="2022-07-12T00:00:00"/>
    <x v="73"/>
  </r>
  <r>
    <s v="KEY-3922"/>
    <s v="Medium"/>
    <x v="0"/>
    <x v="0"/>
    <s v="Completed"/>
    <s v="Solved by squad (technical intervention)"/>
    <x v="0"/>
    <x v="1"/>
    <x v="4"/>
    <d v="2022-05-18T00:00:00"/>
    <d v="2022-08-11T00:00:00"/>
    <x v="39"/>
  </r>
  <r>
    <s v="KEY-3913"/>
    <s v="Medium"/>
    <x v="0"/>
    <x v="0"/>
    <s v="Completed"/>
    <s v="Solved by squad (technical intervention)"/>
    <x v="0"/>
    <x v="1"/>
    <x v="1"/>
    <d v="2022-05-18T00:00:00"/>
    <d v="2022-08-25T00:00:00"/>
    <x v="105"/>
  </r>
  <r>
    <s v="KEY-3914"/>
    <s v="Medium"/>
    <x v="0"/>
    <x v="0"/>
    <s v="Completed"/>
    <s v="Solved by squad (technical intervention)"/>
    <x v="0"/>
    <x v="1"/>
    <x v="1"/>
    <d v="2022-05-18T00:00:00"/>
    <d v="2022-09-04T00:00:00"/>
    <x v="65"/>
  </r>
  <r>
    <s v="KEY-3923"/>
    <s v="Medium"/>
    <x v="0"/>
    <x v="0"/>
    <s v="Completed"/>
    <s v="Solved by squad (technical intervention)"/>
    <x v="0"/>
    <x v="1"/>
    <x v="4"/>
    <d v="2022-05-18T00:00:00"/>
    <d v="2022-09-05T00:00:00"/>
    <x v="77"/>
  </r>
  <r>
    <s v="KEY-3929"/>
    <s v="Medium"/>
    <x v="0"/>
    <x v="0"/>
    <s v="Completed"/>
    <s v="Solved by service desk (no technical intervention)"/>
    <x v="3"/>
    <x v="0"/>
    <x v="0"/>
    <d v="2022-05-19T00:00:00"/>
    <d v="2022-05-20T00:00:00"/>
    <x v="1"/>
  </r>
  <r>
    <s v="KEY-3930"/>
    <s v="Medium"/>
    <x v="0"/>
    <x v="0"/>
    <s v="Completed"/>
    <s v="Solved by service desk (no technical intervention)"/>
    <x v="2"/>
    <x v="0"/>
    <x v="0"/>
    <d v="2022-05-19T00:00:00"/>
    <d v="2022-05-23T00:00:00"/>
    <x v="21"/>
  </r>
  <r>
    <s v="KEY-3931"/>
    <s v="Medium"/>
    <x v="0"/>
    <x v="0"/>
    <s v="Completed"/>
    <s v="Solved by service desk (no technical intervention)"/>
    <x v="2"/>
    <x v="0"/>
    <x v="0"/>
    <d v="2022-05-19T00:00:00"/>
    <d v="2022-05-23T00:00:00"/>
    <x v="21"/>
  </r>
  <r>
    <s v="KEY-3932"/>
    <s v="Medium"/>
    <x v="0"/>
    <x v="0"/>
    <s v="Completed"/>
    <s v="Solved by service desk (no technical intervention)"/>
    <x v="2"/>
    <x v="0"/>
    <x v="0"/>
    <d v="2022-05-19T00:00:00"/>
    <d v="2022-05-23T00:00:00"/>
    <x v="21"/>
  </r>
  <r>
    <s v="KEY-3933"/>
    <s v="Medium"/>
    <x v="0"/>
    <x v="0"/>
    <s v="Completed"/>
    <s v="Solved by service desk (no technical intervention)"/>
    <x v="2"/>
    <x v="0"/>
    <x v="0"/>
    <d v="2022-05-19T00:00:00"/>
    <d v="2022-05-23T00:00:00"/>
    <x v="21"/>
  </r>
  <r>
    <s v="KEY-3937"/>
    <s v="Medium"/>
    <x v="0"/>
    <x v="0"/>
    <s v="Completed"/>
    <s v="Solved by service desk (no technical intervention)"/>
    <x v="2"/>
    <x v="0"/>
    <x v="0"/>
    <d v="2022-05-19T00:00:00"/>
    <d v="2022-05-23T00:00:00"/>
    <x v="21"/>
  </r>
  <r>
    <s v="KEY-3938"/>
    <s v="Medium"/>
    <x v="0"/>
    <x v="0"/>
    <s v="Completed"/>
    <s v="Solved by service desk (no technical intervention)"/>
    <x v="0"/>
    <x v="0"/>
    <x v="0"/>
    <d v="2022-05-19T00:00:00"/>
    <d v="2022-05-24T00:00:00"/>
    <x v="60"/>
  </r>
  <r>
    <s v="KEY-3935"/>
    <s v="Medium"/>
    <x v="0"/>
    <x v="0"/>
    <s v="Completed"/>
    <s v="Solved by service desk (no technical intervention)"/>
    <x v="0"/>
    <x v="0"/>
    <x v="0"/>
    <d v="2022-05-19T00:00:00"/>
    <d v="2022-05-28T00:00:00"/>
    <x v="53"/>
  </r>
  <r>
    <s v="KEY-3928"/>
    <s v="Medium"/>
    <x v="0"/>
    <x v="0"/>
    <s v="Completed"/>
    <s v="Solved by service desk (no technical intervention)"/>
    <x v="1"/>
    <x v="0"/>
    <x v="0"/>
    <d v="2022-05-19T00:00:00"/>
    <d v="2022-06-01T00:00:00"/>
    <x v="7"/>
  </r>
  <r>
    <s v="KEY-3934"/>
    <s v="Medium"/>
    <x v="0"/>
    <x v="0"/>
    <s v="Completed"/>
    <s v="Solved by squad (technical intervention)"/>
    <x v="2"/>
    <x v="1"/>
    <x v="5"/>
    <d v="2022-05-19T00:00:00"/>
    <d v="2022-05-23T00:00:00"/>
    <x v="21"/>
  </r>
  <r>
    <s v="KEY-3926"/>
    <s v="Medium"/>
    <x v="0"/>
    <x v="0"/>
    <s v="Completed"/>
    <s v="Solved by squad (technical intervention)"/>
    <x v="1"/>
    <x v="1"/>
    <x v="1"/>
    <d v="2022-05-19T00:00:00"/>
    <d v="2022-06-01T00:00:00"/>
    <x v="7"/>
  </r>
  <r>
    <s v="KEY-3927"/>
    <s v="Medium"/>
    <x v="0"/>
    <x v="0"/>
    <s v="Completed"/>
    <s v="Solved by squad (technical intervention)"/>
    <x v="1"/>
    <x v="1"/>
    <x v="1"/>
    <d v="2022-05-19T00:00:00"/>
    <d v="2022-06-01T00:00:00"/>
    <x v="7"/>
  </r>
  <r>
    <s v="KEY-3941"/>
    <s v="Medium"/>
    <x v="0"/>
    <x v="0"/>
    <s v="Completed"/>
    <s v="Solved by squad (technical intervention)"/>
    <x v="0"/>
    <x v="1"/>
    <x v="1"/>
    <d v="2022-05-19T00:00:00"/>
    <d v="2022-07-14T00:00:00"/>
    <x v="55"/>
  </r>
  <r>
    <s v="KEY-3939"/>
    <s v="Medium"/>
    <x v="0"/>
    <x v="0"/>
    <s v="Completed"/>
    <s v="Solved by squad (technical intervention)"/>
    <x v="3"/>
    <x v="1"/>
    <x v="1"/>
    <d v="2022-05-19T00:00:00"/>
    <d v="2022-07-22T00:00:00"/>
    <x v="162"/>
  </r>
  <r>
    <s v="KEY-3925"/>
    <s v="Medium"/>
    <x v="0"/>
    <x v="0"/>
    <s v="Completed"/>
    <s v="Solved by squad (technical intervention)"/>
    <x v="0"/>
    <x v="1"/>
    <x v="3"/>
    <d v="2022-05-19T00:00:00"/>
    <d v="2022-08-25T00:00:00"/>
    <x v="146"/>
  </r>
  <r>
    <s v="KEY-3936"/>
    <s v="Medium"/>
    <x v="0"/>
    <x v="0"/>
    <s v="Completed"/>
    <s v="Solved by squad (technical intervention)"/>
    <x v="0"/>
    <x v="1"/>
    <x v="5"/>
    <d v="2022-05-19T00:00:00"/>
    <d v="2022-10-03T00:00:00"/>
    <x v="86"/>
  </r>
  <r>
    <s v="KEY-3924"/>
    <s v="Medium"/>
    <x v="0"/>
    <x v="0"/>
    <s v="Completed"/>
    <s v="Solved by squad (technical intervention)"/>
    <x v="0"/>
    <x v="1"/>
    <x v="1"/>
    <d v="2022-05-19T00:00:00"/>
    <d v="2022-10-06T00:00:00"/>
    <x v="132"/>
  </r>
  <r>
    <s v="KEY-3940"/>
    <s v="Medium"/>
    <x v="0"/>
    <x v="0"/>
    <s v="Completed"/>
    <s v="Solved by squad (technical intervention)"/>
    <x v="0"/>
    <x v="1"/>
    <x v="4"/>
    <d v="2022-05-19T00:00:00"/>
    <d v="2022-10-06T00:00:00"/>
    <x v="132"/>
  </r>
  <r>
    <s v="KEY-3945"/>
    <s v="High"/>
    <x v="1"/>
    <x v="0"/>
    <s v="Completed"/>
    <s v="Solved by service desk (no technical intervention)"/>
    <x v="1"/>
    <x v="0"/>
    <x v="0"/>
    <d v="2022-05-20T00:00:00"/>
    <d v="2022-06-03T00:00:00"/>
    <x v="5"/>
  </r>
  <r>
    <s v="KEY-3943"/>
    <s v="High"/>
    <x v="1"/>
    <x v="0"/>
    <s v="Completed"/>
    <s v="Solved by squad (technical intervention)"/>
    <x v="1"/>
    <x v="1"/>
    <x v="3"/>
    <d v="2022-05-20T00:00:00"/>
    <d v="2022-06-03T00:00:00"/>
    <x v="5"/>
  </r>
  <r>
    <s v="KEY-3946"/>
    <s v="Medium"/>
    <x v="0"/>
    <x v="0"/>
    <s v="Completed"/>
    <s v="Solved by service desk (no technical intervention)"/>
    <x v="1"/>
    <x v="0"/>
    <x v="0"/>
    <d v="2022-05-20T00:00:00"/>
    <d v="2022-06-01T00:00:00"/>
    <x v="18"/>
  </r>
  <r>
    <s v="KEY-3947"/>
    <s v="Medium"/>
    <x v="0"/>
    <x v="0"/>
    <s v="Completed"/>
    <s v="Solved by squad (technical intervention)"/>
    <x v="1"/>
    <x v="1"/>
    <x v="1"/>
    <d v="2022-05-20T00:00:00"/>
    <d v="2022-06-06T00:00:00"/>
    <x v="84"/>
  </r>
  <r>
    <s v="KEY-3944"/>
    <s v="Medium"/>
    <x v="0"/>
    <x v="0"/>
    <s v="Completed"/>
    <s v="Solved by squad (technical intervention)"/>
    <x v="0"/>
    <x v="1"/>
    <x v="4"/>
    <d v="2022-05-20T00:00:00"/>
    <d v="2022-07-02T00:00:00"/>
    <x v="69"/>
  </r>
  <r>
    <s v="KEY-3948"/>
    <s v="Medium"/>
    <x v="0"/>
    <x v="0"/>
    <s v="Completed"/>
    <s v="Solved by squad (technical intervention)"/>
    <x v="3"/>
    <x v="1"/>
    <x v="1"/>
    <d v="2022-05-20T00:00:00"/>
    <d v="2022-07-18T00:00:00"/>
    <x v="66"/>
  </r>
  <r>
    <s v="KEY-3942"/>
    <s v="Medium"/>
    <x v="0"/>
    <x v="1"/>
    <s v="Squad Working"/>
    <m/>
    <x v="3"/>
    <x v="2"/>
    <x v="0"/>
    <d v="2022-05-20T00:00:00"/>
    <m/>
    <x v="504"/>
  </r>
  <r>
    <s v="KEY-3949"/>
    <s v="Medium"/>
    <x v="0"/>
    <x v="1"/>
    <s v="Squad Working"/>
    <m/>
    <x v="3"/>
    <x v="2"/>
    <x v="0"/>
    <d v="2022-05-20T00:00:00"/>
    <m/>
    <x v="504"/>
  </r>
  <r>
    <s v="KEY-3952"/>
    <s v="High"/>
    <x v="1"/>
    <x v="0"/>
    <s v="Completed"/>
    <s v="Solved by service desk (no technical intervention)"/>
    <x v="1"/>
    <x v="0"/>
    <x v="0"/>
    <d v="2022-05-23T00:00:00"/>
    <d v="2022-06-03T00:00:00"/>
    <x v="24"/>
  </r>
  <r>
    <s v="KEY-3951"/>
    <s v="High"/>
    <x v="1"/>
    <x v="0"/>
    <s v="Completed"/>
    <s v="Solved by squad (technical intervention)"/>
    <x v="1"/>
    <x v="1"/>
    <x v="3"/>
    <d v="2022-05-23T00:00:00"/>
    <d v="2022-06-03T00:00:00"/>
    <x v="24"/>
  </r>
  <r>
    <s v="KEY-3953"/>
    <s v="High"/>
    <x v="1"/>
    <x v="0"/>
    <s v="Completed"/>
    <s v="Solved by squad (technical intervention)"/>
    <x v="1"/>
    <x v="1"/>
    <x v="3"/>
    <d v="2022-05-23T00:00:00"/>
    <d v="2022-06-03T00:00:00"/>
    <x v="24"/>
  </r>
  <r>
    <s v="KEY-3954"/>
    <s v="High"/>
    <x v="1"/>
    <x v="0"/>
    <s v="Completed"/>
    <s v="Solved by squad (technical intervention)"/>
    <x v="1"/>
    <x v="1"/>
    <x v="3"/>
    <d v="2022-05-23T00:00:00"/>
    <d v="2022-06-03T00:00:00"/>
    <x v="24"/>
  </r>
  <r>
    <s v="KEY-3958"/>
    <s v="High"/>
    <x v="1"/>
    <x v="0"/>
    <s v="Completed"/>
    <s v="Solved by squad (technical intervention)"/>
    <x v="4"/>
    <x v="1"/>
    <x v="1"/>
    <d v="2022-05-23T00:00:00"/>
    <d v="2022-08-15T00:00:00"/>
    <x v="145"/>
  </r>
  <r>
    <s v="KEY-3960"/>
    <s v="Medium"/>
    <x v="0"/>
    <x v="0"/>
    <s v="Completed"/>
    <s v="Solved by service desk (no technical intervention)"/>
    <x v="2"/>
    <x v="0"/>
    <x v="0"/>
    <d v="2022-05-23T00:00:00"/>
    <d v="2022-05-27T00:00:00"/>
    <x v="21"/>
  </r>
  <r>
    <s v="KEY-3955"/>
    <s v="Medium"/>
    <x v="0"/>
    <x v="0"/>
    <s v="Completed"/>
    <s v="Solved by squad (technical intervention)"/>
    <x v="0"/>
    <x v="1"/>
    <x v="4"/>
    <d v="2022-05-23T00:00:00"/>
    <d v="2022-06-01T00:00:00"/>
    <x v="53"/>
  </r>
  <r>
    <s v="KEY-3957"/>
    <s v="Medium"/>
    <x v="0"/>
    <x v="0"/>
    <s v="Completed"/>
    <s v="Solved by squad (technical intervention)"/>
    <x v="0"/>
    <x v="1"/>
    <x v="5"/>
    <d v="2022-05-23T00:00:00"/>
    <d v="2022-08-17T00:00:00"/>
    <x v="48"/>
  </r>
  <r>
    <s v="KEY-3959"/>
    <s v="Medium"/>
    <x v="0"/>
    <x v="0"/>
    <s v="Completed"/>
    <s v="Solved by squad (technical intervention)"/>
    <x v="0"/>
    <x v="1"/>
    <x v="5"/>
    <d v="2022-05-23T00:00:00"/>
    <d v="2022-09-01T00:00:00"/>
    <x v="144"/>
  </r>
  <r>
    <s v="KEY-3956"/>
    <s v="Medium"/>
    <x v="0"/>
    <x v="0"/>
    <s v="Completed"/>
    <s v="Solved by squad (technical intervention)"/>
    <x v="0"/>
    <x v="1"/>
    <x v="5"/>
    <d v="2022-05-23T00:00:00"/>
    <d v="2022-09-15T00:00:00"/>
    <x v="170"/>
  </r>
  <r>
    <s v="KEY-3950"/>
    <s v="Medium"/>
    <x v="0"/>
    <x v="1"/>
    <s v="Squad Working"/>
    <m/>
    <x v="0"/>
    <x v="2"/>
    <x v="0"/>
    <d v="2022-05-23T00:00:00"/>
    <m/>
    <x v="505"/>
  </r>
  <r>
    <s v="KEY-3963"/>
    <s v="High"/>
    <x v="1"/>
    <x v="0"/>
    <s v="Completed"/>
    <s v="Solved by service desk (no technical intervention)"/>
    <x v="1"/>
    <x v="0"/>
    <x v="0"/>
    <d v="2022-05-24T00:00:00"/>
    <d v="2022-06-03T00:00:00"/>
    <x v="28"/>
  </r>
  <r>
    <s v="KEY-3964"/>
    <s v="High"/>
    <x v="1"/>
    <x v="0"/>
    <s v="Completed"/>
    <s v="Solved by service desk (no technical intervention)"/>
    <x v="1"/>
    <x v="0"/>
    <x v="0"/>
    <d v="2022-05-24T00:00:00"/>
    <d v="2022-06-03T00:00:00"/>
    <x v="28"/>
  </r>
  <r>
    <s v="KEY-3965"/>
    <s v="High"/>
    <x v="1"/>
    <x v="0"/>
    <s v="Completed"/>
    <s v="Solved by squad (technical intervention)"/>
    <x v="1"/>
    <x v="1"/>
    <x v="3"/>
    <d v="2022-05-24T00:00:00"/>
    <d v="2022-06-03T00:00:00"/>
    <x v="28"/>
  </r>
  <r>
    <s v="KEY-3966"/>
    <s v="High"/>
    <x v="1"/>
    <x v="0"/>
    <s v="Completed"/>
    <s v="Solved by squad (technical intervention)"/>
    <x v="1"/>
    <x v="1"/>
    <x v="4"/>
    <d v="2022-05-24T00:00:00"/>
    <d v="2022-06-03T00:00:00"/>
    <x v="28"/>
  </r>
  <r>
    <s v="KEY-3967"/>
    <s v="High"/>
    <x v="1"/>
    <x v="0"/>
    <s v="Completed"/>
    <s v="Solved by squad (technical intervention)"/>
    <x v="1"/>
    <x v="1"/>
    <x v="4"/>
    <d v="2022-05-24T00:00:00"/>
    <d v="2022-06-03T00:00:00"/>
    <x v="28"/>
  </r>
  <r>
    <s v="KEY-3968"/>
    <s v="High"/>
    <x v="1"/>
    <x v="0"/>
    <s v="Completed"/>
    <s v="Solved by squad (technical intervention)"/>
    <x v="1"/>
    <x v="1"/>
    <x v="4"/>
    <d v="2022-05-24T00:00:00"/>
    <d v="2022-06-03T00:00:00"/>
    <x v="28"/>
  </r>
  <r>
    <s v="KEY-3978"/>
    <s v="High"/>
    <x v="1"/>
    <x v="0"/>
    <s v="Completed"/>
    <s v="Solved by squad (technical intervention)"/>
    <x v="0"/>
    <x v="1"/>
    <x v="5"/>
    <d v="2022-05-24T00:00:00"/>
    <d v="2022-07-09T00:00:00"/>
    <x v="128"/>
  </r>
  <r>
    <s v="KEY-3983"/>
    <s v="High"/>
    <x v="1"/>
    <x v="0"/>
    <s v="Completed"/>
    <s v="Solved by squad (technical intervention)"/>
    <x v="0"/>
    <x v="1"/>
    <x v="1"/>
    <d v="2022-05-24T00:00:00"/>
    <d v="2022-07-18T00:00:00"/>
    <x v="73"/>
  </r>
  <r>
    <s v="KEY-3980"/>
    <s v="Medium"/>
    <x v="0"/>
    <x v="0"/>
    <s v="Canceled"/>
    <s v="Feature expected behavior"/>
    <x v="3"/>
    <x v="1"/>
    <x v="5"/>
    <d v="2022-05-24T00:00:00"/>
    <d v="2022-05-24T00:00:00"/>
    <x v="9"/>
  </r>
  <r>
    <s v="KEY-3975"/>
    <s v="Medium"/>
    <x v="0"/>
    <x v="0"/>
    <s v="Completed"/>
    <s v="Solved by service desk (no technical intervention)"/>
    <x v="1"/>
    <x v="0"/>
    <x v="0"/>
    <d v="2022-05-24T00:00:00"/>
    <d v="2022-06-03T00:00:00"/>
    <x v="28"/>
  </r>
  <r>
    <s v="KEY-3976"/>
    <s v="Medium"/>
    <x v="0"/>
    <x v="0"/>
    <s v="Completed"/>
    <s v="Solved by service desk (no technical intervention)"/>
    <x v="1"/>
    <x v="0"/>
    <x v="0"/>
    <d v="2022-05-24T00:00:00"/>
    <d v="2022-06-06T00:00:00"/>
    <x v="7"/>
  </r>
  <r>
    <s v="KEY-3972"/>
    <s v="Medium"/>
    <x v="0"/>
    <x v="0"/>
    <s v="Completed"/>
    <s v="Solved by service desk (no technical intervention)"/>
    <x v="1"/>
    <x v="0"/>
    <x v="0"/>
    <d v="2022-05-24T00:00:00"/>
    <d v="2022-06-07T00:00:00"/>
    <x v="5"/>
  </r>
  <r>
    <s v="KEY-3979"/>
    <s v="Medium"/>
    <x v="0"/>
    <x v="0"/>
    <s v="Completed"/>
    <s v="Solved by service desk (no technical intervention)"/>
    <x v="1"/>
    <x v="0"/>
    <x v="0"/>
    <d v="2022-05-24T00:00:00"/>
    <d v="2022-06-07T00:00:00"/>
    <x v="5"/>
  </r>
  <r>
    <s v="KEY-3973"/>
    <s v="Medium"/>
    <x v="0"/>
    <x v="0"/>
    <s v="Completed"/>
    <s v="Solved by squad (technical intervention)"/>
    <x v="1"/>
    <x v="1"/>
    <x v="1"/>
    <d v="2022-05-24T00:00:00"/>
    <d v="2022-06-03T00:00:00"/>
    <x v="28"/>
  </r>
  <r>
    <s v="KEY-3974"/>
    <s v="Medium"/>
    <x v="0"/>
    <x v="0"/>
    <s v="Completed"/>
    <s v="Solved by squad (technical intervention)"/>
    <x v="1"/>
    <x v="1"/>
    <x v="1"/>
    <d v="2022-05-24T00:00:00"/>
    <d v="2022-06-03T00:00:00"/>
    <x v="28"/>
  </r>
  <r>
    <s v="KEY-3971"/>
    <s v="Medium"/>
    <x v="0"/>
    <x v="0"/>
    <s v="Completed"/>
    <s v="Solved by squad (technical intervention)"/>
    <x v="1"/>
    <x v="1"/>
    <x v="1"/>
    <d v="2022-05-24T00:00:00"/>
    <d v="2022-06-07T00:00:00"/>
    <x v="5"/>
  </r>
  <r>
    <s v="KEY-3981"/>
    <s v="Medium"/>
    <x v="0"/>
    <x v="0"/>
    <s v="Completed"/>
    <s v="Solved by squad (technical intervention)"/>
    <x v="0"/>
    <x v="1"/>
    <x v="4"/>
    <d v="2022-05-24T00:00:00"/>
    <d v="2022-06-22T00:00:00"/>
    <x v="4"/>
  </r>
  <r>
    <s v="KEY-3984"/>
    <s v="Medium"/>
    <x v="0"/>
    <x v="0"/>
    <s v="Completed"/>
    <s v="Solved by squad (technical intervention)"/>
    <x v="0"/>
    <x v="1"/>
    <x v="4"/>
    <d v="2022-05-24T00:00:00"/>
    <d v="2022-06-22T00:00:00"/>
    <x v="4"/>
  </r>
  <r>
    <s v="KEY-3985"/>
    <s v="Medium"/>
    <x v="0"/>
    <x v="0"/>
    <s v="Completed"/>
    <s v="Solved by squad (technical intervention)"/>
    <x v="0"/>
    <x v="1"/>
    <x v="4"/>
    <d v="2022-05-24T00:00:00"/>
    <d v="2022-06-22T00:00:00"/>
    <x v="4"/>
  </r>
  <r>
    <s v="KEY-3969"/>
    <s v="Medium"/>
    <x v="0"/>
    <x v="0"/>
    <s v="Completed"/>
    <s v="Solved by squad (technical intervention)"/>
    <x v="0"/>
    <x v="1"/>
    <x v="4"/>
    <d v="2022-05-24T00:00:00"/>
    <d v="2022-07-01T00:00:00"/>
    <x v="30"/>
  </r>
  <r>
    <s v="KEY-3962"/>
    <s v="Medium"/>
    <x v="0"/>
    <x v="0"/>
    <s v="Completed"/>
    <s v="Solved by squad (technical intervention)"/>
    <x v="0"/>
    <x v="1"/>
    <x v="3"/>
    <d v="2022-05-24T00:00:00"/>
    <d v="2022-08-17T00:00:00"/>
    <x v="39"/>
  </r>
  <r>
    <s v="KEY-3982"/>
    <s v="Medium"/>
    <x v="0"/>
    <x v="0"/>
    <s v="Completed"/>
    <s v="Solved by squad (technical intervention)"/>
    <x v="0"/>
    <x v="1"/>
    <x v="4"/>
    <d v="2022-05-24T00:00:00"/>
    <d v="2022-08-17T00:00:00"/>
    <x v="39"/>
  </r>
  <r>
    <s v="KEY-3970"/>
    <s v="Medium"/>
    <x v="0"/>
    <x v="0"/>
    <s v="Completed"/>
    <s v="Solved by squad (technical intervention)"/>
    <x v="0"/>
    <x v="1"/>
    <x v="4"/>
    <d v="2022-05-24T00:00:00"/>
    <d v="2022-09-05T00:00:00"/>
    <x v="62"/>
  </r>
  <r>
    <s v="KEY-3961"/>
    <s v="Medium"/>
    <x v="0"/>
    <x v="1"/>
    <s v="Squad Working"/>
    <m/>
    <x v="3"/>
    <x v="2"/>
    <x v="0"/>
    <d v="2022-05-24T00:00:00"/>
    <m/>
    <x v="506"/>
  </r>
  <r>
    <s v="KEY-3977"/>
    <s v="Medium"/>
    <x v="0"/>
    <x v="1"/>
    <s v="Squad Working"/>
    <m/>
    <x v="3"/>
    <x v="2"/>
    <x v="0"/>
    <d v="2022-05-24T00:00:00"/>
    <m/>
    <x v="506"/>
  </r>
  <r>
    <s v="KEY-3991"/>
    <s v="Medium"/>
    <x v="0"/>
    <x v="0"/>
    <s v="Canceled"/>
    <s v="Feature expected behavior"/>
    <x v="3"/>
    <x v="1"/>
    <x v="5"/>
    <d v="2022-05-25T00:00:00"/>
    <d v="2022-06-02T00:00:00"/>
    <x v="14"/>
  </r>
  <r>
    <s v="KEY-3993"/>
    <s v="Medium"/>
    <x v="0"/>
    <x v="0"/>
    <s v="Completed"/>
    <s v="Solved by service desk (no technical intervention)"/>
    <x v="2"/>
    <x v="0"/>
    <x v="0"/>
    <d v="2022-05-25T00:00:00"/>
    <d v="2022-05-26T00:00:00"/>
    <x v="1"/>
  </r>
  <r>
    <s v="KEY-3999"/>
    <s v="Medium"/>
    <x v="0"/>
    <x v="0"/>
    <s v="Completed"/>
    <s v="Solved by service desk (no technical intervention)"/>
    <x v="0"/>
    <x v="0"/>
    <x v="0"/>
    <d v="2022-05-25T00:00:00"/>
    <d v="2022-05-30T00:00:00"/>
    <x v="60"/>
  </r>
  <r>
    <s v="KEY-3992"/>
    <s v="Medium"/>
    <x v="0"/>
    <x v="0"/>
    <s v="Completed"/>
    <s v="Solved by service desk (no technical intervention)"/>
    <x v="0"/>
    <x v="0"/>
    <x v="0"/>
    <d v="2022-05-25T00:00:00"/>
    <d v="2022-05-31T00:00:00"/>
    <x v="12"/>
  </r>
  <r>
    <s v="KEY-3988"/>
    <s v="Medium"/>
    <x v="0"/>
    <x v="0"/>
    <s v="Completed"/>
    <s v="Solved by service desk (no technical intervention)"/>
    <x v="0"/>
    <x v="0"/>
    <x v="0"/>
    <d v="2022-05-25T00:00:00"/>
    <d v="2022-06-01T00:00:00"/>
    <x v="56"/>
  </r>
  <r>
    <s v="KEY-3989"/>
    <s v="Medium"/>
    <x v="0"/>
    <x v="0"/>
    <s v="Completed"/>
    <s v="Solved by service desk (no technical intervention)"/>
    <x v="0"/>
    <x v="0"/>
    <x v="0"/>
    <d v="2022-05-25T00:00:00"/>
    <d v="2022-06-01T00:00:00"/>
    <x v="56"/>
  </r>
  <r>
    <s v="KEY-3994"/>
    <s v="Medium"/>
    <x v="0"/>
    <x v="0"/>
    <s v="Completed"/>
    <s v="Solved by service desk (no technical intervention)"/>
    <x v="1"/>
    <x v="0"/>
    <x v="0"/>
    <d v="2022-05-25T00:00:00"/>
    <d v="2022-06-06T00:00:00"/>
    <x v="18"/>
  </r>
  <r>
    <s v="KEY-3987"/>
    <s v="Medium"/>
    <x v="0"/>
    <x v="0"/>
    <s v="Completed"/>
    <s v="Solved by squad (technical intervention)"/>
    <x v="0"/>
    <x v="1"/>
    <x v="3"/>
    <d v="2022-05-25T00:00:00"/>
    <d v="2022-07-04T00:00:00"/>
    <x v="27"/>
  </r>
  <r>
    <s v="KEY-3986"/>
    <s v="Medium"/>
    <x v="0"/>
    <x v="0"/>
    <s v="Completed"/>
    <s v="Solved by squad (technical intervention)"/>
    <x v="4"/>
    <x v="1"/>
    <x v="1"/>
    <d v="2022-05-25T00:00:00"/>
    <d v="2022-08-17T00:00:00"/>
    <x v="145"/>
  </r>
  <r>
    <s v="KEY-3995"/>
    <s v="Medium"/>
    <x v="0"/>
    <x v="0"/>
    <s v="Completed"/>
    <s v="Solved by squad (technical intervention)"/>
    <x v="4"/>
    <x v="1"/>
    <x v="1"/>
    <d v="2022-05-25T00:00:00"/>
    <d v="2022-08-17T00:00:00"/>
    <x v="145"/>
  </r>
  <r>
    <s v="KEY-3996"/>
    <s v="Medium"/>
    <x v="0"/>
    <x v="0"/>
    <s v="Completed"/>
    <s v="Solved by squad (technical intervention)"/>
    <x v="0"/>
    <x v="1"/>
    <x v="5"/>
    <d v="2022-05-25T00:00:00"/>
    <d v="2022-08-25T00:00:00"/>
    <x v="114"/>
  </r>
  <r>
    <s v="KEY-3990"/>
    <s v="Medium"/>
    <x v="0"/>
    <x v="0"/>
    <s v="Completed"/>
    <s v="Solved by squad (technical intervention)"/>
    <x v="0"/>
    <x v="1"/>
    <x v="5"/>
    <d v="2022-05-25T00:00:00"/>
    <d v="2022-08-29T00:00:00"/>
    <x v="319"/>
  </r>
  <r>
    <s v="KEY-3998"/>
    <s v="Medium"/>
    <x v="0"/>
    <x v="0"/>
    <s v="Completed"/>
    <s v="Solved by squad (technical intervention)"/>
    <x v="0"/>
    <x v="1"/>
    <x v="5"/>
    <d v="2022-05-25T00:00:00"/>
    <d v="2022-09-01T00:00:00"/>
    <x v="105"/>
  </r>
  <r>
    <s v="KEY-3997"/>
    <s v="Medium"/>
    <x v="0"/>
    <x v="1"/>
    <s v="Waiting requester information"/>
    <m/>
    <x v="0"/>
    <x v="2"/>
    <x v="0"/>
    <d v="2022-05-25T00:00:00"/>
    <m/>
    <x v="507"/>
  </r>
  <r>
    <s v="KEY-4002"/>
    <s v="Medium"/>
    <x v="0"/>
    <x v="0"/>
    <s v="Completed"/>
    <s v="Solved by service desk (no technical intervention)"/>
    <x v="2"/>
    <x v="0"/>
    <x v="0"/>
    <d v="2022-05-26T00:00:00"/>
    <d v="2022-05-30T00:00:00"/>
    <x v="21"/>
  </r>
  <r>
    <s v="KEY-4004"/>
    <s v="Medium"/>
    <x v="0"/>
    <x v="0"/>
    <s v="Completed"/>
    <s v="Solved by squad (technical intervention)"/>
    <x v="0"/>
    <x v="1"/>
    <x v="4"/>
    <d v="2022-05-26T00:00:00"/>
    <d v="2022-07-07T00:00:00"/>
    <x v="127"/>
  </r>
  <r>
    <s v="KEY-4000"/>
    <s v="Medium"/>
    <x v="0"/>
    <x v="0"/>
    <s v="Completed"/>
    <s v="Solved by squad (technical intervention)"/>
    <x v="4"/>
    <x v="1"/>
    <x v="1"/>
    <d v="2022-05-26T00:00:00"/>
    <d v="2022-08-17T00:00:00"/>
    <x v="240"/>
  </r>
  <r>
    <s v="KEY-4001"/>
    <s v="Medium"/>
    <x v="0"/>
    <x v="0"/>
    <s v="Completed"/>
    <s v="Solved by squad (technical intervention)"/>
    <x v="4"/>
    <x v="1"/>
    <x v="1"/>
    <d v="2022-05-26T00:00:00"/>
    <d v="2022-08-17T00:00:00"/>
    <x v="240"/>
  </r>
  <r>
    <s v="KEY-4003"/>
    <s v="Medium"/>
    <x v="0"/>
    <x v="1"/>
    <s v="Squad Working"/>
    <m/>
    <x v="3"/>
    <x v="2"/>
    <x v="0"/>
    <d v="2022-05-26T00:00:00"/>
    <m/>
    <x v="508"/>
  </r>
  <r>
    <s v="KEY-4006"/>
    <s v="Medium"/>
    <x v="0"/>
    <x v="0"/>
    <s v="Completed"/>
    <s v="Solved by service desk (no technical intervention)"/>
    <x v="2"/>
    <x v="0"/>
    <x v="0"/>
    <d v="2022-05-27T00:00:00"/>
    <d v="2022-05-31T00:00:00"/>
    <x v="21"/>
  </r>
  <r>
    <s v="KEY-4008"/>
    <s v="Medium"/>
    <x v="0"/>
    <x v="0"/>
    <s v="Completed"/>
    <s v="Solved by service desk (no technical intervention)"/>
    <x v="2"/>
    <x v="0"/>
    <x v="0"/>
    <d v="2022-05-27T00:00:00"/>
    <d v="2022-05-31T00:00:00"/>
    <x v="21"/>
  </r>
  <r>
    <s v="KEY-4009"/>
    <s v="Medium"/>
    <x v="0"/>
    <x v="0"/>
    <s v="Completed"/>
    <s v="Solved by service desk (no technical intervention)"/>
    <x v="2"/>
    <x v="0"/>
    <x v="0"/>
    <d v="2022-05-27T00:00:00"/>
    <d v="2022-05-31T00:00:00"/>
    <x v="21"/>
  </r>
  <r>
    <s v="KEY-4007"/>
    <s v="Medium"/>
    <x v="0"/>
    <x v="0"/>
    <s v="Completed"/>
    <s v="Solved by squad (technical intervention)"/>
    <x v="1"/>
    <x v="1"/>
    <x v="1"/>
    <d v="2022-05-27T00:00:00"/>
    <d v="2022-06-13T00:00:00"/>
    <x v="84"/>
  </r>
  <r>
    <s v="KEY-4005"/>
    <s v="Medium"/>
    <x v="0"/>
    <x v="0"/>
    <s v="Completed"/>
    <s v="Solved by squad (technical intervention)"/>
    <x v="0"/>
    <x v="1"/>
    <x v="3"/>
    <d v="2022-05-27T00:00:00"/>
    <d v="2022-08-25T00:00:00"/>
    <x v="75"/>
  </r>
  <r>
    <s v="KEY-4010"/>
    <s v="Medium"/>
    <x v="0"/>
    <x v="0"/>
    <s v="Canceled"/>
    <s v="Business Process"/>
    <x v="3"/>
    <x v="1"/>
    <x v="2"/>
    <d v="2022-05-30T00:00:00"/>
    <d v="2022-06-06T00:00:00"/>
    <x v="56"/>
  </r>
  <r>
    <s v="KEY-4015"/>
    <s v="Medium"/>
    <x v="0"/>
    <x v="0"/>
    <s v="Completed"/>
    <s v="Solved by service desk (no technical intervention)"/>
    <x v="0"/>
    <x v="0"/>
    <x v="0"/>
    <d v="2022-05-30T00:00:00"/>
    <d v="2022-05-30T00:00:00"/>
    <x v="9"/>
  </r>
  <r>
    <s v="KEY-4016"/>
    <s v="Medium"/>
    <x v="0"/>
    <x v="0"/>
    <s v="Completed"/>
    <s v="Solved by service desk (no technical intervention)"/>
    <x v="3"/>
    <x v="0"/>
    <x v="0"/>
    <d v="2022-05-30T00:00:00"/>
    <d v="2022-05-30T00:00:00"/>
    <x v="9"/>
  </r>
  <r>
    <s v="KEY-4018"/>
    <s v="Medium"/>
    <x v="0"/>
    <x v="0"/>
    <s v="Completed"/>
    <s v="Solved by service desk (no technical intervention)"/>
    <x v="2"/>
    <x v="0"/>
    <x v="0"/>
    <d v="2022-05-30T00:00:00"/>
    <d v="2022-06-02T00:00:00"/>
    <x v="81"/>
  </r>
  <r>
    <s v="KEY-4014"/>
    <s v="Medium"/>
    <x v="0"/>
    <x v="0"/>
    <s v="Completed"/>
    <s v="Solved by squad (technical intervention)"/>
    <x v="1"/>
    <x v="1"/>
    <x v="1"/>
    <d v="2022-05-30T00:00:00"/>
    <d v="2022-06-09T00:00:00"/>
    <x v="28"/>
  </r>
  <r>
    <s v="KEY-4012"/>
    <s v="Medium"/>
    <x v="0"/>
    <x v="0"/>
    <s v="Completed"/>
    <s v="Solved by squad (technical intervention)"/>
    <x v="1"/>
    <x v="1"/>
    <x v="1"/>
    <d v="2022-05-30T00:00:00"/>
    <d v="2022-06-15T00:00:00"/>
    <x v="33"/>
  </r>
  <r>
    <s v="KEY-4019"/>
    <s v="Medium"/>
    <x v="0"/>
    <x v="0"/>
    <s v="Completed"/>
    <s v="Solved by squad (technical intervention)"/>
    <x v="1"/>
    <x v="1"/>
    <x v="1"/>
    <d v="2022-05-30T00:00:00"/>
    <d v="2022-06-20T00:00:00"/>
    <x v="34"/>
  </r>
  <r>
    <s v="KEY-4013"/>
    <s v="Medium"/>
    <x v="0"/>
    <x v="0"/>
    <s v="Completed"/>
    <s v="Solved by squad (technical intervention)"/>
    <x v="0"/>
    <x v="1"/>
    <x v="4"/>
    <d v="2022-05-30T00:00:00"/>
    <d v="2022-06-30T00:00:00"/>
    <x v="8"/>
  </r>
  <r>
    <s v="KEY-4017"/>
    <s v="Medium"/>
    <x v="0"/>
    <x v="0"/>
    <s v="Completed"/>
    <s v="Solved by squad (technical intervention)"/>
    <x v="4"/>
    <x v="1"/>
    <x v="1"/>
    <d v="2022-05-30T00:00:00"/>
    <d v="2022-08-17T00:00:00"/>
    <x v="134"/>
  </r>
  <r>
    <s v="KEY-4011"/>
    <s v="Medium"/>
    <x v="0"/>
    <x v="1"/>
    <s v="Waiting requester information"/>
    <m/>
    <x v="0"/>
    <x v="2"/>
    <x v="0"/>
    <d v="2022-05-30T00:00:00"/>
    <m/>
    <x v="509"/>
  </r>
  <r>
    <s v="KEY-4022"/>
    <s v="Highest"/>
    <x v="2"/>
    <x v="0"/>
    <s v="Completed"/>
    <s v="Solved by service desk (no technical intervention)"/>
    <x v="0"/>
    <x v="0"/>
    <x v="0"/>
    <d v="2022-05-31T00:00:00"/>
    <d v="2022-07-18T00:00:00"/>
    <x v="61"/>
  </r>
  <r>
    <s v="KEY-4023"/>
    <s v="Medium"/>
    <x v="0"/>
    <x v="0"/>
    <s v="Completed"/>
    <s v="Solved by service desk (no technical intervention)"/>
    <x v="0"/>
    <x v="0"/>
    <x v="0"/>
    <d v="2022-05-31T00:00:00"/>
    <d v="2022-05-31T00:00:00"/>
    <x v="9"/>
  </r>
  <r>
    <s v="KEY-4025"/>
    <s v="Medium"/>
    <x v="0"/>
    <x v="0"/>
    <s v="Completed"/>
    <s v="Solved by service desk (no technical intervention)"/>
    <x v="2"/>
    <x v="0"/>
    <x v="0"/>
    <d v="2022-05-31T00:00:00"/>
    <d v="2022-06-01T00:00:00"/>
    <x v="1"/>
  </r>
  <r>
    <s v="KEY-4021"/>
    <s v="Medium"/>
    <x v="0"/>
    <x v="0"/>
    <s v="Completed"/>
    <s v="Solved by service desk (no technical intervention)"/>
    <x v="3"/>
    <x v="0"/>
    <x v="0"/>
    <d v="2022-05-31T00:00:00"/>
    <d v="2022-06-01T00:00:00"/>
    <x v="1"/>
  </r>
  <r>
    <s v="KEY-4026"/>
    <s v="Medium"/>
    <x v="0"/>
    <x v="0"/>
    <s v="Completed"/>
    <s v="Solved by service desk (no technical intervention)"/>
    <x v="2"/>
    <x v="0"/>
    <x v="0"/>
    <d v="2022-05-31T00:00:00"/>
    <d v="2022-06-02T00:00:00"/>
    <x v="70"/>
  </r>
  <r>
    <s v="KEY-4027"/>
    <s v="Medium"/>
    <x v="0"/>
    <x v="0"/>
    <s v="Completed"/>
    <s v="Solved by service desk (no technical intervention)"/>
    <x v="2"/>
    <x v="0"/>
    <x v="0"/>
    <d v="2022-05-31T00:00:00"/>
    <d v="2022-06-02T00:00:00"/>
    <x v="70"/>
  </r>
  <r>
    <s v="KEY-4024"/>
    <s v="Medium"/>
    <x v="0"/>
    <x v="0"/>
    <s v="Completed"/>
    <s v="Solved by squad (technical intervention)"/>
    <x v="0"/>
    <x v="1"/>
    <x v="4"/>
    <d v="2022-05-31T00:00:00"/>
    <d v="2022-07-07T00:00:00"/>
    <x v="31"/>
  </r>
  <r>
    <s v="KEY-4020"/>
    <s v="Medium"/>
    <x v="0"/>
    <x v="0"/>
    <s v="Completed"/>
    <s v="Solved by squad (technical intervention)"/>
    <x v="0"/>
    <x v="1"/>
    <x v="3"/>
    <d v="2022-05-31T00:00:00"/>
    <d v="2022-07-12T00:00:00"/>
    <x v="127"/>
  </r>
  <r>
    <s v="KEY-4029"/>
    <s v="High"/>
    <x v="1"/>
    <x v="0"/>
    <s v="Completed"/>
    <s v="Solved by squad (technical intervention)"/>
    <x v="4"/>
    <x v="1"/>
    <x v="1"/>
    <d v="2022-06-01T00:00:00"/>
    <d v="2022-08-15T00:00:00"/>
    <x v="94"/>
  </r>
  <r>
    <s v="KEY-4030"/>
    <s v="Medium"/>
    <x v="0"/>
    <x v="0"/>
    <s v="Completed"/>
    <s v="Solved by service desk (no technical intervention)"/>
    <x v="0"/>
    <x v="0"/>
    <x v="0"/>
    <d v="2022-06-01T00:00:00"/>
    <d v="2022-06-06T00:00:00"/>
    <x v="60"/>
  </r>
  <r>
    <s v="KEY-4028"/>
    <s v="Medium"/>
    <x v="0"/>
    <x v="0"/>
    <s v="Completed"/>
    <s v="Solved by squad (technical intervention)"/>
    <x v="0"/>
    <x v="1"/>
    <x v="1"/>
    <d v="2022-06-01T00:00:00"/>
    <d v="2022-09-05T00:00:00"/>
    <x v="319"/>
  </r>
  <r>
    <s v="KEY-4036"/>
    <s v="Medium"/>
    <x v="0"/>
    <x v="0"/>
    <s v="Completed"/>
    <s v="Solved by service desk (no technical intervention)"/>
    <x v="3"/>
    <x v="0"/>
    <x v="0"/>
    <d v="2022-06-02T00:00:00"/>
    <d v="2022-06-02T00:00:00"/>
    <x v="9"/>
  </r>
  <r>
    <s v="KEY-4038"/>
    <s v="Medium"/>
    <x v="0"/>
    <x v="0"/>
    <s v="Completed"/>
    <s v="Solved by service desk (no technical intervention)"/>
    <x v="0"/>
    <x v="0"/>
    <x v="0"/>
    <d v="2022-06-02T00:00:00"/>
    <d v="2022-06-02T00:00:00"/>
    <x v="9"/>
  </r>
  <r>
    <s v="KEY-4031"/>
    <s v="Medium"/>
    <x v="0"/>
    <x v="0"/>
    <s v="Completed"/>
    <s v="Solved by service desk (no technical intervention)"/>
    <x v="3"/>
    <x v="0"/>
    <x v="0"/>
    <d v="2022-06-02T00:00:00"/>
    <d v="2022-06-03T00:00:00"/>
    <x v="1"/>
  </r>
  <r>
    <s v="KEY-4032"/>
    <s v="Medium"/>
    <x v="0"/>
    <x v="0"/>
    <s v="Completed"/>
    <s v="Solved by service desk (no technical intervention)"/>
    <x v="0"/>
    <x v="0"/>
    <x v="0"/>
    <d v="2022-06-02T00:00:00"/>
    <d v="2022-06-09T00:00:00"/>
    <x v="56"/>
  </r>
  <r>
    <s v="KEY-4035"/>
    <s v="Medium"/>
    <x v="0"/>
    <x v="0"/>
    <s v="Completed"/>
    <s v="Solved by squad (technical intervention)"/>
    <x v="0"/>
    <x v="1"/>
    <x v="4"/>
    <d v="2022-06-02T00:00:00"/>
    <d v="2022-07-04T00:00:00"/>
    <x v="95"/>
  </r>
  <r>
    <s v="KEY-4037"/>
    <s v="Medium"/>
    <x v="0"/>
    <x v="0"/>
    <s v="Completed"/>
    <s v="Solved by squad (technical intervention)"/>
    <x v="0"/>
    <x v="1"/>
    <x v="4"/>
    <d v="2022-06-02T00:00:00"/>
    <d v="2022-07-12T00:00:00"/>
    <x v="27"/>
  </r>
  <r>
    <s v="KEY-4034"/>
    <s v="Medium"/>
    <x v="0"/>
    <x v="0"/>
    <s v="Completed"/>
    <s v="Solved by squad (technical intervention)"/>
    <x v="4"/>
    <x v="1"/>
    <x v="1"/>
    <d v="2022-06-02T00:00:00"/>
    <d v="2022-08-25T00:00:00"/>
    <x v="145"/>
  </r>
  <r>
    <s v="KEY-4033"/>
    <s v="Medium"/>
    <x v="0"/>
    <x v="1"/>
    <s v="Squad Working"/>
    <m/>
    <x v="3"/>
    <x v="2"/>
    <x v="0"/>
    <d v="2022-06-02T00:00:00"/>
    <m/>
    <x v="510"/>
  </r>
  <r>
    <s v="KEY-4039"/>
    <s v="Highest"/>
    <x v="2"/>
    <x v="0"/>
    <s v="Completed"/>
    <s v="Solved by squad (technical intervention)"/>
    <x v="0"/>
    <x v="1"/>
    <x v="4"/>
    <d v="2022-06-03T00:00:00"/>
    <d v="2022-08-28T00:00:00"/>
    <x v="48"/>
  </r>
  <r>
    <s v="KEY-4041"/>
    <s v="Medium"/>
    <x v="0"/>
    <x v="0"/>
    <s v="Completed"/>
    <s v="Solved by service desk (no technical intervention)"/>
    <x v="0"/>
    <x v="0"/>
    <x v="0"/>
    <d v="2022-06-03T00:00:00"/>
    <d v="2022-06-12T00:00:00"/>
    <x v="53"/>
  </r>
  <r>
    <s v="KEY-4040"/>
    <s v="Medium"/>
    <x v="0"/>
    <x v="0"/>
    <s v="Completed"/>
    <s v="Solved by service desk (no technical intervention)"/>
    <x v="0"/>
    <x v="0"/>
    <x v="0"/>
    <d v="2022-06-03T00:00:00"/>
    <d v="2022-06-29T00:00:00"/>
    <x v="26"/>
  </r>
  <r>
    <s v="KEY-4046"/>
    <s v="High"/>
    <x v="1"/>
    <x v="0"/>
    <s v="Completed"/>
    <s v="Solved by service desk (no technical intervention)"/>
    <x v="2"/>
    <x v="0"/>
    <x v="0"/>
    <d v="2022-06-06T00:00:00"/>
    <d v="2022-06-10T00:00:00"/>
    <x v="21"/>
  </r>
  <r>
    <s v="KEY-4044"/>
    <s v="Medium"/>
    <x v="0"/>
    <x v="0"/>
    <s v="Canceled"/>
    <s v="Business Process"/>
    <x v="3"/>
    <x v="1"/>
    <x v="2"/>
    <d v="2022-06-06T00:00:00"/>
    <d v="2022-06-06T00:00:00"/>
    <x v="9"/>
  </r>
  <r>
    <s v="KEY-4049"/>
    <s v="Medium"/>
    <x v="0"/>
    <x v="0"/>
    <s v="Canceled"/>
    <s v="Feature expected behavior"/>
    <x v="3"/>
    <x v="1"/>
    <x v="1"/>
    <d v="2022-06-06T00:00:00"/>
    <d v="2022-06-06T00:00:00"/>
    <x v="9"/>
  </r>
  <r>
    <s v="KEY-4050"/>
    <s v="Medium"/>
    <x v="0"/>
    <x v="0"/>
    <s v="Completed"/>
    <s v="Solved by service desk (no technical intervention)"/>
    <x v="3"/>
    <x v="0"/>
    <x v="0"/>
    <d v="2022-06-06T00:00:00"/>
    <d v="2022-06-06T00:00:00"/>
    <x v="9"/>
  </r>
  <r>
    <s v="KEY-4047"/>
    <s v="Medium"/>
    <x v="0"/>
    <x v="0"/>
    <s v="Completed"/>
    <s v="Solved by squad (technical intervention)"/>
    <x v="1"/>
    <x v="1"/>
    <x v="1"/>
    <d v="2022-06-06T00:00:00"/>
    <d v="2022-06-18T00:00:00"/>
    <x v="18"/>
  </r>
  <r>
    <s v="KEY-4043"/>
    <s v="Medium"/>
    <x v="0"/>
    <x v="0"/>
    <s v="Completed"/>
    <s v="Solved by squad (technical intervention)"/>
    <x v="4"/>
    <x v="1"/>
    <x v="1"/>
    <d v="2022-06-06T00:00:00"/>
    <d v="2022-08-17T00:00:00"/>
    <x v="131"/>
  </r>
  <r>
    <s v="KEY-4045"/>
    <s v="Medium"/>
    <x v="0"/>
    <x v="0"/>
    <s v="Completed"/>
    <s v="Solved by squad (technical intervention)"/>
    <x v="4"/>
    <x v="1"/>
    <x v="1"/>
    <d v="2022-06-06T00:00:00"/>
    <d v="2022-08-17T00:00:00"/>
    <x v="131"/>
  </r>
  <r>
    <s v="KEY-4048"/>
    <s v="Medium"/>
    <x v="0"/>
    <x v="0"/>
    <s v="Completed"/>
    <s v="Solved by squad (technical intervention)"/>
    <x v="0"/>
    <x v="1"/>
    <x v="4"/>
    <d v="2022-06-06T00:00:00"/>
    <d v="2022-09-08T00:00:00"/>
    <x v="111"/>
  </r>
  <r>
    <s v="KEY-4042"/>
    <s v="Medium"/>
    <x v="0"/>
    <x v="0"/>
    <s v="Completed"/>
    <s v="Solved by squad (technical intervention)"/>
    <x v="0"/>
    <x v="1"/>
    <x v="1"/>
    <d v="2022-06-06T00:00:00"/>
    <d v="2022-10-06T00:00:00"/>
    <x v="136"/>
  </r>
  <r>
    <s v="KEY-4052"/>
    <s v="Medium"/>
    <x v="0"/>
    <x v="0"/>
    <s v="Canceled"/>
    <s v="Lack Response"/>
    <x v="3"/>
    <x v="1"/>
    <x v="3"/>
    <d v="2022-06-07T00:00:00"/>
    <d v="2022-06-20T00:00:00"/>
    <x v="7"/>
  </r>
  <r>
    <s v="KEY-4054"/>
    <s v="Medium"/>
    <x v="0"/>
    <x v="0"/>
    <s v="Completed"/>
    <s v="Solved by service desk (no technical intervention)"/>
    <x v="2"/>
    <x v="0"/>
    <x v="0"/>
    <d v="2022-06-07T00:00:00"/>
    <d v="2022-06-09T00:00:00"/>
    <x v="70"/>
  </r>
  <r>
    <s v="KEY-4056"/>
    <s v="Medium"/>
    <x v="0"/>
    <x v="0"/>
    <s v="Completed"/>
    <s v="Solved by service desk (no technical intervention)"/>
    <x v="2"/>
    <x v="0"/>
    <x v="0"/>
    <d v="2022-06-07T00:00:00"/>
    <d v="2022-06-09T00:00:00"/>
    <x v="70"/>
  </r>
  <r>
    <s v="KEY-4055"/>
    <s v="Medium"/>
    <x v="0"/>
    <x v="0"/>
    <s v="Completed"/>
    <s v="Solved by service desk (no technical intervention)"/>
    <x v="0"/>
    <x v="0"/>
    <x v="0"/>
    <d v="2022-06-07T00:00:00"/>
    <d v="2022-06-14T00:00:00"/>
    <x v="56"/>
  </r>
  <r>
    <s v="KEY-4051"/>
    <s v="Medium"/>
    <x v="0"/>
    <x v="1"/>
    <s v="Squad Working"/>
    <m/>
    <x v="3"/>
    <x v="2"/>
    <x v="0"/>
    <d v="2022-06-07T00:00:00"/>
    <m/>
    <x v="511"/>
  </r>
  <r>
    <s v="KEY-4053"/>
    <s v="Medium"/>
    <x v="0"/>
    <x v="1"/>
    <s v="Squad Working"/>
    <m/>
    <x v="3"/>
    <x v="2"/>
    <x v="0"/>
    <d v="2022-06-07T00:00:00"/>
    <m/>
    <x v="511"/>
  </r>
  <r>
    <s v="KEY-4059"/>
    <s v="Medium"/>
    <x v="0"/>
    <x v="0"/>
    <s v="Canceled"/>
    <s v="Business Process"/>
    <x v="3"/>
    <x v="1"/>
    <x v="2"/>
    <d v="2022-06-08T00:00:00"/>
    <d v="2022-07-07T00:00:00"/>
    <x v="4"/>
  </r>
  <r>
    <s v="KEY-4062"/>
    <s v="Medium"/>
    <x v="0"/>
    <x v="0"/>
    <s v="Completed"/>
    <s v="Solved by service desk (no technical intervention)"/>
    <x v="2"/>
    <x v="0"/>
    <x v="0"/>
    <d v="2022-06-08T00:00:00"/>
    <d v="2022-06-09T00:00:00"/>
    <x v="1"/>
  </r>
  <r>
    <s v="KEY-4064"/>
    <s v="Medium"/>
    <x v="0"/>
    <x v="0"/>
    <s v="Completed"/>
    <s v="Solved by squad (technical intervention)"/>
    <x v="0"/>
    <x v="1"/>
    <x v="4"/>
    <d v="2022-06-08T00:00:00"/>
    <d v="2022-07-01T00:00:00"/>
    <x v="3"/>
  </r>
  <r>
    <s v="KEY-4065"/>
    <s v="Medium"/>
    <x v="0"/>
    <x v="0"/>
    <s v="Completed"/>
    <s v="Solved by squad (technical intervention)"/>
    <x v="0"/>
    <x v="1"/>
    <x v="4"/>
    <d v="2022-06-08T00:00:00"/>
    <d v="2022-07-06T00:00:00"/>
    <x v="23"/>
  </r>
  <r>
    <s v="KEY-4060"/>
    <s v="Medium"/>
    <x v="0"/>
    <x v="0"/>
    <s v="Completed"/>
    <s v="Solved by squad (technical intervention)"/>
    <x v="0"/>
    <x v="1"/>
    <x v="4"/>
    <d v="2022-06-08T00:00:00"/>
    <d v="2022-07-10T00:00:00"/>
    <x v="95"/>
  </r>
  <r>
    <s v="KEY-4061"/>
    <s v="Medium"/>
    <x v="0"/>
    <x v="0"/>
    <s v="Completed"/>
    <s v="Solved by squad (technical intervention)"/>
    <x v="0"/>
    <x v="1"/>
    <x v="4"/>
    <d v="2022-06-08T00:00:00"/>
    <d v="2022-07-12T00:00:00"/>
    <x v="35"/>
  </r>
  <r>
    <s v="KEY-4057"/>
    <s v="Medium"/>
    <x v="0"/>
    <x v="0"/>
    <s v="Completed"/>
    <s v="Solved by squad (technical intervention)"/>
    <x v="4"/>
    <x v="1"/>
    <x v="4"/>
    <d v="2022-06-08T00:00:00"/>
    <d v="2022-08-25T00:00:00"/>
    <x v="137"/>
  </r>
  <r>
    <s v="KEY-4058"/>
    <s v="Medium"/>
    <x v="0"/>
    <x v="0"/>
    <s v="Completed"/>
    <s v="Solved by squad (technical intervention)"/>
    <x v="4"/>
    <x v="1"/>
    <x v="4"/>
    <d v="2022-06-08T00:00:00"/>
    <d v="2022-08-25T00:00:00"/>
    <x v="137"/>
  </r>
  <r>
    <s v="KEY-4063"/>
    <s v="Medium"/>
    <x v="0"/>
    <x v="1"/>
    <s v="Squad Working"/>
    <m/>
    <x v="0"/>
    <x v="2"/>
    <x v="0"/>
    <d v="2022-06-08T00:00:00"/>
    <m/>
    <x v="512"/>
  </r>
  <r>
    <s v="KEY-4069"/>
    <s v="Medium"/>
    <x v="0"/>
    <x v="0"/>
    <s v="Completed"/>
    <s v="Solved by service desk (no technical intervention)"/>
    <x v="2"/>
    <x v="0"/>
    <x v="0"/>
    <d v="2022-06-09T00:00:00"/>
    <d v="2022-06-10T00:00:00"/>
    <x v="1"/>
  </r>
  <r>
    <s v="KEY-4070"/>
    <s v="Medium"/>
    <x v="0"/>
    <x v="0"/>
    <s v="Completed"/>
    <s v="Solved by service desk (no technical intervention)"/>
    <x v="2"/>
    <x v="0"/>
    <x v="0"/>
    <d v="2022-06-09T00:00:00"/>
    <d v="2022-06-10T00:00:00"/>
    <x v="1"/>
  </r>
  <r>
    <s v="KEY-4068"/>
    <s v="Medium"/>
    <x v="0"/>
    <x v="0"/>
    <s v="Completed"/>
    <s v="Solved by service desk (no technical intervention)"/>
    <x v="3"/>
    <x v="0"/>
    <x v="0"/>
    <d v="2022-06-09T00:00:00"/>
    <d v="2022-06-10T00:00:00"/>
    <x v="1"/>
  </r>
  <r>
    <s v="KEY-4071"/>
    <s v="Medium"/>
    <x v="0"/>
    <x v="0"/>
    <s v="Completed"/>
    <s v="Solved by service desk (no technical intervention)"/>
    <x v="0"/>
    <x v="0"/>
    <x v="0"/>
    <d v="2022-06-09T00:00:00"/>
    <d v="2022-06-14T00:00:00"/>
    <x v="60"/>
  </r>
  <r>
    <s v="KEY-4067"/>
    <s v="Medium"/>
    <x v="0"/>
    <x v="0"/>
    <s v="Completed"/>
    <s v="Solved by squad (technical intervention)"/>
    <x v="0"/>
    <x v="1"/>
    <x v="4"/>
    <d v="2022-06-09T00:00:00"/>
    <d v="2022-07-11T00:00:00"/>
    <x v="95"/>
  </r>
  <r>
    <s v="KEY-4066"/>
    <s v="Medium"/>
    <x v="0"/>
    <x v="1"/>
    <s v="Squad Working"/>
    <m/>
    <x v="3"/>
    <x v="2"/>
    <x v="0"/>
    <d v="2022-06-09T00:00:00"/>
    <m/>
    <x v="513"/>
  </r>
  <r>
    <s v="KEY-4074"/>
    <s v="Medium"/>
    <x v="0"/>
    <x v="0"/>
    <s v="Completed"/>
    <s v="Solved by service desk (no technical intervention)"/>
    <x v="0"/>
    <x v="0"/>
    <x v="0"/>
    <d v="2022-06-10T00:00:00"/>
    <d v="2022-06-10T00:00:00"/>
    <x v="9"/>
  </r>
  <r>
    <s v="KEY-4072"/>
    <s v="Medium"/>
    <x v="0"/>
    <x v="0"/>
    <s v="Completed"/>
    <s v="Solved by squad (technical intervention)"/>
    <x v="0"/>
    <x v="1"/>
    <x v="3"/>
    <d v="2022-06-10T00:00:00"/>
    <d v="2022-07-17T00:00:00"/>
    <x v="31"/>
  </r>
  <r>
    <s v="KEY-4073"/>
    <s v="Medium"/>
    <x v="0"/>
    <x v="0"/>
    <s v="Completed"/>
    <s v="Solved by squad (technical intervention)"/>
    <x v="3"/>
    <x v="1"/>
    <x v="2"/>
    <d v="2022-06-10T00:00:00"/>
    <d v="2022-08-17T00:00:00"/>
    <x v="78"/>
  </r>
  <r>
    <s v="KEY-4078"/>
    <s v="Medium"/>
    <x v="0"/>
    <x v="0"/>
    <s v="Completed"/>
    <s v="Solved by service desk (no technical intervention)"/>
    <x v="2"/>
    <x v="0"/>
    <x v="0"/>
    <d v="2022-06-13T00:00:00"/>
    <d v="2022-06-14T00:00:00"/>
    <x v="1"/>
  </r>
  <r>
    <s v="KEY-4079"/>
    <s v="Medium"/>
    <x v="0"/>
    <x v="0"/>
    <s v="Completed"/>
    <s v="Solved by service desk (no technical intervention)"/>
    <x v="2"/>
    <x v="0"/>
    <x v="0"/>
    <d v="2022-06-13T00:00:00"/>
    <d v="2022-06-14T00:00:00"/>
    <x v="1"/>
  </r>
  <r>
    <s v="KEY-4075"/>
    <s v="Medium"/>
    <x v="0"/>
    <x v="0"/>
    <s v="Completed"/>
    <s v="Solved by service desk (no technical intervention)"/>
    <x v="2"/>
    <x v="0"/>
    <x v="0"/>
    <d v="2022-06-13T00:00:00"/>
    <d v="2022-06-15T00:00:00"/>
    <x v="70"/>
  </r>
  <r>
    <s v="KEY-4077"/>
    <s v="Medium"/>
    <x v="0"/>
    <x v="0"/>
    <s v="Completed"/>
    <s v="Solved by service desk (no technical intervention)"/>
    <x v="2"/>
    <x v="0"/>
    <x v="0"/>
    <d v="2022-06-13T00:00:00"/>
    <d v="2022-06-17T00:00:00"/>
    <x v="21"/>
  </r>
  <r>
    <s v="KEY-4076"/>
    <s v="Medium"/>
    <x v="0"/>
    <x v="0"/>
    <s v="Completed"/>
    <s v="Solved by squad (technical intervention)"/>
    <x v="3"/>
    <x v="1"/>
    <x v="2"/>
    <d v="2022-06-13T00:00:00"/>
    <d v="2022-08-15T00:00:00"/>
    <x v="98"/>
  </r>
  <r>
    <s v="KEY-4080"/>
    <s v="Medium"/>
    <x v="0"/>
    <x v="0"/>
    <s v="Completed"/>
    <s v="Solved by squad (technical intervention)"/>
    <x v="0"/>
    <x v="1"/>
    <x v="4"/>
    <d v="2022-06-13T00:00:00"/>
    <d v="2022-10-06T00:00:00"/>
    <x v="170"/>
  </r>
  <r>
    <s v="KEY-4087"/>
    <s v="High"/>
    <x v="1"/>
    <x v="0"/>
    <s v="Completed"/>
    <s v="Solved by squad (technical intervention)"/>
    <x v="1"/>
    <x v="1"/>
    <x v="1"/>
    <d v="2022-06-14T00:00:00"/>
    <d v="2022-06-29T00:00:00"/>
    <x v="2"/>
  </r>
  <r>
    <s v="KEY-4088"/>
    <s v="Medium"/>
    <x v="0"/>
    <x v="0"/>
    <s v="Canceled"/>
    <s v="Business Process"/>
    <x v="0"/>
    <x v="1"/>
    <x v="2"/>
    <d v="2022-06-14T00:00:00"/>
    <d v="2022-10-03T00:00:00"/>
    <x v="42"/>
  </r>
  <r>
    <s v="KEY-4083"/>
    <s v="Medium"/>
    <x v="0"/>
    <x v="0"/>
    <s v="Canceled"/>
    <s v="Business Process"/>
    <x v="3"/>
    <x v="1"/>
    <x v="2"/>
    <d v="2022-06-14T00:00:00"/>
    <d v="2022-07-12T00:00:00"/>
    <x v="23"/>
  </r>
  <r>
    <s v="KEY-4082"/>
    <s v="Medium"/>
    <x v="0"/>
    <x v="0"/>
    <s v="Completed"/>
    <s v="Solved by service desk (no technical intervention)"/>
    <x v="3"/>
    <x v="0"/>
    <x v="0"/>
    <d v="2022-06-14T00:00:00"/>
    <d v="2022-06-14T00:00:00"/>
    <x v="9"/>
  </r>
  <r>
    <s v="KEY-4089"/>
    <s v="Medium"/>
    <x v="0"/>
    <x v="0"/>
    <s v="Completed"/>
    <s v="Solved by squad (technical intervention)"/>
    <x v="0"/>
    <x v="1"/>
    <x v="4"/>
    <d v="2022-06-14T00:00:00"/>
    <d v="2022-06-22T00:00:00"/>
    <x v="14"/>
  </r>
  <r>
    <s v="KEY-4084"/>
    <s v="Medium"/>
    <x v="0"/>
    <x v="0"/>
    <s v="Completed"/>
    <s v="Solved by squad (technical intervention)"/>
    <x v="1"/>
    <x v="1"/>
    <x v="1"/>
    <d v="2022-06-14T00:00:00"/>
    <d v="2022-07-04T00:00:00"/>
    <x v="19"/>
  </r>
  <r>
    <s v="KEY-4085"/>
    <s v="Medium"/>
    <x v="0"/>
    <x v="0"/>
    <s v="Completed"/>
    <s v="Solved by squad (technical intervention)"/>
    <x v="4"/>
    <x v="1"/>
    <x v="1"/>
    <d v="2022-06-14T00:00:00"/>
    <d v="2022-08-25T00:00:00"/>
    <x v="131"/>
  </r>
  <r>
    <s v="KEY-4086"/>
    <s v="Medium"/>
    <x v="0"/>
    <x v="0"/>
    <s v="Completed"/>
    <s v="Solved by squad (technical intervention)"/>
    <x v="4"/>
    <x v="1"/>
    <x v="1"/>
    <d v="2022-06-14T00:00:00"/>
    <d v="2022-08-25T00:00:00"/>
    <x v="131"/>
  </r>
  <r>
    <s v="KEY-4081"/>
    <s v="Medium"/>
    <x v="0"/>
    <x v="0"/>
    <s v="Completed"/>
    <s v="Solved by squad (technical intervention)"/>
    <x v="0"/>
    <x v="1"/>
    <x v="1"/>
    <d v="2022-06-14T00:00:00"/>
    <d v="2022-09-19T00:00:00"/>
    <x v="150"/>
  </r>
  <r>
    <s v="KEY-4090"/>
    <s v="Medium"/>
    <x v="0"/>
    <x v="1"/>
    <s v="Squad Working"/>
    <m/>
    <x v="1"/>
    <x v="2"/>
    <x v="0"/>
    <d v="2022-06-14T00:00:00"/>
    <m/>
    <x v="514"/>
  </r>
  <r>
    <s v="KEY-4091"/>
    <s v="Medium"/>
    <x v="0"/>
    <x v="0"/>
    <s v="Completed"/>
    <s v="Solved by service desk (no technical intervention)"/>
    <x v="3"/>
    <x v="0"/>
    <x v="0"/>
    <d v="2022-06-15T00:00:00"/>
    <d v="2022-06-15T00:00:00"/>
    <x v="9"/>
  </r>
  <r>
    <s v="KEY-4092"/>
    <s v="Medium"/>
    <x v="0"/>
    <x v="0"/>
    <s v="Completed"/>
    <s v="Solved by service desk (no technical intervention)"/>
    <x v="0"/>
    <x v="0"/>
    <x v="0"/>
    <d v="2022-06-15T00:00:00"/>
    <d v="2022-06-15T00:00:00"/>
    <x v="9"/>
  </r>
  <r>
    <s v="KEY-4093"/>
    <s v="Medium"/>
    <x v="0"/>
    <x v="0"/>
    <s v="Completed"/>
    <s v="Solved by squad (technical intervention)"/>
    <x v="0"/>
    <x v="1"/>
    <x v="4"/>
    <d v="2022-06-15T00:00:00"/>
    <d v="2022-09-12T00:00:00"/>
    <x v="163"/>
  </r>
  <r>
    <s v="KEY-4099"/>
    <s v="Medium"/>
    <x v="0"/>
    <x v="0"/>
    <s v="Completed"/>
    <s v="Solved by service desk (no technical intervention)"/>
    <x v="3"/>
    <x v="0"/>
    <x v="0"/>
    <d v="2022-06-17T00:00:00"/>
    <d v="2022-06-17T00:00:00"/>
    <x v="9"/>
  </r>
  <r>
    <s v="KEY-4101"/>
    <s v="Medium"/>
    <x v="0"/>
    <x v="0"/>
    <s v="Completed"/>
    <s v="Solved by service desk (no technical intervention)"/>
    <x v="3"/>
    <x v="0"/>
    <x v="0"/>
    <d v="2022-06-17T00:00:00"/>
    <d v="2022-06-17T00:00:00"/>
    <x v="9"/>
  </r>
  <r>
    <s v="KEY-4100"/>
    <s v="Medium"/>
    <x v="0"/>
    <x v="0"/>
    <s v="Completed"/>
    <s v="Solved by service desk (no technical intervention)"/>
    <x v="0"/>
    <x v="0"/>
    <x v="0"/>
    <d v="2022-06-17T00:00:00"/>
    <d v="2022-06-24T00:00:00"/>
    <x v="56"/>
  </r>
  <r>
    <s v="KEY-4098"/>
    <s v="Medium"/>
    <x v="0"/>
    <x v="0"/>
    <s v="Completed"/>
    <s v="Solved by squad (technical intervention)"/>
    <x v="0"/>
    <x v="1"/>
    <x v="4"/>
    <d v="2022-06-17T00:00:00"/>
    <d v="2022-06-26T00:00:00"/>
    <x v="53"/>
  </r>
  <r>
    <s v="KEY-4095"/>
    <s v="Medium"/>
    <x v="0"/>
    <x v="0"/>
    <s v="Completed"/>
    <s v="Solved by squad (technical intervention)"/>
    <x v="1"/>
    <x v="1"/>
    <x v="1"/>
    <d v="2022-06-17T00:00:00"/>
    <d v="2022-07-05T00:00:00"/>
    <x v="15"/>
  </r>
  <r>
    <s v="KEY-4096"/>
    <s v="Medium"/>
    <x v="0"/>
    <x v="0"/>
    <s v="Completed"/>
    <s v="Solved by squad (technical intervention)"/>
    <x v="0"/>
    <x v="1"/>
    <x v="4"/>
    <d v="2022-06-17T00:00:00"/>
    <d v="2022-07-20T00:00:00"/>
    <x v="46"/>
  </r>
  <r>
    <s v="KEY-4097"/>
    <s v="Medium"/>
    <x v="0"/>
    <x v="0"/>
    <s v="Completed"/>
    <s v="Solved by squad (technical intervention)"/>
    <x v="3"/>
    <x v="1"/>
    <x v="2"/>
    <d v="2022-06-17T00:00:00"/>
    <d v="2022-08-22T00:00:00"/>
    <x v="183"/>
  </r>
  <r>
    <s v="KEY-4094"/>
    <s v="Medium"/>
    <x v="0"/>
    <x v="0"/>
    <s v="Completed"/>
    <s v="Solved by squad (technical intervention)"/>
    <x v="3"/>
    <x v="1"/>
    <x v="2"/>
    <d v="2022-06-17T00:00:00"/>
    <d v="2022-08-26T00:00:00"/>
    <x v="115"/>
  </r>
  <r>
    <s v="KEY-4106"/>
    <s v="Medium"/>
    <x v="0"/>
    <x v="0"/>
    <s v="Completed"/>
    <s v="Solved by service desk (no technical intervention)"/>
    <x v="0"/>
    <x v="0"/>
    <x v="0"/>
    <d v="2022-06-20T00:00:00"/>
    <d v="2022-06-20T00:00:00"/>
    <x v="9"/>
  </r>
  <r>
    <s v="KEY-4105"/>
    <s v="Medium"/>
    <x v="0"/>
    <x v="0"/>
    <s v="Completed"/>
    <s v="Solved by service desk (no technical intervention)"/>
    <x v="2"/>
    <x v="0"/>
    <x v="0"/>
    <d v="2022-06-20T00:00:00"/>
    <d v="2022-06-21T00:00:00"/>
    <x v="1"/>
  </r>
  <r>
    <s v="KEY-4103"/>
    <s v="Medium"/>
    <x v="0"/>
    <x v="0"/>
    <s v="Completed"/>
    <s v="Solved by squad (technical intervention)"/>
    <x v="1"/>
    <x v="1"/>
    <x v="1"/>
    <d v="2022-06-20T00:00:00"/>
    <d v="2022-07-05T00:00:00"/>
    <x v="2"/>
  </r>
  <r>
    <s v="KEY-4104"/>
    <s v="Medium"/>
    <x v="0"/>
    <x v="0"/>
    <s v="Completed"/>
    <s v="Solved by squad (technical intervention)"/>
    <x v="1"/>
    <x v="1"/>
    <x v="1"/>
    <d v="2022-06-20T00:00:00"/>
    <d v="2022-07-05T00:00:00"/>
    <x v="2"/>
  </r>
  <r>
    <s v="KEY-4102"/>
    <s v="Medium"/>
    <x v="0"/>
    <x v="0"/>
    <s v="Completed"/>
    <s v="Solved by squad (technical intervention)"/>
    <x v="4"/>
    <x v="1"/>
    <x v="1"/>
    <d v="2022-06-20T00:00:00"/>
    <d v="2022-09-05T00:00:00"/>
    <x v="155"/>
  </r>
  <r>
    <s v="KEY-4110"/>
    <s v="Medium"/>
    <x v="0"/>
    <x v="0"/>
    <s v="Completed"/>
    <s v="Solved by service desk (no technical intervention)"/>
    <x v="3"/>
    <x v="0"/>
    <x v="0"/>
    <d v="2022-06-21T00:00:00"/>
    <d v="2022-06-21T00:00:00"/>
    <x v="9"/>
  </r>
  <r>
    <s v="KEY-4112"/>
    <s v="Medium"/>
    <x v="0"/>
    <x v="0"/>
    <s v="Completed"/>
    <s v="Solved by service desk (no technical intervention)"/>
    <x v="2"/>
    <x v="0"/>
    <x v="0"/>
    <d v="2022-06-21T00:00:00"/>
    <d v="2022-06-24T00:00:00"/>
    <x v="81"/>
  </r>
  <r>
    <s v="KEY-4108"/>
    <s v="Medium"/>
    <x v="0"/>
    <x v="0"/>
    <s v="Completed"/>
    <s v="Solved by squad (technical intervention)"/>
    <x v="1"/>
    <x v="1"/>
    <x v="4"/>
    <d v="2022-06-21T00:00:00"/>
    <d v="2022-07-05T00:00:00"/>
    <x v="5"/>
  </r>
  <r>
    <s v="KEY-4111"/>
    <s v="Medium"/>
    <x v="0"/>
    <x v="0"/>
    <s v="Completed"/>
    <s v="Solved by squad (technical intervention)"/>
    <x v="0"/>
    <x v="1"/>
    <x v="2"/>
    <d v="2022-06-21T00:00:00"/>
    <d v="2022-08-15T00:00:00"/>
    <x v="73"/>
  </r>
  <r>
    <s v="KEY-4113"/>
    <s v="Medium"/>
    <x v="0"/>
    <x v="0"/>
    <s v="Completed"/>
    <s v="Solved by squad (technical intervention)"/>
    <x v="3"/>
    <x v="1"/>
    <x v="1"/>
    <d v="2022-06-21T00:00:00"/>
    <d v="2022-08-25T00:00:00"/>
    <x v="130"/>
  </r>
  <r>
    <s v="KEY-4107"/>
    <s v="Medium"/>
    <x v="0"/>
    <x v="0"/>
    <s v="Completed"/>
    <s v="Solved by squad (technical intervention)"/>
    <x v="0"/>
    <x v="1"/>
    <x v="1"/>
    <d v="2022-06-21T00:00:00"/>
    <d v="2022-09-14T00:00:00"/>
    <x v="39"/>
  </r>
  <r>
    <s v="KEY-4109"/>
    <s v="Medium"/>
    <x v="0"/>
    <x v="1"/>
    <s v="Squad Working"/>
    <m/>
    <x v="1"/>
    <x v="2"/>
    <x v="0"/>
    <d v="2022-06-21T00:00:00"/>
    <m/>
    <x v="515"/>
  </r>
  <r>
    <s v="KEY-4119"/>
    <s v="Medium"/>
    <x v="0"/>
    <x v="0"/>
    <s v="Completed"/>
    <s v="Solved by service desk (no technical intervention)"/>
    <x v="2"/>
    <x v="0"/>
    <x v="0"/>
    <d v="2022-06-22T00:00:00"/>
    <d v="2022-06-23T00:00:00"/>
    <x v="1"/>
  </r>
  <r>
    <s v="KEY-4123"/>
    <s v="Medium"/>
    <x v="0"/>
    <x v="0"/>
    <s v="Completed"/>
    <s v="Solved by service desk (no technical intervention)"/>
    <x v="2"/>
    <x v="0"/>
    <x v="0"/>
    <d v="2022-06-22T00:00:00"/>
    <d v="2022-06-23T00:00:00"/>
    <x v="1"/>
  </r>
  <r>
    <s v="KEY-4124"/>
    <s v="Medium"/>
    <x v="0"/>
    <x v="0"/>
    <s v="Completed"/>
    <s v="Solved by service desk (no technical intervention)"/>
    <x v="0"/>
    <x v="0"/>
    <x v="0"/>
    <d v="2022-06-22T00:00:00"/>
    <d v="2022-06-23T00:00:00"/>
    <x v="1"/>
  </r>
  <r>
    <s v="KEY-4118"/>
    <s v="Medium"/>
    <x v="0"/>
    <x v="0"/>
    <s v="Completed"/>
    <s v="Solved by service desk (no technical intervention)"/>
    <x v="0"/>
    <x v="0"/>
    <x v="0"/>
    <d v="2022-06-22T00:00:00"/>
    <d v="2022-06-28T00:00:00"/>
    <x v="12"/>
  </r>
  <r>
    <s v="KEY-4116"/>
    <s v="Medium"/>
    <x v="0"/>
    <x v="0"/>
    <s v="Completed"/>
    <s v="Solved by service desk (no technical intervention)"/>
    <x v="0"/>
    <x v="0"/>
    <x v="0"/>
    <d v="2022-06-22T00:00:00"/>
    <d v="2022-06-30T00:00:00"/>
    <x v="14"/>
  </r>
  <r>
    <s v="KEY-4117"/>
    <s v="Medium"/>
    <x v="0"/>
    <x v="0"/>
    <s v="Completed"/>
    <s v="Solved by squad (technical intervention)"/>
    <x v="0"/>
    <x v="1"/>
    <x v="4"/>
    <d v="2022-06-22T00:00:00"/>
    <d v="2022-07-15T00:00:00"/>
    <x v="3"/>
  </r>
  <r>
    <s v="KEY-4120"/>
    <s v="Medium"/>
    <x v="0"/>
    <x v="0"/>
    <s v="Completed"/>
    <s v="Solved by squad (technical intervention)"/>
    <x v="0"/>
    <x v="1"/>
    <x v="4"/>
    <d v="2022-06-22T00:00:00"/>
    <d v="2022-07-22T00:00:00"/>
    <x v="11"/>
  </r>
  <r>
    <s v="KEY-4122"/>
    <s v="Medium"/>
    <x v="0"/>
    <x v="0"/>
    <s v="Completed"/>
    <s v="Solved by squad (technical intervention)"/>
    <x v="0"/>
    <x v="1"/>
    <x v="4"/>
    <d v="2022-06-22T00:00:00"/>
    <d v="2022-07-25T00:00:00"/>
    <x v="46"/>
  </r>
  <r>
    <s v="KEY-4114"/>
    <s v="Medium"/>
    <x v="0"/>
    <x v="0"/>
    <s v="Completed"/>
    <s v="Solved by squad (technical intervention)"/>
    <x v="0"/>
    <x v="1"/>
    <x v="1"/>
    <d v="2022-06-22T00:00:00"/>
    <d v="2022-08-17T00:00:00"/>
    <x v="55"/>
  </r>
  <r>
    <s v="KEY-4121"/>
    <s v="Medium"/>
    <x v="0"/>
    <x v="0"/>
    <s v="Completed"/>
    <s v="Solved by squad (technical intervention)"/>
    <x v="0"/>
    <x v="1"/>
    <x v="4"/>
    <d v="2022-06-22T00:00:00"/>
    <d v="2022-09-27T00:00:00"/>
    <x v="150"/>
  </r>
  <r>
    <s v="KEY-4115"/>
    <s v="Medium"/>
    <x v="0"/>
    <x v="1"/>
    <s v="Squad Working"/>
    <m/>
    <x v="1"/>
    <x v="2"/>
    <x v="0"/>
    <d v="2022-06-22T00:00:00"/>
    <m/>
    <x v="516"/>
  </r>
  <r>
    <s v="KEY-4126"/>
    <s v="High"/>
    <x v="1"/>
    <x v="0"/>
    <s v="Completed"/>
    <s v="Solved by squad (technical intervention)"/>
    <x v="0"/>
    <x v="1"/>
    <x v="4"/>
    <d v="2022-06-23T00:00:00"/>
    <d v="2022-07-20T00:00:00"/>
    <x v="40"/>
  </r>
  <r>
    <s v="KEY-4137"/>
    <s v="High"/>
    <x v="1"/>
    <x v="0"/>
    <s v="Completed"/>
    <s v="Solved by squad (technical intervention)"/>
    <x v="0"/>
    <x v="1"/>
    <x v="4"/>
    <d v="2022-06-23T00:00:00"/>
    <d v="2022-09-20T00:00:00"/>
    <x v="163"/>
  </r>
  <r>
    <s v="KEY-4125"/>
    <s v="Medium"/>
    <x v="0"/>
    <x v="0"/>
    <s v="Canceled"/>
    <s v="Lack Response"/>
    <x v="3"/>
    <x v="0"/>
    <x v="0"/>
    <d v="2022-06-23T00:00:00"/>
    <d v="2022-08-15T00:00:00"/>
    <x v="139"/>
  </r>
  <r>
    <s v="KEY-4132"/>
    <s v="Medium"/>
    <x v="0"/>
    <x v="0"/>
    <s v="Completed"/>
    <s v="Solved by service desk (no technical intervention)"/>
    <x v="2"/>
    <x v="0"/>
    <x v="0"/>
    <d v="2022-06-23T00:00:00"/>
    <d v="2022-06-27T00:00:00"/>
    <x v="21"/>
  </r>
  <r>
    <s v="KEY-4129"/>
    <s v="Medium"/>
    <x v="0"/>
    <x v="0"/>
    <s v="Completed"/>
    <s v="Solved by service desk (no technical intervention)"/>
    <x v="0"/>
    <x v="0"/>
    <x v="0"/>
    <d v="2022-06-23T00:00:00"/>
    <d v="2022-06-30T00:00:00"/>
    <x v="56"/>
  </r>
  <r>
    <s v="KEY-4130"/>
    <s v="Medium"/>
    <x v="0"/>
    <x v="0"/>
    <s v="Completed"/>
    <s v="Solved by service desk (no technical intervention)"/>
    <x v="0"/>
    <x v="0"/>
    <x v="0"/>
    <d v="2022-06-23T00:00:00"/>
    <d v="2022-06-30T00:00:00"/>
    <x v="56"/>
  </r>
  <r>
    <s v="KEY-4135"/>
    <s v="Medium"/>
    <x v="0"/>
    <x v="0"/>
    <s v="Completed"/>
    <s v="Solved by squad (technical intervention)"/>
    <x v="2"/>
    <x v="1"/>
    <x v="2"/>
    <d v="2022-06-23T00:00:00"/>
    <d v="2022-06-26T00:00:00"/>
    <x v="81"/>
  </r>
  <r>
    <s v="KEY-4128"/>
    <s v="Medium"/>
    <x v="0"/>
    <x v="0"/>
    <s v="Completed"/>
    <s v="Solved by squad (technical intervention)"/>
    <x v="1"/>
    <x v="1"/>
    <x v="1"/>
    <d v="2022-06-23T00:00:00"/>
    <d v="2022-07-09T00:00:00"/>
    <x v="33"/>
  </r>
  <r>
    <s v="KEY-4136"/>
    <s v="Medium"/>
    <x v="0"/>
    <x v="0"/>
    <s v="Completed"/>
    <s v="Solved by squad (technical intervention)"/>
    <x v="0"/>
    <x v="1"/>
    <x v="1"/>
    <d v="2022-06-23T00:00:00"/>
    <d v="2022-08-11T00:00:00"/>
    <x v="17"/>
  </r>
  <r>
    <s v="KEY-4133"/>
    <s v="Medium"/>
    <x v="0"/>
    <x v="0"/>
    <s v="Completed"/>
    <s v="Solved by squad (technical intervention)"/>
    <x v="3"/>
    <x v="1"/>
    <x v="2"/>
    <d v="2022-06-23T00:00:00"/>
    <d v="2022-08-22T00:00:00"/>
    <x v="47"/>
  </r>
  <r>
    <s v="KEY-4134"/>
    <s v="Medium"/>
    <x v="0"/>
    <x v="0"/>
    <s v="Completed"/>
    <s v="Solved by squad (technical intervention)"/>
    <x v="0"/>
    <x v="1"/>
    <x v="4"/>
    <d v="2022-06-23T00:00:00"/>
    <d v="2022-09-25T00:00:00"/>
    <x v="111"/>
  </r>
  <r>
    <s v="KEY-4127"/>
    <s v="Medium"/>
    <x v="0"/>
    <x v="1"/>
    <s v="Squad Working"/>
    <m/>
    <x v="1"/>
    <x v="2"/>
    <x v="0"/>
    <d v="2022-06-23T00:00:00"/>
    <m/>
    <x v="517"/>
  </r>
  <r>
    <s v="KEY-4131"/>
    <s v="Medium"/>
    <x v="0"/>
    <x v="1"/>
    <s v="Waiting requester information"/>
    <m/>
    <x v="0"/>
    <x v="2"/>
    <x v="0"/>
    <d v="2022-06-23T00:00:00"/>
    <m/>
    <x v="517"/>
  </r>
  <r>
    <s v="KEY-4142"/>
    <s v="High"/>
    <x v="1"/>
    <x v="0"/>
    <s v="Completed"/>
    <s v="Solved by squad (technical intervention)"/>
    <x v="0"/>
    <x v="1"/>
    <x v="4"/>
    <d v="2022-06-24T00:00:00"/>
    <d v="2022-08-03T00:00:00"/>
    <x v="27"/>
  </r>
  <r>
    <s v="KEY-4138"/>
    <s v="Medium"/>
    <x v="0"/>
    <x v="0"/>
    <s v="Completed"/>
    <s v="Solved by squad (technical intervention)"/>
    <x v="3"/>
    <x v="1"/>
    <x v="1"/>
    <d v="2022-06-24T00:00:00"/>
    <d v="2022-08-17T00:00:00"/>
    <x v="121"/>
  </r>
  <r>
    <s v="KEY-4140"/>
    <s v="Medium"/>
    <x v="0"/>
    <x v="0"/>
    <s v="Completed"/>
    <s v="Solved by squad (technical intervention)"/>
    <x v="3"/>
    <x v="1"/>
    <x v="2"/>
    <d v="2022-06-24T00:00:00"/>
    <d v="2022-08-25T00:00:00"/>
    <x v="153"/>
  </r>
  <r>
    <s v="KEY-4139"/>
    <s v="Medium"/>
    <x v="0"/>
    <x v="0"/>
    <s v="Completed"/>
    <s v="Solved by squad (technical intervention)"/>
    <x v="4"/>
    <x v="1"/>
    <x v="1"/>
    <d v="2022-06-24T00:00:00"/>
    <d v="2022-09-08T00:00:00"/>
    <x v="85"/>
  </r>
  <r>
    <s v="KEY-4141"/>
    <s v="Medium"/>
    <x v="0"/>
    <x v="0"/>
    <s v="Completed"/>
    <s v="Solved by squad (technical intervention)"/>
    <x v="0"/>
    <x v="1"/>
    <x v="4"/>
    <d v="2022-06-24T00:00:00"/>
    <d v="2022-09-25T00:00:00"/>
    <x v="72"/>
  </r>
  <r>
    <s v="KEY-4151"/>
    <s v="High"/>
    <x v="1"/>
    <x v="0"/>
    <s v="Canceled"/>
    <s v="Business Process"/>
    <x v="3"/>
    <x v="1"/>
    <x v="2"/>
    <d v="2022-06-27T00:00:00"/>
    <d v="2022-06-28T00:00:00"/>
    <x v="1"/>
  </r>
  <r>
    <s v="KEY-4144"/>
    <s v="High"/>
    <x v="1"/>
    <x v="0"/>
    <s v="Completed"/>
    <s v="Solved by squad (technical intervention)"/>
    <x v="1"/>
    <x v="1"/>
    <x v="1"/>
    <d v="2022-06-27T00:00:00"/>
    <d v="2022-07-09T00:00:00"/>
    <x v="18"/>
  </r>
  <r>
    <s v="KEY-4149"/>
    <s v="High"/>
    <x v="1"/>
    <x v="0"/>
    <s v="Completed"/>
    <s v="Solved by squad (technical intervention)"/>
    <x v="1"/>
    <x v="1"/>
    <x v="1"/>
    <d v="2022-06-27T00:00:00"/>
    <d v="2022-07-15T00:00:00"/>
    <x v="15"/>
  </r>
  <r>
    <s v="KEY-4145"/>
    <s v="High"/>
    <x v="1"/>
    <x v="0"/>
    <s v="Completed"/>
    <s v="Solved by squad (technical intervention)"/>
    <x v="0"/>
    <x v="1"/>
    <x v="3"/>
    <d v="2022-06-27T00:00:00"/>
    <d v="2022-08-22T00:00:00"/>
    <x v="55"/>
  </r>
  <r>
    <s v="KEY-4152"/>
    <s v="Medium"/>
    <x v="0"/>
    <x v="0"/>
    <s v="Completed"/>
    <s v="Solved by service desk (no technical intervention)"/>
    <x v="3"/>
    <x v="0"/>
    <x v="0"/>
    <d v="2022-06-27T00:00:00"/>
    <d v="2022-06-27T00:00:00"/>
    <x v="9"/>
  </r>
  <r>
    <s v="KEY-4150"/>
    <s v="Medium"/>
    <x v="0"/>
    <x v="0"/>
    <s v="Completed"/>
    <s v="Solved by squad (technical intervention)"/>
    <x v="0"/>
    <x v="1"/>
    <x v="4"/>
    <d v="2022-06-27T00:00:00"/>
    <d v="2022-10-06T00:00:00"/>
    <x v="144"/>
  </r>
  <r>
    <s v="KEY-4148"/>
    <s v="Medium"/>
    <x v="0"/>
    <x v="1"/>
    <s v="Squad Working"/>
    <m/>
    <x v="1"/>
    <x v="2"/>
    <x v="0"/>
    <d v="2022-06-27T00:00:00"/>
    <m/>
    <x v="518"/>
  </r>
  <r>
    <s v="KEY-4153"/>
    <s v="Medium"/>
    <x v="0"/>
    <x v="0"/>
    <s v="Canceled"/>
    <s v="Business Rule"/>
    <x v="3"/>
    <x v="1"/>
    <x v="1"/>
    <d v="2022-06-28T00:00:00"/>
    <d v="2022-07-06T00:00:00"/>
    <x v="14"/>
  </r>
  <r>
    <s v="KEY-4154"/>
    <s v="Medium"/>
    <x v="0"/>
    <x v="0"/>
    <s v="Completed"/>
    <s v="Solved by service desk (no technical intervention)"/>
    <x v="0"/>
    <x v="0"/>
    <x v="0"/>
    <d v="2022-06-28T00:00:00"/>
    <d v="2022-07-07T00:00:00"/>
    <x v="53"/>
  </r>
  <r>
    <s v="KEY-4156"/>
    <s v="Medium"/>
    <x v="0"/>
    <x v="0"/>
    <s v="Completed"/>
    <s v="Solved by squad (technical intervention)"/>
    <x v="3"/>
    <x v="1"/>
    <x v="2"/>
    <d v="2022-06-28T00:00:00"/>
    <d v="2022-08-17T00:00:00"/>
    <x v="76"/>
  </r>
  <r>
    <s v="KEY-4155"/>
    <s v="Medium"/>
    <x v="0"/>
    <x v="0"/>
    <s v="Completed"/>
    <s v="Solved by squad (technical intervention)"/>
    <x v="3"/>
    <x v="1"/>
    <x v="2"/>
    <d v="2022-06-28T00:00:00"/>
    <d v="2022-08-25T00:00:00"/>
    <x v="206"/>
  </r>
  <r>
    <s v="KEY-4157"/>
    <s v="Medium"/>
    <x v="0"/>
    <x v="1"/>
    <s v="Squad Working"/>
    <m/>
    <x v="1"/>
    <x v="2"/>
    <x v="0"/>
    <d v="2022-06-28T00:00:00"/>
    <m/>
    <x v="519"/>
  </r>
  <r>
    <s v="KEY-4160"/>
    <s v="High"/>
    <x v="1"/>
    <x v="1"/>
    <s v="Squad Working"/>
    <m/>
    <x v="1"/>
    <x v="2"/>
    <x v="0"/>
    <d v="2022-06-29T00:00:00"/>
    <m/>
    <x v="520"/>
  </r>
  <r>
    <s v="KEY-4161"/>
    <s v="Medium"/>
    <x v="0"/>
    <x v="0"/>
    <s v="Completed"/>
    <s v="Solved by service desk (no technical intervention)"/>
    <x v="3"/>
    <x v="0"/>
    <x v="0"/>
    <d v="2022-06-29T00:00:00"/>
    <d v="2022-06-29T00:00:00"/>
    <x v="9"/>
  </r>
  <r>
    <s v="KEY-4169"/>
    <s v="Medium"/>
    <x v="0"/>
    <x v="0"/>
    <s v="Completed"/>
    <s v="Solved by service desk (no technical intervention)"/>
    <x v="3"/>
    <x v="0"/>
    <x v="0"/>
    <d v="2022-06-29T00:00:00"/>
    <d v="2022-06-29T00:00:00"/>
    <x v="9"/>
  </r>
  <r>
    <s v="KEY-4171"/>
    <s v="Medium"/>
    <x v="0"/>
    <x v="0"/>
    <s v="Completed"/>
    <s v="Solved by service desk (no technical intervention)"/>
    <x v="3"/>
    <x v="0"/>
    <x v="0"/>
    <d v="2022-06-29T00:00:00"/>
    <d v="2022-06-29T00:00:00"/>
    <x v="9"/>
  </r>
  <r>
    <s v="KEY-4168"/>
    <s v="Medium"/>
    <x v="0"/>
    <x v="0"/>
    <s v="Completed"/>
    <s v="Solved by service desk (no technical intervention)"/>
    <x v="2"/>
    <x v="0"/>
    <x v="0"/>
    <d v="2022-06-29T00:00:00"/>
    <d v="2022-07-01T00:00:00"/>
    <x v="70"/>
  </r>
  <r>
    <s v="KEY-4170"/>
    <s v="Medium"/>
    <x v="0"/>
    <x v="0"/>
    <s v="Completed"/>
    <s v="Solved by service desk (no technical intervention)"/>
    <x v="0"/>
    <x v="0"/>
    <x v="0"/>
    <d v="2022-06-29T00:00:00"/>
    <d v="2022-07-05T00:00:00"/>
    <x v="12"/>
  </r>
  <r>
    <s v="KEY-4158"/>
    <s v="Medium"/>
    <x v="0"/>
    <x v="0"/>
    <s v="Completed"/>
    <s v="Solved by squad (technical intervention)"/>
    <x v="0"/>
    <x v="1"/>
    <x v="1"/>
    <d v="2022-06-29T00:00:00"/>
    <d v="2022-07-24T00:00:00"/>
    <x v="45"/>
  </r>
  <r>
    <s v="KEY-4164"/>
    <s v="Medium"/>
    <x v="0"/>
    <x v="0"/>
    <s v="Completed"/>
    <s v="Solved by squad (technical intervention)"/>
    <x v="0"/>
    <x v="1"/>
    <x v="4"/>
    <d v="2022-06-29T00:00:00"/>
    <d v="2022-08-04T00:00:00"/>
    <x v="91"/>
  </r>
  <r>
    <s v="KEY-4159"/>
    <s v="Medium"/>
    <x v="0"/>
    <x v="1"/>
    <s v="Squad Working"/>
    <m/>
    <x v="1"/>
    <x v="2"/>
    <x v="0"/>
    <d v="2022-06-29T00:00:00"/>
    <m/>
    <x v="520"/>
  </r>
  <r>
    <s v="KEY-4163"/>
    <s v="Medium"/>
    <x v="0"/>
    <x v="1"/>
    <s v="Squad Working"/>
    <m/>
    <x v="1"/>
    <x v="2"/>
    <x v="0"/>
    <d v="2022-06-29T00:00:00"/>
    <m/>
    <x v="520"/>
  </r>
  <r>
    <s v="KEY-4176"/>
    <s v="Medium"/>
    <x v="0"/>
    <x v="0"/>
    <s v="Completed"/>
    <s v="Solved by service desk (no technical intervention)"/>
    <x v="0"/>
    <x v="0"/>
    <x v="0"/>
    <d v="2022-06-30T00:00:00"/>
    <d v="2022-08-17T00:00:00"/>
    <x v="61"/>
  </r>
  <r>
    <s v="KEY-4175"/>
    <s v="Medium"/>
    <x v="0"/>
    <x v="0"/>
    <s v="Completed"/>
    <s v="Solved by squad (technical intervention)"/>
    <x v="1"/>
    <x v="1"/>
    <x v="1"/>
    <d v="2022-06-30T00:00:00"/>
    <d v="2022-07-11T00:00:00"/>
    <x v="24"/>
  </r>
  <r>
    <s v="KEY-4177"/>
    <s v="Medium"/>
    <x v="0"/>
    <x v="0"/>
    <s v="Completed"/>
    <s v="Solved by squad (technical intervention)"/>
    <x v="1"/>
    <x v="1"/>
    <x v="4"/>
    <d v="2022-06-30T00:00:00"/>
    <d v="2022-07-18T00:00:00"/>
    <x v="15"/>
  </r>
  <r>
    <s v="KEY-4178"/>
    <s v="Medium"/>
    <x v="0"/>
    <x v="0"/>
    <s v="Completed"/>
    <s v="Solved by squad (technical intervention)"/>
    <x v="1"/>
    <x v="1"/>
    <x v="4"/>
    <d v="2022-06-30T00:00:00"/>
    <d v="2022-07-18T00:00:00"/>
    <x v="15"/>
  </r>
  <r>
    <s v="KEY-4174"/>
    <s v="Medium"/>
    <x v="0"/>
    <x v="0"/>
    <s v="Completed"/>
    <s v="Solved by squad (technical intervention)"/>
    <x v="1"/>
    <x v="1"/>
    <x v="1"/>
    <d v="2022-06-30T00:00:00"/>
    <d v="2022-07-21T00:00:00"/>
    <x v="34"/>
  </r>
  <r>
    <s v="KEY-4172"/>
    <s v="Medium"/>
    <x v="0"/>
    <x v="1"/>
    <s v="Squad Working"/>
    <m/>
    <x v="1"/>
    <x v="2"/>
    <x v="0"/>
    <d v="2022-06-30T00:00:00"/>
    <m/>
    <x v="521"/>
  </r>
  <r>
    <s v="KEY-4173"/>
    <s v="Medium"/>
    <x v="0"/>
    <x v="1"/>
    <s v="Squad Working"/>
    <m/>
    <x v="1"/>
    <x v="2"/>
    <x v="0"/>
    <d v="2022-06-30T00:00:00"/>
    <m/>
    <x v="521"/>
  </r>
  <r>
    <s v="KEY-4180"/>
    <s v="Medium"/>
    <x v="0"/>
    <x v="0"/>
    <s v="Completed"/>
    <s v="Solved by service desk (no technical intervention)"/>
    <x v="2"/>
    <x v="0"/>
    <x v="0"/>
    <d v="2022-07-01T00:00:00"/>
    <d v="2022-07-04T00:00:00"/>
    <x v="81"/>
  </r>
  <r>
    <s v="KEY-4181"/>
    <s v="Medium"/>
    <x v="0"/>
    <x v="0"/>
    <s v="Completed"/>
    <s v="Solved by service desk (no technical intervention)"/>
    <x v="0"/>
    <x v="0"/>
    <x v="0"/>
    <d v="2022-07-01T00:00:00"/>
    <d v="2022-07-06T00:00:00"/>
    <x v="60"/>
  </r>
  <r>
    <s v="KEY-4182"/>
    <s v="Medium"/>
    <x v="0"/>
    <x v="0"/>
    <s v="Completed"/>
    <s v="Solved by service desk (no technical intervention)"/>
    <x v="0"/>
    <x v="0"/>
    <x v="0"/>
    <d v="2022-07-01T00:00:00"/>
    <d v="2022-07-08T00:00:00"/>
    <x v="56"/>
  </r>
  <r>
    <s v="KEY-4179"/>
    <s v="Medium"/>
    <x v="0"/>
    <x v="0"/>
    <s v="Completed"/>
    <s v="Solved by squad (technical intervention)"/>
    <x v="3"/>
    <x v="1"/>
    <x v="2"/>
    <d v="2022-07-01T00:00:00"/>
    <d v="2022-09-01T00:00:00"/>
    <x v="153"/>
  </r>
  <r>
    <s v="KEY-4185"/>
    <s v="Medium"/>
    <x v="0"/>
    <x v="0"/>
    <s v="Canceled"/>
    <s v="Business Process"/>
    <x v="0"/>
    <x v="1"/>
    <x v="2"/>
    <d v="2022-07-04T00:00:00"/>
    <d v="2022-07-06T00:00:00"/>
    <x v="70"/>
  </r>
  <r>
    <s v="KEY-4186"/>
    <s v="Medium"/>
    <x v="0"/>
    <x v="0"/>
    <s v="Completed"/>
    <s v="Solved by service desk (no technical intervention)"/>
    <x v="2"/>
    <x v="0"/>
    <x v="0"/>
    <d v="2022-07-04T00:00:00"/>
    <d v="2022-07-05T00:00:00"/>
    <x v="1"/>
  </r>
  <r>
    <s v="KEY-4187"/>
    <s v="Medium"/>
    <x v="0"/>
    <x v="0"/>
    <s v="Completed"/>
    <s v="Solved by squad (technical intervention)"/>
    <x v="1"/>
    <x v="1"/>
    <x v="1"/>
    <d v="2022-07-04T00:00:00"/>
    <d v="2022-07-17T00:00:00"/>
    <x v="7"/>
  </r>
  <r>
    <s v="KEY-4184"/>
    <s v="Medium"/>
    <x v="0"/>
    <x v="0"/>
    <s v="Completed"/>
    <s v="Solved by squad (technical intervention)"/>
    <x v="1"/>
    <x v="1"/>
    <x v="1"/>
    <d v="2022-07-04T00:00:00"/>
    <d v="2022-07-23T00:00:00"/>
    <x v="43"/>
  </r>
  <r>
    <s v="KEY-4189"/>
    <s v="Medium"/>
    <x v="0"/>
    <x v="0"/>
    <s v="Completed"/>
    <s v="Solved by squad (technical intervention)"/>
    <x v="0"/>
    <x v="1"/>
    <x v="4"/>
    <d v="2022-07-04T00:00:00"/>
    <d v="2022-08-17T00:00:00"/>
    <x v="83"/>
  </r>
  <r>
    <s v="KEY-4183"/>
    <s v="Medium"/>
    <x v="0"/>
    <x v="0"/>
    <s v="Completed"/>
    <s v="Solved by squad (technical intervention)"/>
    <x v="3"/>
    <x v="1"/>
    <x v="1"/>
    <d v="2022-07-04T00:00:00"/>
    <d v="2022-08-29T00:00:00"/>
    <x v="55"/>
  </r>
  <r>
    <s v="KEY-4188"/>
    <s v="Medium"/>
    <x v="0"/>
    <x v="1"/>
    <s v="Squad Working"/>
    <m/>
    <x v="1"/>
    <x v="2"/>
    <x v="0"/>
    <d v="2022-07-04T00:00:00"/>
    <m/>
    <x v="522"/>
  </r>
  <r>
    <s v="KEY-4194"/>
    <s v="High"/>
    <x v="1"/>
    <x v="0"/>
    <s v="Completed"/>
    <s v="Solved by squad (technical intervention)"/>
    <x v="0"/>
    <x v="1"/>
    <x v="4"/>
    <d v="2022-07-05T00:00:00"/>
    <d v="2022-08-08T00:00:00"/>
    <x v="35"/>
  </r>
  <r>
    <s v="KEY-4193"/>
    <s v="Medium"/>
    <x v="0"/>
    <x v="0"/>
    <s v="Canceled"/>
    <s v="Business Process"/>
    <x v="3"/>
    <x v="1"/>
    <x v="2"/>
    <d v="2022-07-05T00:00:00"/>
    <d v="2022-07-25T00:00:00"/>
    <x v="19"/>
  </r>
  <r>
    <s v="KEY-4191"/>
    <s v="Medium"/>
    <x v="0"/>
    <x v="0"/>
    <s v="Completed"/>
    <s v="Solved by service desk (no technical intervention)"/>
    <x v="2"/>
    <x v="0"/>
    <x v="0"/>
    <d v="2022-07-05T00:00:00"/>
    <d v="2022-07-07T00:00:00"/>
    <x v="70"/>
  </r>
  <r>
    <s v="KEY-4192"/>
    <s v="Medium"/>
    <x v="0"/>
    <x v="0"/>
    <s v="Completed"/>
    <s v="Solved by service desk (no technical intervention)"/>
    <x v="0"/>
    <x v="0"/>
    <x v="0"/>
    <d v="2022-07-05T00:00:00"/>
    <d v="2022-07-10T00:00:00"/>
    <x v="60"/>
  </r>
  <r>
    <s v="KEY-4190"/>
    <s v="Medium"/>
    <x v="0"/>
    <x v="0"/>
    <s v="Completed"/>
    <s v="Solved by squad (technical intervention)"/>
    <x v="0"/>
    <x v="1"/>
    <x v="4"/>
    <d v="2022-07-05T00:00:00"/>
    <d v="2022-10-06T00:00:00"/>
    <x v="72"/>
  </r>
  <r>
    <s v="KEY-4196"/>
    <s v="High"/>
    <x v="1"/>
    <x v="0"/>
    <s v="Completed"/>
    <s v="Solved by squad (technical intervention)"/>
    <x v="0"/>
    <x v="1"/>
    <x v="4"/>
    <d v="2022-07-06T00:00:00"/>
    <d v="2022-08-22T00:00:00"/>
    <x v="29"/>
  </r>
  <r>
    <s v="KEY-4198"/>
    <s v="High"/>
    <x v="1"/>
    <x v="0"/>
    <s v="Completed"/>
    <s v="Solved by squad (technical intervention)"/>
    <x v="0"/>
    <x v="1"/>
    <x v="4"/>
    <d v="2022-07-06T00:00:00"/>
    <d v="2022-08-22T00:00:00"/>
    <x v="29"/>
  </r>
  <r>
    <s v="KEY-4199"/>
    <s v="High"/>
    <x v="1"/>
    <x v="0"/>
    <s v="Completed"/>
    <s v="Solved by squad (technical intervention)"/>
    <x v="0"/>
    <x v="1"/>
    <x v="4"/>
    <d v="2022-07-06T00:00:00"/>
    <d v="2022-08-22T00:00:00"/>
    <x v="29"/>
  </r>
  <r>
    <s v="KEY-4195"/>
    <s v="Medium"/>
    <x v="0"/>
    <x v="0"/>
    <s v="Completed"/>
    <s v="Solved by squad (technical intervention)"/>
    <x v="0"/>
    <x v="1"/>
    <x v="4"/>
    <d v="2022-07-06T00:00:00"/>
    <d v="2022-07-15T00:00:00"/>
    <x v="53"/>
  </r>
  <r>
    <s v="KEY-4197"/>
    <s v="Medium"/>
    <x v="0"/>
    <x v="1"/>
    <s v="Waiting requester information"/>
    <m/>
    <x v="2"/>
    <x v="2"/>
    <x v="0"/>
    <d v="2022-07-06T00:00:00"/>
    <m/>
    <x v="523"/>
  </r>
  <r>
    <s v="KEY-4203"/>
    <s v="Medium"/>
    <x v="0"/>
    <x v="0"/>
    <s v="Completed"/>
    <s v="Solved by service desk (no technical intervention)"/>
    <x v="2"/>
    <x v="0"/>
    <x v="0"/>
    <d v="2022-07-07T00:00:00"/>
    <d v="2022-07-08T00:00:00"/>
    <x v="1"/>
  </r>
  <r>
    <s v="KEY-4200"/>
    <s v="Medium"/>
    <x v="0"/>
    <x v="0"/>
    <s v="Completed"/>
    <s v="Solved by service desk (no technical intervention)"/>
    <x v="2"/>
    <x v="0"/>
    <x v="0"/>
    <d v="2022-07-07T00:00:00"/>
    <d v="2022-07-11T00:00:00"/>
    <x v="21"/>
  </r>
  <r>
    <s v="KEY-4201"/>
    <s v="Medium"/>
    <x v="0"/>
    <x v="0"/>
    <s v="Completed"/>
    <s v="Solved by service desk (no technical intervention)"/>
    <x v="0"/>
    <x v="0"/>
    <x v="0"/>
    <d v="2022-07-07T00:00:00"/>
    <d v="2022-07-12T00:00:00"/>
    <x v="60"/>
  </r>
  <r>
    <s v="KEY-4205"/>
    <s v="Medium"/>
    <x v="0"/>
    <x v="0"/>
    <s v="Completed"/>
    <s v="Solved by squad (technical intervention)"/>
    <x v="1"/>
    <x v="1"/>
    <x v="4"/>
    <d v="2022-07-07T00:00:00"/>
    <d v="2022-07-18T00:00:00"/>
    <x v="24"/>
  </r>
  <r>
    <s v="KEY-4202"/>
    <s v="Medium"/>
    <x v="0"/>
    <x v="0"/>
    <s v="Completed"/>
    <s v="Solved by squad (technical intervention)"/>
    <x v="1"/>
    <x v="1"/>
    <x v="1"/>
    <d v="2022-07-07T00:00:00"/>
    <d v="2022-07-20T00:00:00"/>
    <x v="7"/>
  </r>
  <r>
    <s v="KEY-4204"/>
    <s v="Medium"/>
    <x v="0"/>
    <x v="0"/>
    <s v="Completed"/>
    <s v="Solved by squad (technical intervention)"/>
    <x v="0"/>
    <x v="1"/>
    <x v="4"/>
    <d v="2022-07-07T00:00:00"/>
    <d v="2022-08-17T00:00:00"/>
    <x v="107"/>
  </r>
  <r>
    <s v="KEY-4206"/>
    <s v="Medium"/>
    <x v="0"/>
    <x v="0"/>
    <s v="Canceled"/>
    <s v="Business Process"/>
    <x v="3"/>
    <x v="1"/>
    <x v="2"/>
    <d v="2022-07-08T00:00:00"/>
    <d v="2022-07-20T00:00:00"/>
    <x v="18"/>
  </r>
  <r>
    <s v="KEY-4207"/>
    <s v="Medium"/>
    <x v="0"/>
    <x v="0"/>
    <s v="Canceled"/>
    <s v="Business Process"/>
    <x v="3"/>
    <x v="1"/>
    <x v="2"/>
    <d v="2022-07-08T00:00:00"/>
    <d v="2022-07-13T00:00:00"/>
    <x v="60"/>
  </r>
  <r>
    <s v="KEY-4212"/>
    <s v="High"/>
    <x v="1"/>
    <x v="0"/>
    <s v="Completed"/>
    <s v="Solved by service desk (no technical intervention)"/>
    <x v="0"/>
    <x v="0"/>
    <x v="0"/>
    <d v="2022-07-11T00:00:00"/>
    <d v="2022-07-19T00:00:00"/>
    <x v="14"/>
  </r>
  <r>
    <s v="KEY-4215"/>
    <s v="Medium"/>
    <x v="0"/>
    <x v="0"/>
    <s v="Completed"/>
    <s v="Solved by service desk (no technical intervention)"/>
    <x v="2"/>
    <x v="0"/>
    <x v="0"/>
    <d v="2022-07-11T00:00:00"/>
    <d v="2022-07-12T00:00:00"/>
    <x v="1"/>
  </r>
  <r>
    <s v="KEY-4209"/>
    <s v="Medium"/>
    <x v="0"/>
    <x v="0"/>
    <s v="Completed"/>
    <s v="Solved by service desk (no technical intervention)"/>
    <x v="2"/>
    <x v="0"/>
    <x v="0"/>
    <d v="2022-07-11T00:00:00"/>
    <d v="2022-07-13T00:00:00"/>
    <x v="70"/>
  </r>
  <r>
    <s v="KEY-4214"/>
    <s v="Medium"/>
    <x v="0"/>
    <x v="0"/>
    <s v="Completed"/>
    <s v="Solved by service desk (no technical intervention)"/>
    <x v="1"/>
    <x v="0"/>
    <x v="0"/>
    <d v="2022-07-11T00:00:00"/>
    <d v="2022-07-21T00:00:00"/>
    <x v="28"/>
  </r>
  <r>
    <s v="KEY-4210"/>
    <s v="Medium"/>
    <x v="0"/>
    <x v="0"/>
    <s v="Completed"/>
    <s v="Solved by squad (technical intervention)"/>
    <x v="3"/>
    <x v="1"/>
    <x v="2"/>
    <d v="2022-07-11T00:00:00"/>
    <d v="2022-09-14T00:00:00"/>
    <x v="130"/>
  </r>
  <r>
    <s v="KEY-4211"/>
    <s v="Medium"/>
    <x v="0"/>
    <x v="0"/>
    <s v="Completed"/>
    <s v="Solved by squad (technical intervention)"/>
    <x v="4"/>
    <x v="1"/>
    <x v="1"/>
    <d v="2022-07-11T00:00:00"/>
    <d v="2022-09-26T00:00:00"/>
    <x v="155"/>
  </r>
  <r>
    <s v="KEY-4208"/>
    <s v="Medium"/>
    <x v="0"/>
    <x v="1"/>
    <s v="Squad Working"/>
    <m/>
    <x v="1"/>
    <x v="2"/>
    <x v="0"/>
    <d v="2022-07-11T00:00:00"/>
    <m/>
    <x v="524"/>
  </r>
  <r>
    <s v="KEY-4213"/>
    <s v="Medium"/>
    <x v="0"/>
    <x v="1"/>
    <s v="Squad Working"/>
    <m/>
    <x v="1"/>
    <x v="2"/>
    <x v="0"/>
    <d v="2022-07-11T00:00:00"/>
    <m/>
    <x v="524"/>
  </r>
  <r>
    <s v="KEY-4218"/>
    <s v="High"/>
    <x v="1"/>
    <x v="0"/>
    <s v="Completed"/>
    <s v="Solved by service desk (no technical intervention)"/>
    <x v="1"/>
    <x v="0"/>
    <x v="0"/>
    <d v="2022-07-12T00:00:00"/>
    <d v="2022-07-26T00:00:00"/>
    <x v="5"/>
  </r>
  <r>
    <s v="KEY-4219"/>
    <s v="Medium"/>
    <x v="0"/>
    <x v="0"/>
    <s v="Completed"/>
    <s v="Solved by service desk (no technical intervention)"/>
    <x v="0"/>
    <x v="0"/>
    <x v="0"/>
    <d v="2022-07-12T00:00:00"/>
    <d v="2022-07-12T00:00:00"/>
    <x v="9"/>
  </r>
  <r>
    <s v="KEY-4216"/>
    <s v="Medium"/>
    <x v="0"/>
    <x v="0"/>
    <s v="Completed"/>
    <s v="Solved by squad (technical intervention)"/>
    <x v="0"/>
    <x v="1"/>
    <x v="1"/>
    <d v="2022-07-12T00:00:00"/>
    <d v="2022-08-25T00:00:00"/>
    <x v="83"/>
  </r>
  <r>
    <s v="KEY-4220"/>
    <s v="Medium"/>
    <x v="0"/>
    <x v="0"/>
    <s v="Completed"/>
    <s v="Solved by squad (technical intervention)"/>
    <x v="0"/>
    <x v="1"/>
    <x v="4"/>
    <d v="2022-07-12T00:00:00"/>
    <d v="2022-08-25T00:00:00"/>
    <x v="83"/>
  </r>
  <r>
    <s v="KEY-4217"/>
    <s v="Medium"/>
    <x v="0"/>
    <x v="1"/>
    <s v="Squad Working"/>
    <m/>
    <x v="1"/>
    <x v="2"/>
    <x v="0"/>
    <d v="2022-07-12T00:00:00"/>
    <m/>
    <x v="525"/>
  </r>
  <r>
    <s v="KEY-4227"/>
    <s v="High"/>
    <x v="1"/>
    <x v="0"/>
    <s v="Completed"/>
    <s v="Solved by service desk (no technical intervention)"/>
    <x v="1"/>
    <x v="0"/>
    <x v="0"/>
    <d v="2022-07-13T00:00:00"/>
    <d v="2022-07-28T00:00:00"/>
    <x v="2"/>
  </r>
  <r>
    <s v="KEY-4222"/>
    <s v="Medium"/>
    <x v="0"/>
    <x v="0"/>
    <s v="Canceled"/>
    <s v="Business Process"/>
    <x v="0"/>
    <x v="1"/>
    <x v="2"/>
    <d v="2022-07-13T00:00:00"/>
    <d v="2022-07-21T00:00:00"/>
    <x v="14"/>
  </r>
  <r>
    <s v="KEY-4225"/>
    <s v="Medium"/>
    <x v="0"/>
    <x v="0"/>
    <s v="Completed"/>
    <s v="Solved by service desk (no technical intervention)"/>
    <x v="0"/>
    <x v="0"/>
    <x v="0"/>
    <d v="2022-07-13T00:00:00"/>
    <d v="2022-07-21T00:00:00"/>
    <x v="14"/>
  </r>
  <r>
    <s v="KEY-4226"/>
    <s v="Medium"/>
    <x v="0"/>
    <x v="0"/>
    <s v="Completed"/>
    <s v="Solved by service desk (no technical intervention)"/>
    <x v="0"/>
    <x v="0"/>
    <x v="0"/>
    <d v="2022-07-13T00:00:00"/>
    <d v="2022-08-17T00:00:00"/>
    <x v="106"/>
  </r>
  <r>
    <s v="KEY-4221"/>
    <s v="Medium"/>
    <x v="0"/>
    <x v="0"/>
    <s v="Completed"/>
    <s v="Solved by squad (technical intervention)"/>
    <x v="1"/>
    <x v="1"/>
    <x v="1"/>
    <d v="2022-07-13T00:00:00"/>
    <d v="2022-07-23T00:00:00"/>
    <x v="28"/>
  </r>
  <r>
    <s v="KEY-4223"/>
    <s v="Medium"/>
    <x v="0"/>
    <x v="0"/>
    <s v="Completed"/>
    <s v="Solved by squad (technical intervention)"/>
    <x v="0"/>
    <x v="1"/>
    <x v="4"/>
    <d v="2022-07-13T00:00:00"/>
    <d v="2022-08-17T00:00:00"/>
    <x v="106"/>
  </r>
  <r>
    <s v="KEY-4224"/>
    <s v="Medium"/>
    <x v="0"/>
    <x v="0"/>
    <s v="Completed"/>
    <s v="Solved by squad (technical intervention)"/>
    <x v="0"/>
    <x v="1"/>
    <x v="4"/>
    <d v="2022-07-13T00:00:00"/>
    <d v="2022-08-24T00:00:00"/>
    <x v="127"/>
  </r>
  <r>
    <s v="KEY-4233"/>
    <s v="High"/>
    <x v="1"/>
    <x v="0"/>
    <s v="Completed"/>
    <s v="Solved by squad (technical intervention)"/>
    <x v="0"/>
    <x v="1"/>
    <x v="4"/>
    <d v="2022-07-14T00:00:00"/>
    <d v="2022-08-15T00:00:00"/>
    <x v="95"/>
  </r>
  <r>
    <s v="KEY-4241"/>
    <s v="High"/>
    <x v="1"/>
    <x v="0"/>
    <s v="Completed"/>
    <s v="Solved by squad (technical intervention)"/>
    <x v="0"/>
    <x v="1"/>
    <x v="4"/>
    <d v="2022-07-14T00:00:00"/>
    <d v="2022-08-17T00:00:00"/>
    <x v="35"/>
  </r>
  <r>
    <s v="KEY-4237"/>
    <s v="High"/>
    <x v="1"/>
    <x v="0"/>
    <s v="Completed"/>
    <s v="Solved by squad (technical intervention)"/>
    <x v="0"/>
    <x v="1"/>
    <x v="4"/>
    <d v="2022-07-14T00:00:00"/>
    <d v="2022-08-18T00:00:00"/>
    <x v="106"/>
  </r>
  <r>
    <s v="KEY-4238"/>
    <s v="Medium"/>
    <x v="0"/>
    <x v="0"/>
    <s v="Canceled"/>
    <s v="Business Process"/>
    <x v="2"/>
    <x v="1"/>
    <x v="2"/>
    <d v="2022-07-14T00:00:00"/>
    <d v="2022-07-18T00:00:00"/>
    <x v="21"/>
  </r>
  <r>
    <s v="KEY-4240"/>
    <s v="Medium"/>
    <x v="0"/>
    <x v="0"/>
    <s v="Canceled"/>
    <s v="Business Process"/>
    <x v="0"/>
    <x v="1"/>
    <x v="2"/>
    <d v="2022-07-14T00:00:00"/>
    <d v="2022-07-18T00:00:00"/>
    <x v="21"/>
  </r>
  <r>
    <s v="KEY-4243"/>
    <s v="Medium"/>
    <x v="0"/>
    <x v="0"/>
    <s v="Completed"/>
    <s v="Solved by service desk (no technical intervention)"/>
    <x v="3"/>
    <x v="0"/>
    <x v="0"/>
    <d v="2022-07-14T00:00:00"/>
    <d v="2022-07-14T00:00:00"/>
    <x v="9"/>
  </r>
  <r>
    <s v="KEY-4242"/>
    <s v="Medium"/>
    <x v="0"/>
    <x v="0"/>
    <s v="Completed"/>
    <s v="Solved by service desk (no technical intervention)"/>
    <x v="2"/>
    <x v="0"/>
    <x v="0"/>
    <d v="2022-07-14T00:00:00"/>
    <d v="2022-07-15T00:00:00"/>
    <x v="1"/>
  </r>
  <r>
    <s v="KEY-4244"/>
    <s v="Medium"/>
    <x v="0"/>
    <x v="0"/>
    <s v="Completed"/>
    <s v="Solved by service desk (no technical intervention)"/>
    <x v="0"/>
    <x v="0"/>
    <x v="0"/>
    <d v="2022-07-14T00:00:00"/>
    <d v="2022-07-19T00:00:00"/>
    <x v="60"/>
  </r>
  <r>
    <s v="KEY-4235"/>
    <s v="Medium"/>
    <x v="0"/>
    <x v="0"/>
    <s v="Completed"/>
    <s v="Solved by service desk (no technical intervention)"/>
    <x v="1"/>
    <x v="0"/>
    <x v="0"/>
    <d v="2022-07-14T00:00:00"/>
    <d v="2022-07-28T00:00:00"/>
    <x v="5"/>
  </r>
  <r>
    <s v="KEY-4239"/>
    <s v="Medium"/>
    <x v="0"/>
    <x v="0"/>
    <s v="Completed"/>
    <s v="Solved by squad (technical intervention)"/>
    <x v="0"/>
    <x v="1"/>
    <x v="4"/>
    <d v="2022-07-14T00:00:00"/>
    <d v="2022-07-20T00:00:00"/>
    <x v="12"/>
  </r>
  <r>
    <s v="KEY-4230"/>
    <s v="Medium"/>
    <x v="0"/>
    <x v="0"/>
    <s v="Completed"/>
    <s v="Solved by squad (technical intervention)"/>
    <x v="0"/>
    <x v="1"/>
    <x v="1"/>
    <d v="2022-07-14T00:00:00"/>
    <d v="2022-07-23T00:00:00"/>
    <x v="53"/>
  </r>
  <r>
    <s v="KEY-4236"/>
    <s v="Medium"/>
    <x v="0"/>
    <x v="0"/>
    <s v="Completed"/>
    <s v="Solved by squad (technical intervention)"/>
    <x v="0"/>
    <x v="1"/>
    <x v="4"/>
    <d v="2022-07-14T00:00:00"/>
    <d v="2022-08-10T00:00:00"/>
    <x v="40"/>
  </r>
  <r>
    <s v="KEY-4232"/>
    <s v="Medium"/>
    <x v="0"/>
    <x v="0"/>
    <s v="Completed"/>
    <s v="Solved by squad (technical intervention)"/>
    <x v="0"/>
    <x v="1"/>
    <x v="4"/>
    <d v="2022-07-14T00:00:00"/>
    <d v="2022-08-15T00:00:00"/>
    <x v="95"/>
  </r>
  <r>
    <s v="KEY-4231"/>
    <s v="Medium"/>
    <x v="0"/>
    <x v="0"/>
    <s v="Completed"/>
    <s v="Solved by squad (technical intervention)"/>
    <x v="0"/>
    <x v="1"/>
    <x v="1"/>
    <d v="2022-07-14T00:00:00"/>
    <d v="2022-08-17T00:00:00"/>
    <x v="35"/>
  </r>
  <r>
    <s v="KEY-4234"/>
    <s v="Medium"/>
    <x v="0"/>
    <x v="0"/>
    <s v="Completed"/>
    <s v="Solved by squad (technical intervention)"/>
    <x v="0"/>
    <x v="1"/>
    <x v="4"/>
    <d v="2022-07-14T00:00:00"/>
    <d v="2022-08-26T00:00:00"/>
    <x v="69"/>
  </r>
  <r>
    <s v="KEY-4229"/>
    <s v="Medium"/>
    <x v="0"/>
    <x v="0"/>
    <s v="Completed"/>
    <s v="Solved by squad (technical intervention)"/>
    <x v="0"/>
    <x v="1"/>
    <x v="1"/>
    <d v="2022-07-14T00:00:00"/>
    <d v="2022-10-09T00:00:00"/>
    <x v="124"/>
  </r>
  <r>
    <s v="KEY-4228"/>
    <s v="Medium"/>
    <x v="0"/>
    <x v="1"/>
    <s v="Squad Working"/>
    <m/>
    <x v="1"/>
    <x v="2"/>
    <x v="0"/>
    <d v="2022-07-14T00:00:00"/>
    <m/>
    <x v="526"/>
  </r>
  <r>
    <s v="KEY-4249"/>
    <s v="Medium"/>
    <x v="0"/>
    <x v="0"/>
    <s v="Canceled"/>
    <s v="Business Process"/>
    <x v="0"/>
    <x v="1"/>
    <x v="2"/>
    <d v="2022-07-15T00:00:00"/>
    <d v="2022-09-02T00:00:00"/>
    <x v="17"/>
  </r>
  <r>
    <s v="KEY-4250"/>
    <s v="Medium"/>
    <x v="0"/>
    <x v="0"/>
    <s v="Completed"/>
    <s v="Solved by service desk (no technical intervention)"/>
    <x v="3"/>
    <x v="0"/>
    <x v="0"/>
    <d v="2022-07-15T00:00:00"/>
    <d v="2022-07-15T00:00:00"/>
    <x v="9"/>
  </r>
  <r>
    <s v="KEY-4252"/>
    <s v="Medium"/>
    <x v="0"/>
    <x v="0"/>
    <s v="Completed"/>
    <s v="Solved by service desk (no technical intervention)"/>
    <x v="2"/>
    <x v="0"/>
    <x v="0"/>
    <d v="2022-07-15T00:00:00"/>
    <d v="2022-07-18T00:00:00"/>
    <x v="81"/>
  </r>
  <r>
    <s v="KEY-4251"/>
    <s v="Medium"/>
    <x v="0"/>
    <x v="0"/>
    <s v="Completed"/>
    <s v="Solved by squad (technical intervention)"/>
    <x v="0"/>
    <x v="1"/>
    <x v="4"/>
    <d v="2022-07-15T00:00:00"/>
    <d v="2022-07-21T00:00:00"/>
    <x v="12"/>
  </r>
  <r>
    <s v="KEY-4254"/>
    <s v="Medium"/>
    <x v="0"/>
    <x v="0"/>
    <s v="Completed"/>
    <s v="Solved by squad (technical intervention)"/>
    <x v="1"/>
    <x v="1"/>
    <x v="1"/>
    <d v="2022-07-15T00:00:00"/>
    <d v="2022-07-26T00:00:00"/>
    <x v="24"/>
  </r>
  <r>
    <s v="KEY-4246"/>
    <s v="Medium"/>
    <x v="0"/>
    <x v="0"/>
    <s v="Completed"/>
    <s v="Solved by squad (technical intervention)"/>
    <x v="1"/>
    <x v="1"/>
    <x v="1"/>
    <d v="2022-07-15T00:00:00"/>
    <d v="2022-08-04T00:00:00"/>
    <x v="19"/>
  </r>
  <r>
    <s v="KEY-4248"/>
    <s v="Medium"/>
    <x v="0"/>
    <x v="0"/>
    <s v="Completed"/>
    <s v="Solved by squad (technical intervention)"/>
    <x v="0"/>
    <x v="1"/>
    <x v="4"/>
    <d v="2022-07-15T00:00:00"/>
    <d v="2022-08-08T00:00:00"/>
    <x v="52"/>
  </r>
  <r>
    <s v="KEY-4253"/>
    <s v="Medium"/>
    <x v="0"/>
    <x v="0"/>
    <s v="Completed"/>
    <s v="Solved by squad (technical intervention)"/>
    <x v="0"/>
    <x v="1"/>
    <x v="4"/>
    <d v="2022-07-15T00:00:00"/>
    <d v="2022-08-09T00:00:00"/>
    <x v="45"/>
  </r>
  <r>
    <s v="KEY-4245"/>
    <s v="Medium"/>
    <x v="0"/>
    <x v="0"/>
    <s v="Completed"/>
    <s v="Solved by squad (technical intervention)"/>
    <x v="0"/>
    <x v="1"/>
    <x v="4"/>
    <d v="2022-07-15T00:00:00"/>
    <d v="2022-08-19T00:00:00"/>
    <x v="106"/>
  </r>
  <r>
    <s v="KEY-4247"/>
    <s v="Medium"/>
    <x v="0"/>
    <x v="0"/>
    <s v="Completed"/>
    <s v="Solved by squad (technical intervention)"/>
    <x v="0"/>
    <x v="1"/>
    <x v="2"/>
    <d v="2022-07-15T00:00:00"/>
    <d v="2022-09-09T00:00:00"/>
    <x v="55"/>
  </r>
  <r>
    <s v="KEY-4255"/>
    <s v="Medium"/>
    <x v="0"/>
    <x v="0"/>
    <s v="Completed"/>
    <s v="Solved by service desk (no technical intervention)"/>
    <x v="2"/>
    <x v="0"/>
    <x v="0"/>
    <d v="2022-07-16T00:00:00"/>
    <d v="2022-07-18T00:00:00"/>
    <x v="70"/>
  </r>
  <r>
    <s v="KEY-4256"/>
    <s v="Medium"/>
    <x v="0"/>
    <x v="1"/>
    <s v="Squad Working"/>
    <m/>
    <x v="1"/>
    <x v="2"/>
    <x v="0"/>
    <d v="2022-07-17T00:00:00"/>
    <m/>
    <x v="527"/>
  </r>
  <r>
    <s v="KEY-4261"/>
    <s v="High"/>
    <x v="1"/>
    <x v="0"/>
    <s v="Completed"/>
    <s v="Solved by service desk (no technical intervention)"/>
    <x v="2"/>
    <x v="0"/>
    <x v="0"/>
    <d v="2022-07-18T00:00:00"/>
    <d v="2022-07-20T00:00:00"/>
    <x v="70"/>
  </r>
  <r>
    <s v="KEY-4263"/>
    <s v="High"/>
    <x v="1"/>
    <x v="0"/>
    <s v="Completed"/>
    <s v="Solved by service desk (no technical intervention)"/>
    <x v="1"/>
    <x v="0"/>
    <x v="0"/>
    <d v="2022-07-18T00:00:00"/>
    <d v="2022-08-01T00:00:00"/>
    <x v="5"/>
  </r>
  <r>
    <s v="KEY-4268"/>
    <s v="Medium"/>
    <x v="0"/>
    <x v="0"/>
    <s v="Completed"/>
    <s v="Solved by squad (technical intervention)"/>
    <x v="0"/>
    <x v="1"/>
    <x v="4"/>
    <d v="2022-07-18T00:00:00"/>
    <d v="2022-08-11T00:00:00"/>
    <x v="52"/>
  </r>
  <r>
    <s v="KEY-4258"/>
    <s v="Medium"/>
    <x v="0"/>
    <x v="0"/>
    <s v="Completed"/>
    <s v="Solved by squad (technical intervention)"/>
    <x v="3"/>
    <x v="1"/>
    <x v="1"/>
    <d v="2022-07-18T00:00:00"/>
    <d v="2022-09-05T00:00:00"/>
    <x v="17"/>
  </r>
  <r>
    <s v="KEY-4262"/>
    <s v="Medium"/>
    <x v="0"/>
    <x v="0"/>
    <s v="Completed"/>
    <s v="Solved by squad (technical intervention)"/>
    <x v="0"/>
    <x v="1"/>
    <x v="4"/>
    <d v="2022-07-18T00:00:00"/>
    <d v="2022-09-05T00:00:00"/>
    <x v="17"/>
  </r>
  <r>
    <s v="KEY-4257"/>
    <s v="Medium"/>
    <x v="0"/>
    <x v="0"/>
    <s v="Completed"/>
    <s v="Solved by squad (technical intervention)"/>
    <x v="4"/>
    <x v="1"/>
    <x v="1"/>
    <d v="2022-07-18T00:00:00"/>
    <d v="2022-10-06T00:00:00"/>
    <x v="265"/>
  </r>
  <r>
    <s v="KEY-4279"/>
    <s v="Medium"/>
    <x v="0"/>
    <x v="0"/>
    <s v="Canceled"/>
    <s v="Business Process"/>
    <x v="0"/>
    <x v="1"/>
    <x v="2"/>
    <d v="2022-07-19T00:00:00"/>
    <d v="2022-08-01T00:00:00"/>
    <x v="7"/>
  </r>
  <r>
    <s v="KEY-4280"/>
    <s v="Medium"/>
    <x v="0"/>
    <x v="0"/>
    <s v="Completed"/>
    <s v="Solved by service desk (no technical intervention)"/>
    <x v="3"/>
    <x v="0"/>
    <x v="0"/>
    <d v="2022-07-19T00:00:00"/>
    <d v="2022-07-19T00:00:00"/>
    <x v="9"/>
  </r>
  <r>
    <s v="KEY-4272"/>
    <s v="Medium"/>
    <x v="0"/>
    <x v="0"/>
    <s v="Completed"/>
    <s v="Solved by service desk (no technical intervention)"/>
    <x v="2"/>
    <x v="0"/>
    <x v="0"/>
    <d v="2022-07-19T00:00:00"/>
    <d v="2022-07-20T00:00:00"/>
    <x v="1"/>
  </r>
  <r>
    <s v="KEY-4273"/>
    <s v="Medium"/>
    <x v="0"/>
    <x v="0"/>
    <s v="Completed"/>
    <s v="Solved by service desk (no technical intervention)"/>
    <x v="0"/>
    <x v="0"/>
    <x v="0"/>
    <d v="2022-07-19T00:00:00"/>
    <d v="2022-07-25T00:00:00"/>
    <x v="12"/>
  </r>
  <r>
    <s v="KEY-4274"/>
    <s v="Medium"/>
    <x v="0"/>
    <x v="0"/>
    <s v="Completed"/>
    <s v="Solved by squad (technical intervention)"/>
    <x v="0"/>
    <x v="1"/>
    <x v="4"/>
    <d v="2022-07-19T00:00:00"/>
    <d v="2022-07-28T00:00:00"/>
    <x v="53"/>
  </r>
  <r>
    <s v="KEY-4269"/>
    <s v="Medium"/>
    <x v="0"/>
    <x v="0"/>
    <s v="Completed"/>
    <s v="Solved by squad (technical intervention)"/>
    <x v="0"/>
    <x v="1"/>
    <x v="1"/>
    <d v="2022-07-19T00:00:00"/>
    <d v="2022-08-17T00:00:00"/>
    <x v="4"/>
  </r>
  <r>
    <s v="KEY-4275"/>
    <s v="Medium"/>
    <x v="0"/>
    <x v="0"/>
    <s v="Completed"/>
    <s v="Solved by squad (technical intervention)"/>
    <x v="0"/>
    <x v="1"/>
    <x v="4"/>
    <d v="2022-07-19T00:00:00"/>
    <d v="2022-09-01T00:00:00"/>
    <x v="83"/>
  </r>
  <r>
    <s v="KEY-4276"/>
    <s v="Medium"/>
    <x v="0"/>
    <x v="0"/>
    <s v="Completed"/>
    <s v="Solved by squad (technical intervention)"/>
    <x v="0"/>
    <x v="1"/>
    <x v="4"/>
    <d v="2022-07-19T00:00:00"/>
    <d v="2022-09-01T00:00:00"/>
    <x v="83"/>
  </r>
  <r>
    <s v="KEY-4277"/>
    <s v="Medium"/>
    <x v="0"/>
    <x v="0"/>
    <s v="Completed"/>
    <s v="Solved by squad (technical intervention)"/>
    <x v="0"/>
    <x v="1"/>
    <x v="4"/>
    <d v="2022-07-19T00:00:00"/>
    <d v="2022-09-01T00:00:00"/>
    <x v="83"/>
  </r>
  <r>
    <s v="KEY-4278"/>
    <s v="Medium"/>
    <x v="0"/>
    <x v="0"/>
    <s v="Completed"/>
    <s v="Solved by squad (technical intervention)"/>
    <x v="0"/>
    <x v="1"/>
    <x v="4"/>
    <d v="2022-07-19T00:00:00"/>
    <d v="2022-09-01T00:00:00"/>
    <x v="83"/>
  </r>
  <r>
    <s v="KEY-4271"/>
    <s v="Medium"/>
    <x v="0"/>
    <x v="0"/>
    <s v="Completed"/>
    <s v="Solved by squad (technical intervention)"/>
    <x v="3"/>
    <x v="1"/>
    <x v="2"/>
    <d v="2022-07-19T00:00:00"/>
    <d v="2022-09-07T00:00:00"/>
    <x v="76"/>
  </r>
  <r>
    <s v="KEY-4282"/>
    <s v="Medium"/>
    <x v="0"/>
    <x v="0"/>
    <s v="Canceled"/>
    <s v="Business Process"/>
    <x v="2"/>
    <x v="1"/>
    <x v="2"/>
    <d v="2022-07-20T00:00:00"/>
    <d v="2022-09-20T00:00:00"/>
    <x v="153"/>
  </r>
  <r>
    <s v="KEY-4283"/>
    <s v="Medium"/>
    <x v="0"/>
    <x v="0"/>
    <s v="Canceled"/>
    <s v="Business Process"/>
    <x v="0"/>
    <x v="1"/>
    <x v="2"/>
    <d v="2022-07-20T00:00:00"/>
    <d v="2022-08-16T00:00:00"/>
    <x v="40"/>
  </r>
  <r>
    <s v="KEY-4287"/>
    <s v="Medium"/>
    <x v="0"/>
    <x v="0"/>
    <s v="Completed"/>
    <s v="Solved by service desk (no technical intervention)"/>
    <x v="3"/>
    <x v="0"/>
    <x v="0"/>
    <d v="2022-07-20T00:00:00"/>
    <d v="2022-07-20T00:00:00"/>
    <x v="9"/>
  </r>
  <r>
    <s v="KEY-4284"/>
    <s v="Medium"/>
    <x v="0"/>
    <x v="0"/>
    <s v="Completed"/>
    <s v="Solved by service desk (no technical intervention)"/>
    <x v="3"/>
    <x v="0"/>
    <x v="0"/>
    <d v="2022-07-20T00:00:00"/>
    <d v="2022-07-21T00:00:00"/>
    <x v="1"/>
  </r>
  <r>
    <s v="KEY-4288"/>
    <s v="Medium"/>
    <x v="0"/>
    <x v="0"/>
    <s v="Completed"/>
    <s v="Solved by squad (technical intervention)"/>
    <x v="0"/>
    <x v="1"/>
    <x v="4"/>
    <d v="2022-07-20T00:00:00"/>
    <d v="2022-07-26T00:00:00"/>
    <x v="12"/>
  </r>
  <r>
    <s v="KEY-4285"/>
    <s v="Medium"/>
    <x v="0"/>
    <x v="0"/>
    <s v="Completed"/>
    <s v="Solved by squad (technical intervention)"/>
    <x v="0"/>
    <x v="1"/>
    <x v="4"/>
    <d v="2022-07-20T00:00:00"/>
    <d v="2022-08-17T00:00:00"/>
    <x v="23"/>
  </r>
  <r>
    <s v="KEY-4286"/>
    <s v="Medium"/>
    <x v="0"/>
    <x v="0"/>
    <s v="Completed"/>
    <s v="Solved by squad (technical intervention)"/>
    <x v="0"/>
    <x v="1"/>
    <x v="4"/>
    <d v="2022-07-20T00:00:00"/>
    <d v="2022-08-17T00:00:00"/>
    <x v="23"/>
  </r>
  <r>
    <s v="KEY-4289"/>
    <s v="Medium"/>
    <x v="0"/>
    <x v="0"/>
    <s v="Completed"/>
    <s v="Solved by squad (technical intervention)"/>
    <x v="0"/>
    <x v="1"/>
    <x v="4"/>
    <d v="2022-07-20T00:00:00"/>
    <d v="2022-08-25T00:00:00"/>
    <x v="91"/>
  </r>
  <r>
    <s v="KEY-4281"/>
    <s v="Medium"/>
    <x v="0"/>
    <x v="1"/>
    <s v="Squad Working"/>
    <m/>
    <x v="1"/>
    <x v="2"/>
    <x v="0"/>
    <d v="2022-07-20T00:00:00"/>
    <m/>
    <x v="528"/>
  </r>
  <r>
    <s v="KEY-4295"/>
    <s v="Medium"/>
    <x v="0"/>
    <x v="0"/>
    <s v="Canceled"/>
    <s v="Feature expected behavior"/>
    <x v="3"/>
    <x v="1"/>
    <x v="1"/>
    <d v="2022-07-21T00:00:00"/>
    <d v="2022-08-11T00:00:00"/>
    <x v="34"/>
  </r>
  <r>
    <s v="KEY-4290"/>
    <s v="Medium"/>
    <x v="0"/>
    <x v="0"/>
    <s v="Completed"/>
    <s v="Solved by service desk (no technical intervention)"/>
    <x v="3"/>
    <x v="0"/>
    <x v="0"/>
    <d v="2022-07-21T00:00:00"/>
    <d v="2022-07-21T00:00:00"/>
    <x v="9"/>
  </r>
  <r>
    <s v="KEY-4294"/>
    <s v="Medium"/>
    <x v="0"/>
    <x v="0"/>
    <s v="Completed"/>
    <s v="Solved by service desk (no technical intervention)"/>
    <x v="2"/>
    <x v="0"/>
    <x v="0"/>
    <d v="2022-07-21T00:00:00"/>
    <d v="2022-07-25T00:00:00"/>
    <x v="21"/>
  </r>
  <r>
    <s v="KEY-4292"/>
    <s v="Medium"/>
    <x v="0"/>
    <x v="0"/>
    <s v="Completed"/>
    <s v="Solved by squad (technical intervention)"/>
    <x v="1"/>
    <x v="1"/>
    <x v="2"/>
    <d v="2022-07-21T00:00:00"/>
    <d v="2022-08-04T00:00:00"/>
    <x v="5"/>
  </r>
  <r>
    <s v="KEY-4291"/>
    <s v="Medium"/>
    <x v="0"/>
    <x v="0"/>
    <s v="Completed"/>
    <s v="Solved by squad (technical intervention)"/>
    <x v="1"/>
    <x v="1"/>
    <x v="2"/>
    <d v="2022-07-21T00:00:00"/>
    <d v="2022-08-11T00:00:00"/>
    <x v="34"/>
  </r>
  <r>
    <s v="KEY-4293"/>
    <s v="Medium"/>
    <x v="0"/>
    <x v="0"/>
    <s v="Completed"/>
    <s v="Solved by squad (technical intervention)"/>
    <x v="0"/>
    <x v="1"/>
    <x v="4"/>
    <d v="2022-07-21T00:00:00"/>
    <d v="2022-08-17T00:00:00"/>
    <x v="40"/>
  </r>
  <r>
    <s v="KEY-4296"/>
    <s v="Medium"/>
    <x v="0"/>
    <x v="0"/>
    <s v="Canceled"/>
    <s v="Business Process"/>
    <x v="0"/>
    <x v="1"/>
    <x v="2"/>
    <d v="2022-07-22T00:00:00"/>
    <d v="2022-07-26T00:00:00"/>
    <x v="21"/>
  </r>
  <r>
    <s v="KEY-4297"/>
    <s v="Medium"/>
    <x v="0"/>
    <x v="0"/>
    <s v="Completed"/>
    <s v="Solved by squad (technical intervention)"/>
    <x v="1"/>
    <x v="1"/>
    <x v="2"/>
    <d v="2022-07-22T00:00:00"/>
    <d v="2022-08-02T00:00:00"/>
    <x v="24"/>
  </r>
  <r>
    <s v="KEY-4298"/>
    <s v="Medium"/>
    <x v="0"/>
    <x v="0"/>
    <s v="Completed"/>
    <s v="Solved by squad (technical intervention)"/>
    <x v="3"/>
    <x v="1"/>
    <x v="2"/>
    <d v="2022-07-23T00:00:00"/>
    <d v="2022-09-17T00:00:00"/>
    <x v="55"/>
  </r>
  <r>
    <s v="KEY-4302"/>
    <s v="High"/>
    <x v="1"/>
    <x v="0"/>
    <s v="Completed"/>
    <s v="Solved by squad (technical intervention)"/>
    <x v="1"/>
    <x v="1"/>
    <x v="2"/>
    <d v="2022-07-25T00:00:00"/>
    <d v="2022-08-07T00:00:00"/>
    <x v="7"/>
  </r>
  <r>
    <s v="KEY-4308"/>
    <s v="Medium"/>
    <x v="0"/>
    <x v="0"/>
    <s v="Canceled"/>
    <s v="Feature expected behavior"/>
    <x v="3"/>
    <x v="1"/>
    <x v="1"/>
    <d v="2022-07-25T00:00:00"/>
    <d v="2022-07-27T00:00:00"/>
    <x v="70"/>
  </r>
  <r>
    <s v="KEY-4299"/>
    <s v="Medium"/>
    <x v="0"/>
    <x v="0"/>
    <s v="Completed"/>
    <s v="Solved by service desk (no technical intervention)"/>
    <x v="3"/>
    <x v="0"/>
    <x v="0"/>
    <d v="2022-07-25T00:00:00"/>
    <d v="2022-07-26T00:00:00"/>
    <x v="1"/>
  </r>
  <r>
    <s v="KEY-4303"/>
    <s v="Medium"/>
    <x v="0"/>
    <x v="0"/>
    <s v="Completed"/>
    <s v="Solved by service desk (no technical intervention)"/>
    <x v="2"/>
    <x v="0"/>
    <x v="0"/>
    <d v="2022-07-25T00:00:00"/>
    <d v="2022-07-28T00:00:00"/>
    <x v="81"/>
  </r>
  <r>
    <s v="KEY-4304"/>
    <s v="Medium"/>
    <x v="0"/>
    <x v="0"/>
    <s v="Completed"/>
    <s v="Solved by service desk (no technical intervention)"/>
    <x v="2"/>
    <x v="0"/>
    <x v="0"/>
    <d v="2022-07-25T00:00:00"/>
    <d v="2022-07-28T00:00:00"/>
    <x v="81"/>
  </r>
  <r>
    <s v="KEY-4305"/>
    <s v="Medium"/>
    <x v="0"/>
    <x v="0"/>
    <s v="Completed"/>
    <s v="Solved by service desk (no technical intervention)"/>
    <x v="3"/>
    <x v="0"/>
    <x v="0"/>
    <d v="2022-07-25T00:00:00"/>
    <d v="2022-09-14T00:00:00"/>
    <x v="10"/>
  </r>
  <r>
    <s v="KEY-4306"/>
    <s v="Medium"/>
    <x v="0"/>
    <x v="0"/>
    <s v="Completed"/>
    <s v="Solved by squad (technical intervention)"/>
    <x v="0"/>
    <x v="1"/>
    <x v="4"/>
    <d v="2022-07-25T00:00:00"/>
    <d v="2022-08-30T00:00:00"/>
    <x v="91"/>
  </r>
  <r>
    <s v="KEY-4307"/>
    <s v="Medium"/>
    <x v="0"/>
    <x v="1"/>
    <s v="Squad Working"/>
    <m/>
    <x v="1"/>
    <x v="2"/>
    <x v="0"/>
    <d v="2022-07-25T00:00:00"/>
    <m/>
    <x v="529"/>
  </r>
  <r>
    <s v="KEY-4312"/>
    <s v="Medium"/>
    <x v="0"/>
    <x v="0"/>
    <s v="Completed"/>
    <s v="Solved by squad (technical intervention)"/>
    <x v="0"/>
    <x v="1"/>
    <x v="4"/>
    <d v="2022-07-26T00:00:00"/>
    <d v="2022-09-08T00:00:00"/>
    <x v="83"/>
  </r>
  <r>
    <s v="KEY-4310"/>
    <s v="Medium"/>
    <x v="0"/>
    <x v="0"/>
    <s v="Completed"/>
    <s v="Solved by squad (technical intervention)"/>
    <x v="3"/>
    <x v="1"/>
    <x v="2"/>
    <d v="2022-07-26T00:00:00"/>
    <d v="2022-09-14T00:00:00"/>
    <x v="76"/>
  </r>
  <r>
    <s v="KEY-4309"/>
    <s v="Medium"/>
    <x v="0"/>
    <x v="1"/>
    <s v="Squad Working"/>
    <m/>
    <x v="1"/>
    <x v="2"/>
    <x v="0"/>
    <d v="2022-07-26T00:00:00"/>
    <m/>
    <x v="530"/>
  </r>
  <r>
    <s v="KEY-4311"/>
    <s v="Medium"/>
    <x v="0"/>
    <x v="1"/>
    <s v="Squad Working"/>
    <m/>
    <x v="1"/>
    <x v="2"/>
    <x v="0"/>
    <d v="2022-07-26T00:00:00"/>
    <m/>
    <x v="530"/>
  </r>
  <r>
    <s v="KEY-4319"/>
    <s v="High"/>
    <x v="1"/>
    <x v="0"/>
    <s v="Completed"/>
    <s v="Solved by squad (technical intervention)"/>
    <x v="1"/>
    <x v="1"/>
    <x v="2"/>
    <d v="2022-07-27T00:00:00"/>
    <d v="2022-08-17T00:00:00"/>
    <x v="34"/>
  </r>
  <r>
    <s v="KEY-4320"/>
    <s v="Medium"/>
    <x v="0"/>
    <x v="0"/>
    <s v="Canceled"/>
    <s v="Business Process"/>
    <x v="0"/>
    <x v="1"/>
    <x v="2"/>
    <d v="2022-07-27T00:00:00"/>
    <d v="2022-08-16T00:00:00"/>
    <x v="19"/>
  </r>
  <r>
    <s v="KEY-4318"/>
    <s v="Medium"/>
    <x v="0"/>
    <x v="0"/>
    <s v="Completed"/>
    <s v="Solved by service desk (no technical intervention)"/>
    <x v="3"/>
    <x v="0"/>
    <x v="0"/>
    <d v="2022-07-27T00:00:00"/>
    <d v="2022-07-28T00:00:00"/>
    <x v="1"/>
  </r>
  <r>
    <s v="KEY-4316"/>
    <s v="Medium"/>
    <x v="0"/>
    <x v="0"/>
    <s v="Completed"/>
    <s v="Solved by service desk (no technical intervention)"/>
    <x v="0"/>
    <x v="0"/>
    <x v="0"/>
    <d v="2022-07-27T00:00:00"/>
    <d v="2022-08-19T00:00:00"/>
    <x v="3"/>
  </r>
  <r>
    <s v="KEY-4315"/>
    <s v="Medium"/>
    <x v="0"/>
    <x v="0"/>
    <s v="Completed"/>
    <s v="Solved by squad (technical intervention)"/>
    <x v="1"/>
    <x v="1"/>
    <x v="4"/>
    <d v="2022-07-27T00:00:00"/>
    <d v="2022-08-17T00:00:00"/>
    <x v="34"/>
  </r>
  <r>
    <s v="KEY-4317"/>
    <s v="Medium"/>
    <x v="0"/>
    <x v="0"/>
    <s v="Completed"/>
    <s v="Solved by squad (technical intervention)"/>
    <x v="0"/>
    <x v="1"/>
    <x v="4"/>
    <d v="2022-07-27T00:00:00"/>
    <d v="2022-08-26T00:00:00"/>
    <x v="11"/>
  </r>
  <r>
    <s v="KEY-4321"/>
    <s v="Medium"/>
    <x v="0"/>
    <x v="0"/>
    <s v="Completed"/>
    <s v="Solved by squad (technical intervention)"/>
    <x v="3"/>
    <x v="1"/>
    <x v="2"/>
    <d v="2022-07-27T00:00:00"/>
    <d v="2022-09-15T00:00:00"/>
    <x v="76"/>
  </r>
  <r>
    <s v="KEY-4313"/>
    <s v="Medium"/>
    <x v="0"/>
    <x v="1"/>
    <s v="Squad Working"/>
    <m/>
    <x v="1"/>
    <x v="2"/>
    <x v="0"/>
    <d v="2022-07-27T00:00:00"/>
    <m/>
    <x v="531"/>
  </r>
  <r>
    <s v="KEY-4314"/>
    <s v="Medium"/>
    <x v="0"/>
    <x v="1"/>
    <s v="Squad Working"/>
    <m/>
    <x v="1"/>
    <x v="2"/>
    <x v="0"/>
    <d v="2022-07-27T00:00:00"/>
    <m/>
    <x v="531"/>
  </r>
  <r>
    <s v="KEY-4327"/>
    <s v="Medium"/>
    <x v="0"/>
    <x v="0"/>
    <s v="Canceled"/>
    <s v="Business Process"/>
    <x v="0"/>
    <x v="1"/>
    <x v="2"/>
    <d v="2022-07-28T00:00:00"/>
    <d v="2022-07-28T00:00:00"/>
    <x v="9"/>
  </r>
  <r>
    <s v="KEY-4324"/>
    <s v="Medium"/>
    <x v="0"/>
    <x v="0"/>
    <s v="Canceled"/>
    <s v="Business Rule"/>
    <x v="3"/>
    <x v="1"/>
    <x v="1"/>
    <d v="2022-07-28T00:00:00"/>
    <d v="2022-07-28T00:00:00"/>
    <x v="9"/>
  </r>
  <r>
    <s v="KEY-4326"/>
    <s v="Medium"/>
    <x v="0"/>
    <x v="0"/>
    <s v="Completed"/>
    <s v="Solved by squad (technical intervention)"/>
    <x v="1"/>
    <x v="1"/>
    <x v="2"/>
    <d v="2022-07-28T00:00:00"/>
    <d v="2022-08-17T00:00:00"/>
    <x v="19"/>
  </r>
  <r>
    <s v="KEY-4325"/>
    <s v="Medium"/>
    <x v="0"/>
    <x v="0"/>
    <s v="Completed"/>
    <s v="Solved by squad (technical intervention)"/>
    <x v="0"/>
    <x v="1"/>
    <x v="4"/>
    <d v="2022-07-28T00:00:00"/>
    <d v="2022-08-19T00:00:00"/>
    <x v="6"/>
  </r>
  <r>
    <s v="KEY-4322"/>
    <s v="Medium"/>
    <x v="0"/>
    <x v="0"/>
    <s v="Completed"/>
    <s v="Solved by squad (technical intervention)"/>
    <x v="0"/>
    <x v="1"/>
    <x v="1"/>
    <d v="2022-07-28T00:00:00"/>
    <d v="2022-08-20T00:00:00"/>
    <x v="3"/>
  </r>
  <r>
    <s v="KEY-4323"/>
    <s v="Medium"/>
    <x v="0"/>
    <x v="1"/>
    <s v="Squad Working"/>
    <m/>
    <x v="1"/>
    <x v="2"/>
    <x v="0"/>
    <d v="2022-07-28T00:00:00"/>
    <m/>
    <x v="532"/>
  </r>
  <r>
    <s v="KEY-4334"/>
    <s v="High"/>
    <x v="1"/>
    <x v="0"/>
    <s v="Completed"/>
    <s v="Solved by squad (technical intervention)"/>
    <x v="1"/>
    <x v="1"/>
    <x v="2"/>
    <d v="2022-07-29T00:00:00"/>
    <d v="2022-08-15T00:00:00"/>
    <x v="84"/>
  </r>
  <r>
    <s v="KEY-4335"/>
    <s v="Medium"/>
    <x v="0"/>
    <x v="0"/>
    <s v="Completed"/>
    <s v="Solved by service desk (no technical intervention)"/>
    <x v="0"/>
    <x v="0"/>
    <x v="0"/>
    <d v="2022-07-29T00:00:00"/>
    <d v="2022-07-29T00:00:00"/>
    <x v="9"/>
  </r>
  <r>
    <s v="KEY-4338"/>
    <s v="Medium"/>
    <x v="0"/>
    <x v="0"/>
    <s v="Completed"/>
    <s v="Solved by service desk (no technical intervention)"/>
    <x v="0"/>
    <x v="0"/>
    <x v="0"/>
    <d v="2022-07-29T00:00:00"/>
    <d v="2022-08-05T00:00:00"/>
    <x v="56"/>
  </r>
  <r>
    <s v="KEY-4331"/>
    <s v="Medium"/>
    <x v="0"/>
    <x v="0"/>
    <s v="Completed"/>
    <s v="Solved by squad (technical intervention)"/>
    <x v="1"/>
    <x v="1"/>
    <x v="2"/>
    <d v="2022-07-29T00:00:00"/>
    <d v="2022-08-17T00:00:00"/>
    <x v="43"/>
  </r>
  <r>
    <s v="KEY-4336"/>
    <s v="Medium"/>
    <x v="0"/>
    <x v="0"/>
    <s v="Completed"/>
    <s v="Solved by squad (technical intervention)"/>
    <x v="1"/>
    <x v="1"/>
    <x v="2"/>
    <d v="2022-07-29T00:00:00"/>
    <d v="2022-08-17T00:00:00"/>
    <x v="43"/>
  </r>
  <r>
    <s v="KEY-4330"/>
    <s v="Medium"/>
    <x v="0"/>
    <x v="0"/>
    <s v="Completed"/>
    <s v="Solved by squad (technical intervention)"/>
    <x v="1"/>
    <x v="1"/>
    <x v="2"/>
    <d v="2022-07-29T00:00:00"/>
    <d v="2022-08-19T00:00:00"/>
    <x v="34"/>
  </r>
  <r>
    <s v="KEY-4333"/>
    <s v="Medium"/>
    <x v="0"/>
    <x v="0"/>
    <s v="Completed"/>
    <s v="Solved by squad (technical intervention)"/>
    <x v="0"/>
    <x v="1"/>
    <x v="4"/>
    <d v="2022-07-29T00:00:00"/>
    <d v="2022-08-29T00:00:00"/>
    <x v="8"/>
  </r>
  <r>
    <s v="KEY-4328"/>
    <s v="Medium"/>
    <x v="0"/>
    <x v="0"/>
    <s v="Completed"/>
    <s v="Solved by squad (technical intervention)"/>
    <x v="3"/>
    <x v="1"/>
    <x v="1"/>
    <d v="2022-07-29T00:00:00"/>
    <d v="2022-10-06T00:00:00"/>
    <x v="424"/>
  </r>
  <r>
    <s v="KEY-4329"/>
    <s v="Medium"/>
    <x v="0"/>
    <x v="1"/>
    <s v="Squad Working"/>
    <m/>
    <x v="1"/>
    <x v="2"/>
    <x v="0"/>
    <d v="2022-07-29T00:00:00"/>
    <m/>
    <x v="533"/>
  </r>
  <r>
    <s v="KEY-4332"/>
    <s v="Medium"/>
    <x v="0"/>
    <x v="1"/>
    <s v="Squad Working"/>
    <m/>
    <x v="1"/>
    <x v="2"/>
    <x v="0"/>
    <d v="2022-07-29T00:00:00"/>
    <m/>
    <x v="533"/>
  </r>
  <r>
    <s v="KEY-4337"/>
    <s v="Medium"/>
    <x v="0"/>
    <x v="1"/>
    <s v="Squad Working"/>
    <m/>
    <x v="1"/>
    <x v="2"/>
    <x v="0"/>
    <d v="2022-07-29T00:00:00"/>
    <m/>
    <x v="533"/>
  </r>
  <r>
    <s v="KEY-4347"/>
    <s v="High"/>
    <x v="1"/>
    <x v="1"/>
    <s v="Squad Working"/>
    <m/>
    <x v="1"/>
    <x v="2"/>
    <x v="0"/>
    <d v="2022-08-01T00:00:00"/>
    <m/>
    <x v="534"/>
  </r>
  <r>
    <s v="KEY-4342"/>
    <s v="Medium"/>
    <x v="0"/>
    <x v="0"/>
    <s v="Completed"/>
    <s v="Solved by service desk (no technical intervention)"/>
    <x v="2"/>
    <x v="0"/>
    <x v="0"/>
    <d v="2022-08-01T00:00:00"/>
    <d v="2022-08-03T00:00:00"/>
    <x v="70"/>
  </r>
  <r>
    <s v="KEY-4345"/>
    <s v="Medium"/>
    <x v="0"/>
    <x v="0"/>
    <s v="Completed"/>
    <s v="Solved by service desk (no technical intervention)"/>
    <x v="2"/>
    <x v="0"/>
    <x v="0"/>
    <d v="2022-08-01T00:00:00"/>
    <d v="2022-08-04T00:00:00"/>
    <x v="81"/>
  </r>
  <r>
    <s v="KEY-4349"/>
    <s v="Medium"/>
    <x v="0"/>
    <x v="0"/>
    <s v="Completed"/>
    <s v="Solved by service desk (no technical intervention)"/>
    <x v="1"/>
    <x v="0"/>
    <x v="0"/>
    <d v="2022-08-01T00:00:00"/>
    <d v="2022-08-15T00:00:00"/>
    <x v="5"/>
  </r>
  <r>
    <s v="KEY-4348"/>
    <s v="Medium"/>
    <x v="0"/>
    <x v="0"/>
    <s v="Completed"/>
    <s v="Solved by squad (technical intervention)"/>
    <x v="1"/>
    <x v="1"/>
    <x v="2"/>
    <d v="2022-08-01T00:00:00"/>
    <d v="2022-08-11T00:00:00"/>
    <x v="28"/>
  </r>
  <r>
    <s v="KEY-4350"/>
    <s v="Medium"/>
    <x v="0"/>
    <x v="0"/>
    <s v="Completed"/>
    <s v="Solved by squad (technical intervention)"/>
    <x v="1"/>
    <x v="1"/>
    <x v="4"/>
    <d v="2022-08-01T00:00:00"/>
    <d v="2022-08-15T00:00:00"/>
    <x v="5"/>
  </r>
  <r>
    <s v="KEY-4340"/>
    <s v="Medium"/>
    <x v="0"/>
    <x v="0"/>
    <s v="Completed"/>
    <s v="Solved by squad (technical intervention)"/>
    <x v="1"/>
    <x v="1"/>
    <x v="1"/>
    <d v="2022-08-01T00:00:00"/>
    <d v="2022-08-17T00:00:00"/>
    <x v="33"/>
  </r>
  <r>
    <s v="KEY-4344"/>
    <s v="Medium"/>
    <x v="0"/>
    <x v="0"/>
    <s v="Completed"/>
    <s v="Solved by squad (technical intervention)"/>
    <x v="1"/>
    <x v="1"/>
    <x v="2"/>
    <d v="2022-08-01T00:00:00"/>
    <d v="2022-08-17T00:00:00"/>
    <x v="33"/>
  </r>
  <r>
    <s v="KEY-4343"/>
    <s v="Medium"/>
    <x v="0"/>
    <x v="0"/>
    <s v="Completed"/>
    <s v="Solved by squad (technical intervention)"/>
    <x v="1"/>
    <x v="1"/>
    <x v="2"/>
    <d v="2022-08-01T00:00:00"/>
    <d v="2022-08-18T00:00:00"/>
    <x v="84"/>
  </r>
  <r>
    <s v="KEY-4346"/>
    <s v="Medium"/>
    <x v="0"/>
    <x v="0"/>
    <s v="Completed"/>
    <s v="Solved by squad (technical intervention)"/>
    <x v="0"/>
    <x v="1"/>
    <x v="4"/>
    <d v="2022-08-01T00:00:00"/>
    <d v="2022-09-13T00:00:00"/>
    <x v="69"/>
  </r>
  <r>
    <s v="KEY-4341"/>
    <s v="Medium"/>
    <x v="0"/>
    <x v="0"/>
    <s v="Completed"/>
    <s v="Solved by squad (technical intervention)"/>
    <x v="0"/>
    <x v="1"/>
    <x v="2"/>
    <d v="2022-08-01T00:00:00"/>
    <d v="2022-09-20T00:00:00"/>
    <x v="76"/>
  </r>
  <r>
    <s v="KEY-4339"/>
    <s v="Medium"/>
    <x v="0"/>
    <x v="1"/>
    <s v="Squad Working"/>
    <m/>
    <x v="1"/>
    <x v="2"/>
    <x v="0"/>
    <d v="2022-08-01T00:00:00"/>
    <m/>
    <x v="534"/>
  </r>
  <r>
    <s v="KEY-4354"/>
    <s v="High"/>
    <x v="1"/>
    <x v="0"/>
    <s v="Completed"/>
    <s v="Solved by service desk (no technical intervention)"/>
    <x v="0"/>
    <x v="0"/>
    <x v="0"/>
    <d v="2022-08-02T00:00:00"/>
    <d v="2022-08-10T00:00:00"/>
    <x v="14"/>
  </r>
  <r>
    <s v="KEY-4355"/>
    <s v="High"/>
    <x v="1"/>
    <x v="0"/>
    <s v="Completed"/>
    <s v="Solved by squad (technical intervention)"/>
    <x v="1"/>
    <x v="1"/>
    <x v="2"/>
    <d v="2022-08-02T00:00:00"/>
    <d v="2022-08-23T00:00:00"/>
    <x v="34"/>
  </r>
  <r>
    <s v="KEY-4356"/>
    <s v="Medium"/>
    <x v="0"/>
    <x v="0"/>
    <s v="Completed"/>
    <s v="Solved by service desk (no technical intervention)"/>
    <x v="0"/>
    <x v="0"/>
    <x v="0"/>
    <d v="2022-08-02T00:00:00"/>
    <d v="2022-08-09T00:00:00"/>
    <x v="56"/>
  </r>
  <r>
    <s v="KEY-4358"/>
    <s v="Medium"/>
    <x v="0"/>
    <x v="0"/>
    <s v="Completed"/>
    <s v="Solved by squad (technical intervention)"/>
    <x v="1"/>
    <x v="1"/>
    <x v="2"/>
    <d v="2022-08-02T00:00:00"/>
    <d v="2022-08-17T00:00:00"/>
    <x v="2"/>
  </r>
  <r>
    <s v="KEY-4351"/>
    <s v="Medium"/>
    <x v="0"/>
    <x v="0"/>
    <s v="Completed"/>
    <s v="Solved by squad (technical intervention)"/>
    <x v="0"/>
    <x v="1"/>
    <x v="1"/>
    <d v="2022-08-02T00:00:00"/>
    <d v="2022-08-25T00:00:00"/>
    <x v="3"/>
  </r>
  <r>
    <s v="KEY-4357"/>
    <s v="Medium"/>
    <x v="0"/>
    <x v="0"/>
    <s v="Completed"/>
    <s v="Solved by squad (technical intervention)"/>
    <x v="0"/>
    <x v="1"/>
    <x v="4"/>
    <d v="2022-08-02T00:00:00"/>
    <d v="2022-09-07T00:00:00"/>
    <x v="91"/>
  </r>
  <r>
    <s v="KEY-4352"/>
    <s v="Medium"/>
    <x v="0"/>
    <x v="0"/>
    <s v="Completed"/>
    <s v="Solved by squad (technical intervention)"/>
    <x v="0"/>
    <x v="1"/>
    <x v="1"/>
    <d v="2022-08-02T00:00:00"/>
    <d v="2022-09-30T00:00:00"/>
    <x v="66"/>
  </r>
  <r>
    <s v="KEY-4353"/>
    <s v="Medium"/>
    <x v="0"/>
    <x v="0"/>
    <s v="Completed"/>
    <s v="Solved by squad (technical intervention)"/>
    <x v="0"/>
    <x v="1"/>
    <x v="1"/>
    <d v="2022-08-02T00:00:00"/>
    <d v="2022-10-03T00:00:00"/>
    <x v="153"/>
  </r>
  <r>
    <s v="KEY-4360"/>
    <s v="Medium"/>
    <x v="0"/>
    <x v="0"/>
    <s v="Completed"/>
    <s v="Solved by service desk (no technical intervention)"/>
    <x v="1"/>
    <x v="0"/>
    <x v="0"/>
    <d v="2022-08-03T00:00:00"/>
    <d v="2022-08-15T00:00:00"/>
    <x v="18"/>
  </r>
  <r>
    <s v="KEY-4359"/>
    <s v="Medium"/>
    <x v="0"/>
    <x v="0"/>
    <s v="Completed"/>
    <s v="Solved by service desk (no technical intervention)"/>
    <x v="0"/>
    <x v="0"/>
    <x v="0"/>
    <d v="2022-08-03T00:00:00"/>
    <d v="2022-09-02T00:00:00"/>
    <x v="11"/>
  </r>
  <r>
    <s v="KEY-4363"/>
    <s v="Medium"/>
    <x v="0"/>
    <x v="0"/>
    <s v="Completed"/>
    <s v="Solved by squad (technical intervention)"/>
    <x v="0"/>
    <x v="1"/>
    <x v="4"/>
    <d v="2022-08-03T00:00:00"/>
    <d v="2022-08-09T00:00:00"/>
    <x v="12"/>
  </r>
  <r>
    <s v="KEY-4362"/>
    <s v="Medium"/>
    <x v="0"/>
    <x v="0"/>
    <s v="Completed"/>
    <s v="Solved by squad (technical intervention)"/>
    <x v="1"/>
    <x v="1"/>
    <x v="2"/>
    <d v="2022-08-03T00:00:00"/>
    <d v="2022-08-17T00:00:00"/>
    <x v="5"/>
  </r>
  <r>
    <s v="KEY-4361"/>
    <s v="Medium"/>
    <x v="0"/>
    <x v="0"/>
    <s v="Completed"/>
    <s v="Solved by squad (technical intervention)"/>
    <x v="0"/>
    <x v="1"/>
    <x v="4"/>
    <d v="2022-08-03T00:00:00"/>
    <d v="2022-08-29T00:00:00"/>
    <x v="26"/>
  </r>
  <r>
    <s v="KEY-4376"/>
    <s v="High"/>
    <x v="1"/>
    <x v="0"/>
    <s v="Completed"/>
    <s v="Solved by squad (technical intervention)"/>
    <x v="0"/>
    <x v="1"/>
    <x v="4"/>
    <d v="2022-08-04T00:00:00"/>
    <d v="2022-08-10T00:00:00"/>
    <x v="12"/>
  </r>
  <r>
    <s v="KEY-4367"/>
    <s v="High"/>
    <x v="1"/>
    <x v="0"/>
    <s v="Completed"/>
    <s v="Solved by squad (technical intervention)"/>
    <x v="1"/>
    <x v="1"/>
    <x v="2"/>
    <d v="2022-08-04T00:00:00"/>
    <d v="2022-08-18T00:00:00"/>
    <x v="5"/>
  </r>
  <r>
    <s v="KEY-4366"/>
    <s v="Highest"/>
    <x v="2"/>
    <x v="0"/>
    <s v="Completed"/>
    <s v="Solved by squad (technical intervention)"/>
    <x v="1"/>
    <x v="1"/>
    <x v="4"/>
    <d v="2022-08-04T00:00:00"/>
    <d v="2022-08-15T00:00:00"/>
    <x v="24"/>
  </r>
  <r>
    <s v="KEY-4371"/>
    <s v="Medium"/>
    <x v="0"/>
    <x v="0"/>
    <s v="Canceled"/>
    <s v="Business Process"/>
    <x v="3"/>
    <x v="1"/>
    <x v="2"/>
    <d v="2022-08-04T00:00:00"/>
    <d v="2022-08-16T00:00:00"/>
    <x v="18"/>
  </r>
  <r>
    <s v="KEY-4370"/>
    <s v="Medium"/>
    <x v="0"/>
    <x v="0"/>
    <s v="Canceled"/>
    <s v="Business Process"/>
    <x v="0"/>
    <x v="1"/>
    <x v="2"/>
    <d v="2022-08-04T00:00:00"/>
    <d v="2022-08-04T00:00:00"/>
    <x v="9"/>
  </r>
  <r>
    <s v="KEY-4374"/>
    <s v="Medium"/>
    <x v="0"/>
    <x v="0"/>
    <s v="Canceled"/>
    <s v="Business Process"/>
    <x v="3"/>
    <x v="1"/>
    <x v="2"/>
    <d v="2022-08-04T00:00:00"/>
    <d v="2022-08-04T00:00:00"/>
    <x v="9"/>
  </r>
  <r>
    <s v="KEY-4369"/>
    <s v="Medium"/>
    <x v="0"/>
    <x v="0"/>
    <s v="Completed"/>
    <s v="Solved by service desk (no technical intervention)"/>
    <x v="2"/>
    <x v="0"/>
    <x v="0"/>
    <d v="2022-08-04T00:00:00"/>
    <d v="2022-08-08T00:00:00"/>
    <x v="21"/>
  </r>
  <r>
    <s v="KEY-4372"/>
    <s v="Medium"/>
    <x v="0"/>
    <x v="0"/>
    <s v="Completed"/>
    <s v="Solved by service desk (no technical intervention)"/>
    <x v="0"/>
    <x v="0"/>
    <x v="0"/>
    <d v="2022-08-04T00:00:00"/>
    <d v="2022-08-10T00:00:00"/>
    <x v="12"/>
  </r>
  <r>
    <s v="KEY-4377"/>
    <s v="Medium"/>
    <x v="0"/>
    <x v="0"/>
    <s v="Completed"/>
    <s v="Solved by service desk (no technical intervention)"/>
    <x v="0"/>
    <x v="0"/>
    <x v="0"/>
    <d v="2022-08-04T00:00:00"/>
    <d v="2022-08-11T00:00:00"/>
    <x v="56"/>
  </r>
  <r>
    <s v="KEY-4378"/>
    <s v="Medium"/>
    <x v="0"/>
    <x v="0"/>
    <s v="Completed"/>
    <s v="Solved by service desk (no technical intervention)"/>
    <x v="1"/>
    <x v="0"/>
    <x v="0"/>
    <d v="2022-08-04T00:00:00"/>
    <d v="2022-08-16T00:00:00"/>
    <x v="18"/>
  </r>
  <r>
    <s v="KEY-4375"/>
    <s v="Medium"/>
    <x v="0"/>
    <x v="0"/>
    <s v="Completed"/>
    <s v="Solved by squad (technical intervention)"/>
    <x v="1"/>
    <x v="1"/>
    <x v="4"/>
    <d v="2022-08-04T00:00:00"/>
    <d v="2022-08-22T00:00:00"/>
    <x v="15"/>
  </r>
  <r>
    <s v="KEY-4373"/>
    <s v="Medium"/>
    <x v="0"/>
    <x v="0"/>
    <s v="Completed"/>
    <s v="Solved by squad (technical intervention)"/>
    <x v="1"/>
    <x v="1"/>
    <x v="2"/>
    <d v="2022-08-04T00:00:00"/>
    <d v="2022-08-23T00:00:00"/>
    <x v="43"/>
  </r>
  <r>
    <s v="KEY-4368"/>
    <s v="Medium"/>
    <x v="0"/>
    <x v="0"/>
    <s v="Completed"/>
    <s v="Solved by squad (technical intervention)"/>
    <x v="0"/>
    <x v="1"/>
    <x v="4"/>
    <d v="2022-08-04T00:00:00"/>
    <d v="2022-09-01T00:00:00"/>
    <x v="23"/>
  </r>
  <r>
    <s v="KEY-4364"/>
    <s v="Medium"/>
    <x v="0"/>
    <x v="0"/>
    <s v="Completed"/>
    <s v="Solved by squad (technical intervention)"/>
    <x v="0"/>
    <x v="1"/>
    <x v="1"/>
    <d v="2022-08-04T00:00:00"/>
    <d v="2022-10-06T00:00:00"/>
    <x v="98"/>
  </r>
  <r>
    <s v="KEY-4365"/>
    <s v="Medium"/>
    <x v="0"/>
    <x v="1"/>
    <s v="Squad Working"/>
    <m/>
    <x v="1"/>
    <x v="2"/>
    <x v="0"/>
    <d v="2022-08-04T00:00:00"/>
    <m/>
    <x v="535"/>
  </r>
  <r>
    <s v="KEY-4387"/>
    <s v="Medium"/>
    <x v="0"/>
    <x v="0"/>
    <s v="Canceled"/>
    <s v="Business Process"/>
    <x v="3"/>
    <x v="1"/>
    <x v="2"/>
    <d v="2022-08-05T00:00:00"/>
    <d v="2022-09-28T00:00:00"/>
    <x v="121"/>
  </r>
  <r>
    <s v="KEY-4384"/>
    <s v="Medium"/>
    <x v="0"/>
    <x v="0"/>
    <s v="Completed"/>
    <s v="Solved by service desk (no technical intervention)"/>
    <x v="2"/>
    <x v="0"/>
    <x v="0"/>
    <d v="2022-08-05T00:00:00"/>
    <d v="2022-08-08T00:00:00"/>
    <x v="81"/>
  </r>
  <r>
    <s v="KEY-4388"/>
    <s v="Medium"/>
    <x v="0"/>
    <x v="0"/>
    <s v="Completed"/>
    <s v="Solved by squad (technical intervention)"/>
    <x v="0"/>
    <x v="1"/>
    <x v="4"/>
    <d v="2022-08-05T00:00:00"/>
    <d v="2022-08-11T00:00:00"/>
    <x v="12"/>
  </r>
  <r>
    <s v="KEY-4386"/>
    <s v="Medium"/>
    <x v="0"/>
    <x v="0"/>
    <s v="Completed"/>
    <s v="Solved by squad (technical intervention)"/>
    <x v="0"/>
    <x v="1"/>
    <x v="4"/>
    <d v="2022-08-05T00:00:00"/>
    <d v="2022-08-31T00:00:00"/>
    <x v="26"/>
  </r>
  <r>
    <s v="KEY-4383"/>
    <s v="Medium"/>
    <x v="0"/>
    <x v="0"/>
    <s v="Completed"/>
    <s v="Solved by squad (technical intervention)"/>
    <x v="0"/>
    <x v="1"/>
    <x v="4"/>
    <d v="2022-08-05T00:00:00"/>
    <d v="2022-09-01T00:00:00"/>
    <x v="40"/>
  </r>
  <r>
    <s v="KEY-4380"/>
    <s v="Medium"/>
    <x v="0"/>
    <x v="0"/>
    <s v="Completed"/>
    <s v="Solved by squad (technical intervention)"/>
    <x v="0"/>
    <x v="1"/>
    <x v="1"/>
    <d v="2022-08-05T00:00:00"/>
    <d v="2022-09-05T00:00:00"/>
    <x v="8"/>
  </r>
  <r>
    <s v="KEY-4385"/>
    <s v="Medium"/>
    <x v="0"/>
    <x v="0"/>
    <s v="Completed"/>
    <s v="Solved by squad (technical intervention)"/>
    <x v="3"/>
    <x v="1"/>
    <x v="2"/>
    <d v="2022-08-05T00:00:00"/>
    <d v="2022-09-26T00:00:00"/>
    <x v="166"/>
  </r>
  <r>
    <s v="KEY-4379"/>
    <s v="Medium"/>
    <x v="0"/>
    <x v="1"/>
    <s v="Squad Working"/>
    <m/>
    <x v="1"/>
    <x v="2"/>
    <x v="0"/>
    <d v="2022-08-05T00:00:00"/>
    <m/>
    <x v="536"/>
  </r>
  <r>
    <s v="KEY-4381"/>
    <s v="Medium"/>
    <x v="0"/>
    <x v="1"/>
    <s v="Squad Working"/>
    <m/>
    <x v="1"/>
    <x v="2"/>
    <x v="0"/>
    <d v="2022-08-05T00:00:00"/>
    <m/>
    <x v="536"/>
  </r>
  <r>
    <s v="KEY-4382"/>
    <s v="Medium"/>
    <x v="0"/>
    <x v="1"/>
    <s v="Squad Working"/>
    <m/>
    <x v="1"/>
    <x v="2"/>
    <x v="0"/>
    <d v="2022-08-05T00:00:00"/>
    <m/>
    <x v="536"/>
  </r>
  <r>
    <s v="KEY-4389"/>
    <s v="Medium"/>
    <x v="0"/>
    <x v="0"/>
    <s v="Completed"/>
    <s v="Solved by squad (technical intervention)"/>
    <x v="1"/>
    <x v="1"/>
    <x v="1"/>
    <d v="2022-08-06T00:00:00"/>
    <d v="2022-08-25T00:00:00"/>
    <x v="43"/>
  </r>
  <r>
    <s v="KEY-4391"/>
    <s v="High"/>
    <x v="1"/>
    <x v="0"/>
    <s v="Completed"/>
    <s v="Solved by squad (technical intervention)"/>
    <x v="0"/>
    <x v="1"/>
    <x v="1"/>
    <d v="2022-08-08T00:00:00"/>
    <d v="2022-09-02T00:00:00"/>
    <x v="45"/>
  </r>
  <r>
    <s v="KEY-4397"/>
    <s v="Medium"/>
    <x v="0"/>
    <x v="0"/>
    <s v="Completed"/>
    <s v="Solved by service desk (no technical intervention)"/>
    <x v="2"/>
    <x v="0"/>
    <x v="0"/>
    <d v="2022-08-08T00:00:00"/>
    <d v="2022-08-10T00:00:00"/>
    <x v="70"/>
  </r>
  <r>
    <s v="KEY-4395"/>
    <s v="Medium"/>
    <x v="0"/>
    <x v="0"/>
    <s v="Completed"/>
    <s v="Solved by service desk (no technical intervention)"/>
    <x v="0"/>
    <x v="0"/>
    <x v="0"/>
    <d v="2022-08-08T00:00:00"/>
    <d v="2022-08-16T00:00:00"/>
    <x v="14"/>
  </r>
  <r>
    <s v="KEY-4394"/>
    <s v="Medium"/>
    <x v="0"/>
    <x v="0"/>
    <s v="Completed"/>
    <s v="Solved by squad (technical intervention)"/>
    <x v="0"/>
    <x v="1"/>
    <x v="3"/>
    <d v="2022-08-08T00:00:00"/>
    <d v="2022-08-14T00:00:00"/>
    <x v="12"/>
  </r>
  <r>
    <s v="KEY-4399"/>
    <s v="Medium"/>
    <x v="0"/>
    <x v="0"/>
    <s v="Completed"/>
    <s v="Solved by squad (technical intervention)"/>
    <x v="1"/>
    <x v="1"/>
    <x v="1"/>
    <d v="2022-08-08T00:00:00"/>
    <d v="2022-08-26T00:00:00"/>
    <x v="15"/>
  </r>
  <r>
    <s v="KEY-4398"/>
    <s v="Medium"/>
    <x v="0"/>
    <x v="0"/>
    <s v="Completed"/>
    <s v="Solved by squad (technical intervention)"/>
    <x v="1"/>
    <x v="1"/>
    <x v="1"/>
    <d v="2022-08-08T00:00:00"/>
    <d v="2022-08-29T00:00:00"/>
    <x v="34"/>
  </r>
  <r>
    <s v="KEY-4396"/>
    <s v="Medium"/>
    <x v="0"/>
    <x v="0"/>
    <s v="Completed"/>
    <s v="Solved by squad (technical intervention)"/>
    <x v="0"/>
    <x v="1"/>
    <x v="4"/>
    <d v="2022-08-08T00:00:00"/>
    <d v="2022-08-31T00:00:00"/>
    <x v="3"/>
  </r>
  <r>
    <s v="KEY-4392"/>
    <s v="Medium"/>
    <x v="0"/>
    <x v="0"/>
    <s v="Completed"/>
    <s v="Solved by squad (technical intervention)"/>
    <x v="3"/>
    <x v="1"/>
    <x v="1"/>
    <d v="2022-08-08T00:00:00"/>
    <d v="2022-10-06T00:00:00"/>
    <x v="66"/>
  </r>
  <r>
    <s v="KEY-4390"/>
    <s v="Medium"/>
    <x v="0"/>
    <x v="1"/>
    <s v="Squad Working"/>
    <m/>
    <x v="1"/>
    <x v="2"/>
    <x v="0"/>
    <d v="2022-08-08T00:00:00"/>
    <m/>
    <x v="537"/>
  </r>
  <r>
    <s v="KEY-4393"/>
    <s v="Medium"/>
    <x v="0"/>
    <x v="1"/>
    <s v="Squad Working"/>
    <m/>
    <x v="1"/>
    <x v="2"/>
    <x v="0"/>
    <d v="2022-08-08T00:00:00"/>
    <m/>
    <x v="537"/>
  </r>
  <r>
    <s v="KEY-4404"/>
    <s v="Medium"/>
    <x v="0"/>
    <x v="0"/>
    <s v="Completed"/>
    <s v="Solved by service desk (no technical intervention)"/>
    <x v="0"/>
    <x v="0"/>
    <x v="0"/>
    <d v="2022-08-09T00:00:00"/>
    <d v="2022-08-17T00:00:00"/>
    <x v="14"/>
  </r>
  <r>
    <s v="KEY-4402"/>
    <s v="Medium"/>
    <x v="0"/>
    <x v="0"/>
    <s v="Completed"/>
    <s v="Solved by service desk (no technical intervention)"/>
    <x v="0"/>
    <x v="0"/>
    <x v="0"/>
    <d v="2022-08-09T00:00:00"/>
    <d v="2022-08-19T00:00:00"/>
    <x v="28"/>
  </r>
  <r>
    <s v="KEY-4403"/>
    <s v="Medium"/>
    <x v="0"/>
    <x v="0"/>
    <s v="Completed"/>
    <s v="Solved by service desk (no technical intervention)"/>
    <x v="0"/>
    <x v="0"/>
    <x v="0"/>
    <d v="2022-08-09T00:00:00"/>
    <d v="2022-09-26T00:00:00"/>
    <x v="61"/>
  </r>
  <r>
    <s v="KEY-4401"/>
    <s v="Medium"/>
    <x v="0"/>
    <x v="0"/>
    <s v="Completed"/>
    <s v="Solved by squad (technical intervention)"/>
    <x v="1"/>
    <x v="1"/>
    <x v="4"/>
    <d v="2022-08-09T00:00:00"/>
    <d v="2022-08-20T00:00:00"/>
    <x v="24"/>
  </r>
  <r>
    <s v="KEY-4406"/>
    <s v="Medium"/>
    <x v="0"/>
    <x v="0"/>
    <s v="Completed"/>
    <s v="Solved by squad (technical intervention)"/>
    <x v="1"/>
    <x v="1"/>
    <x v="1"/>
    <d v="2022-08-09T00:00:00"/>
    <d v="2022-08-24T00:00:00"/>
    <x v="2"/>
  </r>
  <r>
    <s v="KEY-4400"/>
    <s v="Medium"/>
    <x v="0"/>
    <x v="0"/>
    <s v="Completed"/>
    <s v="Solved by squad (technical intervention)"/>
    <x v="0"/>
    <x v="1"/>
    <x v="1"/>
    <d v="2022-08-09T00:00:00"/>
    <d v="2022-09-02T00:00:00"/>
    <x v="52"/>
  </r>
  <r>
    <s v="KEY-4405"/>
    <s v="Medium"/>
    <x v="0"/>
    <x v="0"/>
    <s v="Completed"/>
    <s v="Solved by squad (technical intervention)"/>
    <x v="0"/>
    <x v="1"/>
    <x v="4"/>
    <d v="2022-08-09T00:00:00"/>
    <d v="2022-09-12T00:00:00"/>
    <x v="35"/>
  </r>
  <r>
    <s v="KEY-4407"/>
    <s v="Medium"/>
    <x v="0"/>
    <x v="0"/>
    <s v="Completed"/>
    <s v="Solved by squad (technical intervention)"/>
    <x v="3"/>
    <x v="1"/>
    <x v="1"/>
    <d v="2022-08-09T00:00:00"/>
    <d v="2022-10-06T00:00:00"/>
    <x v="206"/>
  </r>
  <r>
    <s v="KEY-4424"/>
    <s v="High"/>
    <x v="1"/>
    <x v="0"/>
    <s v="Completed"/>
    <s v="Solved by squad (technical intervention)"/>
    <x v="1"/>
    <x v="1"/>
    <x v="1"/>
    <d v="2022-08-10T00:00:00"/>
    <d v="2022-08-22T00:00:00"/>
    <x v="18"/>
  </r>
  <r>
    <s v="KEY-4413"/>
    <s v="Medium"/>
    <x v="0"/>
    <x v="0"/>
    <s v="Completed"/>
    <s v="Solved by service desk (no technical intervention)"/>
    <x v="2"/>
    <x v="0"/>
    <x v="0"/>
    <d v="2022-08-10T00:00:00"/>
    <d v="2022-08-11T00:00:00"/>
    <x v="1"/>
  </r>
  <r>
    <s v="KEY-4414"/>
    <s v="Medium"/>
    <x v="0"/>
    <x v="0"/>
    <s v="Completed"/>
    <s v="Solved by service desk (no technical intervention)"/>
    <x v="2"/>
    <x v="0"/>
    <x v="0"/>
    <d v="2022-08-10T00:00:00"/>
    <d v="2022-08-11T00:00:00"/>
    <x v="1"/>
  </r>
  <r>
    <s v="KEY-4416"/>
    <s v="Medium"/>
    <x v="0"/>
    <x v="0"/>
    <s v="Completed"/>
    <s v="Solved by service desk (no technical intervention)"/>
    <x v="2"/>
    <x v="0"/>
    <x v="0"/>
    <d v="2022-08-10T00:00:00"/>
    <d v="2022-08-11T00:00:00"/>
    <x v="1"/>
  </r>
  <r>
    <s v="KEY-4418"/>
    <s v="Medium"/>
    <x v="0"/>
    <x v="0"/>
    <s v="Completed"/>
    <s v="Solved by service desk (no technical intervention)"/>
    <x v="3"/>
    <x v="0"/>
    <x v="0"/>
    <d v="2022-08-10T00:00:00"/>
    <d v="2022-08-11T00:00:00"/>
    <x v="1"/>
  </r>
  <r>
    <s v="KEY-4420"/>
    <s v="Medium"/>
    <x v="0"/>
    <x v="0"/>
    <s v="Completed"/>
    <s v="Solved by service desk (no technical intervention)"/>
    <x v="0"/>
    <x v="0"/>
    <x v="0"/>
    <d v="2022-08-10T00:00:00"/>
    <d v="2022-08-15T00:00:00"/>
    <x v="60"/>
  </r>
  <r>
    <s v="KEY-4412"/>
    <s v="Medium"/>
    <x v="0"/>
    <x v="0"/>
    <s v="Completed"/>
    <s v="Solved by service desk (no technical intervention)"/>
    <x v="0"/>
    <x v="0"/>
    <x v="0"/>
    <d v="2022-08-10T00:00:00"/>
    <d v="2022-08-17T00:00:00"/>
    <x v="56"/>
  </r>
  <r>
    <s v="KEY-4415"/>
    <s v="Medium"/>
    <x v="0"/>
    <x v="0"/>
    <s v="Completed"/>
    <s v="Solved by service desk (no technical intervention)"/>
    <x v="0"/>
    <x v="0"/>
    <x v="0"/>
    <d v="2022-08-10T00:00:00"/>
    <d v="2022-08-17T00:00:00"/>
    <x v="56"/>
  </r>
  <r>
    <s v="KEY-4425"/>
    <s v="Medium"/>
    <x v="0"/>
    <x v="0"/>
    <s v="Completed"/>
    <s v="Solved by service desk (no technical intervention)"/>
    <x v="0"/>
    <x v="0"/>
    <x v="0"/>
    <d v="2022-08-10T00:00:00"/>
    <d v="2022-08-17T00:00:00"/>
    <x v="56"/>
  </r>
  <r>
    <s v="KEY-4426"/>
    <s v="Medium"/>
    <x v="0"/>
    <x v="0"/>
    <s v="Completed"/>
    <s v="Solved by service desk (no technical intervention)"/>
    <x v="0"/>
    <x v="0"/>
    <x v="0"/>
    <d v="2022-08-10T00:00:00"/>
    <d v="2022-08-17T00:00:00"/>
    <x v="56"/>
  </r>
  <r>
    <s v="KEY-4419"/>
    <s v="Medium"/>
    <x v="0"/>
    <x v="0"/>
    <s v="Completed"/>
    <s v="Solved by service desk (no technical intervention)"/>
    <x v="1"/>
    <x v="0"/>
    <x v="0"/>
    <d v="2022-08-10T00:00:00"/>
    <d v="2022-08-23T00:00:00"/>
    <x v="7"/>
  </r>
  <r>
    <s v="KEY-4422"/>
    <s v="Medium"/>
    <x v="0"/>
    <x v="0"/>
    <s v="Completed"/>
    <s v="Solved by service desk (no technical intervention)"/>
    <x v="3"/>
    <x v="0"/>
    <x v="0"/>
    <d v="2022-08-10T00:00:00"/>
    <d v="2022-09-30T00:00:00"/>
    <x v="10"/>
  </r>
  <r>
    <s v="KEY-4423"/>
    <s v="Medium"/>
    <x v="0"/>
    <x v="0"/>
    <s v="Completed"/>
    <s v="Solved by squad (technical intervention)"/>
    <x v="1"/>
    <x v="1"/>
    <x v="1"/>
    <d v="2022-08-10T00:00:00"/>
    <d v="2022-08-22T00:00:00"/>
    <x v="18"/>
  </r>
  <r>
    <s v="KEY-4408"/>
    <s v="Medium"/>
    <x v="0"/>
    <x v="0"/>
    <s v="Completed"/>
    <s v="Solved by squad (technical intervention)"/>
    <x v="0"/>
    <x v="1"/>
    <x v="1"/>
    <d v="2022-08-10T00:00:00"/>
    <d v="2022-09-04T00:00:00"/>
    <x v="45"/>
  </r>
  <r>
    <s v="KEY-4417"/>
    <s v="Medium"/>
    <x v="0"/>
    <x v="0"/>
    <s v="Completed"/>
    <s v="Solved by squad (technical intervention)"/>
    <x v="0"/>
    <x v="1"/>
    <x v="3"/>
    <d v="2022-08-10T00:00:00"/>
    <d v="2022-09-09T00:00:00"/>
    <x v="11"/>
  </r>
  <r>
    <s v="KEY-4428"/>
    <s v="Medium"/>
    <x v="0"/>
    <x v="0"/>
    <s v="Completed"/>
    <s v="Solved by squad (technical intervention)"/>
    <x v="0"/>
    <x v="1"/>
    <x v="4"/>
    <d v="2022-08-10T00:00:00"/>
    <d v="2022-09-09T00:00:00"/>
    <x v="11"/>
  </r>
  <r>
    <s v="KEY-4430"/>
    <s v="Medium"/>
    <x v="0"/>
    <x v="0"/>
    <s v="Completed"/>
    <s v="Solved by squad (technical intervention)"/>
    <x v="0"/>
    <x v="1"/>
    <x v="4"/>
    <d v="2022-08-10T00:00:00"/>
    <d v="2022-09-09T00:00:00"/>
    <x v="11"/>
  </r>
  <r>
    <s v="KEY-4421"/>
    <s v="Medium"/>
    <x v="0"/>
    <x v="0"/>
    <s v="Completed"/>
    <s v="Solved by squad (technical intervention)"/>
    <x v="0"/>
    <x v="1"/>
    <x v="4"/>
    <d v="2022-08-10T00:00:00"/>
    <d v="2022-09-12T00:00:00"/>
    <x v="46"/>
  </r>
  <r>
    <s v="KEY-4427"/>
    <s v="Medium"/>
    <x v="0"/>
    <x v="0"/>
    <s v="Completed"/>
    <s v="Solved by squad (technical intervention)"/>
    <x v="0"/>
    <x v="1"/>
    <x v="4"/>
    <d v="2022-08-10T00:00:00"/>
    <d v="2022-09-12T00:00:00"/>
    <x v="46"/>
  </r>
  <r>
    <s v="KEY-4429"/>
    <s v="Medium"/>
    <x v="0"/>
    <x v="0"/>
    <s v="Completed"/>
    <s v="Solved by squad (technical intervention)"/>
    <x v="3"/>
    <x v="1"/>
    <x v="2"/>
    <d v="2022-08-10T00:00:00"/>
    <d v="2022-09-01T00:00:00"/>
    <x v="6"/>
  </r>
  <r>
    <s v="KEY-4409"/>
    <s v="Medium"/>
    <x v="0"/>
    <x v="1"/>
    <s v="Squad Working"/>
    <m/>
    <x v="1"/>
    <x v="2"/>
    <x v="0"/>
    <d v="2022-08-10T00:00:00"/>
    <m/>
    <x v="538"/>
  </r>
  <r>
    <s v="KEY-4410"/>
    <s v="Medium"/>
    <x v="0"/>
    <x v="1"/>
    <s v="Squad Working"/>
    <m/>
    <x v="1"/>
    <x v="2"/>
    <x v="0"/>
    <d v="2022-08-10T00:00:00"/>
    <m/>
    <x v="538"/>
  </r>
  <r>
    <s v="KEY-4411"/>
    <s v="Medium"/>
    <x v="0"/>
    <x v="1"/>
    <s v="Waiting requester information"/>
    <m/>
    <x v="2"/>
    <x v="2"/>
    <x v="0"/>
    <d v="2022-08-10T00:00:00"/>
    <m/>
    <x v="538"/>
  </r>
  <r>
    <s v="KEY-4438"/>
    <s v="Medium"/>
    <x v="0"/>
    <x v="0"/>
    <s v="Canceled"/>
    <s v="Feature expected behavior"/>
    <x v="0"/>
    <x v="1"/>
    <x v="1"/>
    <d v="2022-08-11T00:00:00"/>
    <d v="2022-08-15T00:00:00"/>
    <x v="21"/>
  </r>
  <r>
    <s v="KEY-4435"/>
    <s v="Medium"/>
    <x v="0"/>
    <x v="0"/>
    <s v="Completed"/>
    <s v="Solved by service desk (no technical intervention)"/>
    <x v="2"/>
    <x v="0"/>
    <x v="0"/>
    <d v="2022-08-11T00:00:00"/>
    <d v="2022-08-12T00:00:00"/>
    <x v="1"/>
  </r>
  <r>
    <s v="KEY-4434"/>
    <s v="Medium"/>
    <x v="0"/>
    <x v="0"/>
    <s v="Completed"/>
    <s v="Solved by service desk (no technical intervention)"/>
    <x v="0"/>
    <x v="0"/>
    <x v="0"/>
    <d v="2022-08-11T00:00:00"/>
    <d v="2022-08-19T00:00:00"/>
    <x v="14"/>
  </r>
  <r>
    <s v="KEY-4437"/>
    <s v="Medium"/>
    <x v="0"/>
    <x v="0"/>
    <s v="Completed"/>
    <s v="Solved by squad (technical intervention)"/>
    <x v="0"/>
    <x v="1"/>
    <x v="4"/>
    <d v="2022-08-11T00:00:00"/>
    <d v="2022-08-17T00:00:00"/>
    <x v="12"/>
  </r>
  <r>
    <s v="KEY-4433"/>
    <s v="Medium"/>
    <x v="0"/>
    <x v="0"/>
    <s v="Completed"/>
    <s v="Solved by squad (technical intervention)"/>
    <x v="0"/>
    <x v="1"/>
    <x v="1"/>
    <d v="2022-08-11T00:00:00"/>
    <d v="2022-09-12T00:00:00"/>
    <x v="95"/>
  </r>
  <r>
    <s v="KEY-4431"/>
    <s v="Medium"/>
    <x v="0"/>
    <x v="0"/>
    <s v="Completed"/>
    <s v="Solved by squad (technical intervention)"/>
    <x v="0"/>
    <x v="1"/>
    <x v="1"/>
    <d v="2022-08-11T00:00:00"/>
    <d v="2022-09-25T00:00:00"/>
    <x v="64"/>
  </r>
  <r>
    <s v="KEY-4432"/>
    <s v="Medium"/>
    <x v="0"/>
    <x v="1"/>
    <s v="Squad Working"/>
    <m/>
    <x v="1"/>
    <x v="2"/>
    <x v="0"/>
    <d v="2022-08-11T00:00:00"/>
    <m/>
    <x v="539"/>
  </r>
  <r>
    <s v="KEY-4436"/>
    <s v="Medium"/>
    <x v="0"/>
    <x v="1"/>
    <s v="Squad Working"/>
    <m/>
    <x v="1"/>
    <x v="2"/>
    <x v="0"/>
    <d v="2022-08-11T00:00:00"/>
    <m/>
    <x v="539"/>
  </r>
  <r>
    <s v="KEY-4440"/>
    <s v="Medium"/>
    <x v="0"/>
    <x v="0"/>
    <s v="Completed"/>
    <s v="Solved by service desk (no technical intervention)"/>
    <x v="3"/>
    <x v="0"/>
    <x v="0"/>
    <d v="2022-08-12T00:00:00"/>
    <d v="2022-08-12T00:00:00"/>
    <x v="9"/>
  </r>
  <r>
    <s v="KEY-4443"/>
    <s v="Medium"/>
    <x v="0"/>
    <x v="0"/>
    <s v="Completed"/>
    <s v="Solved by service desk (no technical intervention)"/>
    <x v="1"/>
    <x v="0"/>
    <x v="0"/>
    <d v="2022-08-12T00:00:00"/>
    <d v="2022-08-25T00:00:00"/>
    <x v="7"/>
  </r>
  <r>
    <s v="KEY-4444"/>
    <s v="Medium"/>
    <x v="0"/>
    <x v="0"/>
    <s v="Completed"/>
    <s v="Solved by squad (technical intervention)"/>
    <x v="1"/>
    <x v="1"/>
    <x v="4"/>
    <d v="2022-08-12T00:00:00"/>
    <d v="2022-08-26T00:00:00"/>
    <x v="5"/>
  </r>
  <r>
    <s v="KEY-4441"/>
    <s v="Medium"/>
    <x v="0"/>
    <x v="0"/>
    <s v="Completed"/>
    <s v="Solved by squad (technical intervention)"/>
    <x v="0"/>
    <x v="1"/>
    <x v="3"/>
    <d v="2022-08-12T00:00:00"/>
    <d v="2022-09-05T00:00:00"/>
    <x v="52"/>
  </r>
  <r>
    <s v="KEY-4439"/>
    <s v="Medium"/>
    <x v="0"/>
    <x v="0"/>
    <s v="Completed"/>
    <s v="Solved by squad (technical intervention)"/>
    <x v="0"/>
    <x v="1"/>
    <x v="3"/>
    <d v="2022-08-12T00:00:00"/>
    <d v="2022-09-26T00:00:00"/>
    <x v="64"/>
  </r>
  <r>
    <s v="KEY-4442"/>
    <s v="Medium"/>
    <x v="0"/>
    <x v="1"/>
    <s v="Squad Working"/>
    <m/>
    <x v="1"/>
    <x v="2"/>
    <x v="0"/>
    <d v="2022-08-12T00:00:00"/>
    <m/>
    <x v="540"/>
  </r>
  <r>
    <s v="KEY-4446"/>
    <s v="Medium"/>
    <x v="0"/>
    <x v="0"/>
    <s v="Completed"/>
    <s v="Solved by service desk (no technical intervention)"/>
    <x v="0"/>
    <x v="0"/>
    <x v="0"/>
    <d v="2022-08-15T00:00:00"/>
    <d v="2022-08-15T00:00:00"/>
    <x v="9"/>
  </r>
  <r>
    <s v="KEY-4447"/>
    <s v="Medium"/>
    <x v="0"/>
    <x v="0"/>
    <s v="Completed"/>
    <s v="Solved by service desk (no technical intervention)"/>
    <x v="2"/>
    <x v="0"/>
    <x v="0"/>
    <d v="2022-08-15T00:00:00"/>
    <d v="2022-08-19T00:00:00"/>
    <x v="21"/>
  </r>
  <r>
    <s v="KEY-4449"/>
    <s v="Medium"/>
    <x v="0"/>
    <x v="0"/>
    <s v="Completed"/>
    <s v="Solved by squad (technical intervention)"/>
    <x v="0"/>
    <x v="1"/>
    <x v="4"/>
    <d v="2022-08-15T00:00:00"/>
    <d v="2022-08-24T00:00:00"/>
    <x v="53"/>
  </r>
  <r>
    <s v="KEY-4448"/>
    <s v="Medium"/>
    <x v="0"/>
    <x v="0"/>
    <s v="Completed"/>
    <s v="Solved by squad (technical intervention)"/>
    <x v="1"/>
    <x v="1"/>
    <x v="1"/>
    <d v="2022-08-15T00:00:00"/>
    <d v="2022-08-29T00:00:00"/>
    <x v="5"/>
  </r>
  <r>
    <s v="KEY-4450"/>
    <s v="Medium"/>
    <x v="0"/>
    <x v="0"/>
    <s v="Completed"/>
    <s v="Solved by squad (technical intervention)"/>
    <x v="1"/>
    <x v="1"/>
    <x v="1"/>
    <d v="2022-08-15T00:00:00"/>
    <d v="2022-09-05T00:00:00"/>
    <x v="34"/>
  </r>
  <r>
    <s v="KEY-4445"/>
    <s v="Medium"/>
    <x v="0"/>
    <x v="1"/>
    <s v="Squad Working"/>
    <m/>
    <x v="1"/>
    <x v="2"/>
    <x v="0"/>
    <d v="2022-08-15T00:00:00"/>
    <m/>
    <x v="541"/>
  </r>
  <r>
    <s v="KEY-4456"/>
    <s v="High"/>
    <x v="1"/>
    <x v="0"/>
    <s v="Completed"/>
    <s v="Solved by squad (technical intervention)"/>
    <x v="0"/>
    <x v="1"/>
    <x v="4"/>
    <d v="2022-08-16T00:00:00"/>
    <d v="2022-09-22T00:00:00"/>
    <x v="31"/>
  </r>
  <r>
    <s v="KEY-4457"/>
    <s v="High"/>
    <x v="1"/>
    <x v="0"/>
    <s v="Completed"/>
    <s v="Solved by squad (technical intervention)"/>
    <x v="0"/>
    <x v="1"/>
    <x v="4"/>
    <d v="2022-08-16T00:00:00"/>
    <d v="2022-09-22T00:00:00"/>
    <x v="31"/>
  </r>
  <r>
    <s v="KEY-4458"/>
    <s v="Medium"/>
    <x v="0"/>
    <x v="0"/>
    <s v="Completed"/>
    <s v="Solved by service desk (no technical intervention)"/>
    <x v="0"/>
    <x v="0"/>
    <x v="0"/>
    <d v="2022-08-16T00:00:00"/>
    <d v="2022-08-16T00:00:00"/>
    <x v="9"/>
  </r>
  <r>
    <s v="KEY-4454"/>
    <s v="Medium"/>
    <x v="0"/>
    <x v="0"/>
    <s v="Completed"/>
    <s v="Solved by service desk (no technical intervention)"/>
    <x v="0"/>
    <x v="0"/>
    <x v="0"/>
    <d v="2022-08-16T00:00:00"/>
    <d v="2022-08-24T00:00:00"/>
    <x v="14"/>
  </r>
  <r>
    <s v="KEY-4453"/>
    <s v="Medium"/>
    <x v="0"/>
    <x v="0"/>
    <s v="Completed"/>
    <s v="Solved by squad (technical intervention)"/>
    <x v="0"/>
    <x v="1"/>
    <x v="1"/>
    <d v="2022-08-16T00:00:00"/>
    <d v="2022-09-15T00:00:00"/>
    <x v="11"/>
  </r>
  <r>
    <s v="KEY-4451"/>
    <s v="Medium"/>
    <x v="0"/>
    <x v="1"/>
    <s v="Squad Working"/>
    <m/>
    <x v="1"/>
    <x v="2"/>
    <x v="0"/>
    <d v="2022-08-16T00:00:00"/>
    <m/>
    <x v="542"/>
  </r>
  <r>
    <s v="KEY-4452"/>
    <s v="Medium"/>
    <x v="0"/>
    <x v="1"/>
    <s v="Squad Working"/>
    <m/>
    <x v="1"/>
    <x v="2"/>
    <x v="0"/>
    <d v="2022-08-16T00:00:00"/>
    <m/>
    <x v="542"/>
  </r>
  <r>
    <s v="KEY-4455"/>
    <s v="Medium"/>
    <x v="0"/>
    <x v="1"/>
    <s v="Squad Working"/>
    <m/>
    <x v="1"/>
    <x v="2"/>
    <x v="0"/>
    <d v="2022-08-16T00:00:00"/>
    <m/>
    <x v="542"/>
  </r>
  <r>
    <s v="KEY-4464"/>
    <s v="Medium"/>
    <x v="0"/>
    <x v="0"/>
    <s v="Completed"/>
    <s v="Solved by service desk (no technical intervention)"/>
    <x v="2"/>
    <x v="0"/>
    <x v="0"/>
    <d v="2022-08-17T00:00:00"/>
    <d v="2022-08-18T00:00:00"/>
    <x v="1"/>
  </r>
  <r>
    <s v="KEY-4461"/>
    <s v="Medium"/>
    <x v="0"/>
    <x v="0"/>
    <s v="Completed"/>
    <s v="Solved by service desk (no technical intervention)"/>
    <x v="2"/>
    <x v="0"/>
    <x v="0"/>
    <d v="2022-08-17T00:00:00"/>
    <d v="2022-08-19T00:00:00"/>
    <x v="70"/>
  </r>
  <r>
    <s v="KEY-4459"/>
    <s v="Medium"/>
    <x v="0"/>
    <x v="0"/>
    <s v="Completed"/>
    <s v="Solved by service desk (no technical intervention)"/>
    <x v="0"/>
    <x v="0"/>
    <x v="0"/>
    <d v="2022-08-17T00:00:00"/>
    <d v="2022-08-24T00:00:00"/>
    <x v="56"/>
  </r>
  <r>
    <s v="KEY-4460"/>
    <s v="Medium"/>
    <x v="0"/>
    <x v="0"/>
    <s v="Completed"/>
    <s v="Solved by service desk (no technical intervention)"/>
    <x v="0"/>
    <x v="0"/>
    <x v="0"/>
    <d v="2022-08-17T00:00:00"/>
    <d v="2022-08-24T00:00:00"/>
    <x v="56"/>
  </r>
  <r>
    <s v="KEY-4462"/>
    <s v="Medium"/>
    <x v="0"/>
    <x v="0"/>
    <s v="Completed"/>
    <s v="Solved by service desk (no technical intervention)"/>
    <x v="0"/>
    <x v="0"/>
    <x v="0"/>
    <d v="2022-08-17T00:00:00"/>
    <d v="2022-09-12T00:00:00"/>
    <x v="26"/>
  </r>
  <r>
    <s v="KEY-4466"/>
    <s v="Medium"/>
    <x v="0"/>
    <x v="0"/>
    <s v="Completed"/>
    <s v="Solved by squad (technical intervention)"/>
    <x v="0"/>
    <x v="1"/>
    <x v="4"/>
    <d v="2022-08-17T00:00:00"/>
    <d v="2022-08-22T00:00:00"/>
    <x v="60"/>
  </r>
  <r>
    <s v="KEY-4463"/>
    <s v="Medium"/>
    <x v="0"/>
    <x v="0"/>
    <s v="Completed"/>
    <s v="Solved by squad (technical intervention)"/>
    <x v="0"/>
    <x v="1"/>
    <x v="3"/>
    <d v="2022-08-17T00:00:00"/>
    <d v="2022-08-26T00:00:00"/>
    <x v="53"/>
  </r>
  <r>
    <s v="KEY-4465"/>
    <s v="Medium"/>
    <x v="0"/>
    <x v="0"/>
    <s v="Completed"/>
    <s v="Solved by squad (technical intervention)"/>
    <x v="0"/>
    <x v="1"/>
    <x v="3"/>
    <d v="2022-08-17T00:00:00"/>
    <d v="2022-09-13T00:00:00"/>
    <x v="40"/>
  </r>
  <r>
    <s v="KEY-4469"/>
    <s v="High"/>
    <x v="1"/>
    <x v="0"/>
    <s v="Completed"/>
    <s v="Solved by service desk (no technical intervention)"/>
    <x v="0"/>
    <x v="0"/>
    <x v="0"/>
    <d v="2022-08-18T00:00:00"/>
    <d v="2022-08-23T00:00:00"/>
    <x v="60"/>
  </r>
  <r>
    <s v="KEY-4470"/>
    <s v="High"/>
    <x v="1"/>
    <x v="0"/>
    <s v="Completed"/>
    <s v="Solved by service desk (no technical intervention)"/>
    <x v="0"/>
    <x v="0"/>
    <x v="0"/>
    <d v="2022-08-18T00:00:00"/>
    <d v="2022-08-23T00:00:00"/>
    <x v="60"/>
  </r>
  <r>
    <s v="KEY-4472"/>
    <s v="High"/>
    <x v="1"/>
    <x v="1"/>
    <s v="Squad Working"/>
    <m/>
    <x v="1"/>
    <x v="2"/>
    <x v="0"/>
    <d v="2022-08-18T00:00:00"/>
    <m/>
    <x v="543"/>
  </r>
  <r>
    <s v="KEY-4467"/>
    <s v="Medium"/>
    <x v="0"/>
    <x v="0"/>
    <s v="Completed"/>
    <s v="Solved by service desk (no technical intervention)"/>
    <x v="2"/>
    <x v="0"/>
    <x v="0"/>
    <d v="2022-08-18T00:00:00"/>
    <d v="2022-08-19T00:00:00"/>
    <x v="1"/>
  </r>
  <r>
    <s v="KEY-4468"/>
    <s v="Medium"/>
    <x v="0"/>
    <x v="0"/>
    <s v="Completed"/>
    <s v="Solved by service desk (no technical intervention)"/>
    <x v="0"/>
    <x v="0"/>
    <x v="0"/>
    <d v="2022-08-18T00:00:00"/>
    <d v="2022-08-19T00:00:00"/>
    <x v="1"/>
  </r>
  <r>
    <s v="KEY-4473"/>
    <s v="Medium"/>
    <x v="0"/>
    <x v="0"/>
    <s v="Completed"/>
    <s v="Solved by squad (technical intervention)"/>
    <x v="1"/>
    <x v="1"/>
    <x v="4"/>
    <d v="2022-08-18T00:00:00"/>
    <d v="2022-09-08T00:00:00"/>
    <x v="34"/>
  </r>
  <r>
    <s v="KEY-4471"/>
    <s v="Medium"/>
    <x v="0"/>
    <x v="0"/>
    <s v="Completed"/>
    <s v="Solved by squad (technical intervention)"/>
    <x v="0"/>
    <x v="1"/>
    <x v="3"/>
    <d v="2022-08-18T00:00:00"/>
    <d v="2022-09-19T00:00:00"/>
    <x v="95"/>
  </r>
  <r>
    <s v="KEY-4474"/>
    <s v="High"/>
    <x v="1"/>
    <x v="0"/>
    <s v="Completed"/>
    <s v="Solved by squad (technical intervention)"/>
    <x v="0"/>
    <x v="1"/>
    <x v="1"/>
    <d v="2022-08-19T00:00:00"/>
    <d v="2022-09-30T00:00:00"/>
    <x v="127"/>
  </r>
  <r>
    <s v="KEY-4475"/>
    <s v="High"/>
    <x v="1"/>
    <x v="1"/>
    <s v="Squad Working"/>
    <m/>
    <x v="1"/>
    <x v="2"/>
    <x v="0"/>
    <d v="2022-08-19T00:00:00"/>
    <m/>
    <x v="544"/>
  </r>
  <r>
    <s v="KEY-4478"/>
    <s v="Medium"/>
    <x v="0"/>
    <x v="0"/>
    <s v="Completed"/>
    <s v="Solved by service desk (no technical intervention)"/>
    <x v="2"/>
    <x v="0"/>
    <x v="0"/>
    <d v="2022-08-19T00:00:00"/>
    <d v="2022-08-22T00:00:00"/>
    <x v="81"/>
  </r>
  <r>
    <s v="KEY-4482"/>
    <s v="Medium"/>
    <x v="0"/>
    <x v="0"/>
    <s v="Completed"/>
    <s v="Solved by service desk (no technical intervention)"/>
    <x v="2"/>
    <x v="0"/>
    <x v="0"/>
    <d v="2022-08-19T00:00:00"/>
    <d v="2022-08-22T00:00:00"/>
    <x v="81"/>
  </r>
  <r>
    <s v="KEY-4481"/>
    <s v="Medium"/>
    <x v="0"/>
    <x v="0"/>
    <s v="Completed"/>
    <s v="Solved by service desk (no technical intervention)"/>
    <x v="0"/>
    <x v="0"/>
    <x v="0"/>
    <d v="2022-08-19T00:00:00"/>
    <d v="2022-08-24T00:00:00"/>
    <x v="60"/>
  </r>
  <r>
    <s v="KEY-4484"/>
    <s v="Medium"/>
    <x v="0"/>
    <x v="0"/>
    <s v="Completed"/>
    <s v="Solved by service desk (no technical intervention)"/>
    <x v="0"/>
    <x v="0"/>
    <x v="0"/>
    <d v="2022-08-19T00:00:00"/>
    <d v="2022-08-25T00:00:00"/>
    <x v="12"/>
  </r>
  <r>
    <s v="KEY-4476"/>
    <s v="Medium"/>
    <x v="0"/>
    <x v="0"/>
    <s v="Completed"/>
    <s v="Solved by service desk (no technical intervention)"/>
    <x v="0"/>
    <x v="0"/>
    <x v="0"/>
    <d v="2022-08-19T00:00:00"/>
    <d v="2022-08-28T00:00:00"/>
    <x v="53"/>
  </r>
  <r>
    <s v="KEY-4483"/>
    <s v="Medium"/>
    <x v="0"/>
    <x v="0"/>
    <s v="Completed"/>
    <s v="Solved by squad (technical intervention)"/>
    <x v="0"/>
    <x v="1"/>
    <x v="4"/>
    <d v="2022-08-19T00:00:00"/>
    <d v="2022-09-20T00:00:00"/>
    <x v="95"/>
  </r>
  <r>
    <s v="KEY-4477"/>
    <s v="Medium"/>
    <x v="0"/>
    <x v="1"/>
    <s v="Squad Working"/>
    <m/>
    <x v="1"/>
    <x v="2"/>
    <x v="0"/>
    <d v="2022-08-19T00:00:00"/>
    <m/>
    <x v="544"/>
  </r>
  <r>
    <s v="KEY-4479"/>
    <s v="Medium"/>
    <x v="0"/>
    <x v="1"/>
    <s v="Squad Working"/>
    <m/>
    <x v="1"/>
    <x v="2"/>
    <x v="0"/>
    <d v="2022-08-19T00:00:00"/>
    <m/>
    <x v="544"/>
  </r>
  <r>
    <s v="KEY-4480"/>
    <s v="Medium"/>
    <x v="0"/>
    <x v="1"/>
    <s v="Squad Working"/>
    <m/>
    <x v="1"/>
    <x v="2"/>
    <x v="0"/>
    <d v="2022-08-19T00:00:00"/>
    <m/>
    <x v="544"/>
  </r>
  <r>
    <s v="KEY-4485"/>
    <s v="Medium"/>
    <x v="0"/>
    <x v="0"/>
    <s v="Completed"/>
    <s v="Solved by squad (technical intervention)"/>
    <x v="1"/>
    <x v="1"/>
    <x v="1"/>
    <d v="2022-08-21T00:00:00"/>
    <d v="2022-09-04T00:00:00"/>
    <x v="5"/>
  </r>
  <r>
    <s v="KEY-4494"/>
    <s v="High"/>
    <x v="1"/>
    <x v="0"/>
    <s v="Completed"/>
    <s v="Solved by squad (technical intervention)"/>
    <x v="0"/>
    <x v="1"/>
    <x v="5"/>
    <d v="2022-08-22T00:00:00"/>
    <d v="2022-10-04T00:00:00"/>
    <x v="69"/>
  </r>
  <r>
    <s v="KEY-4495"/>
    <s v="High"/>
    <x v="1"/>
    <x v="0"/>
    <s v="Completed"/>
    <s v="Solved by squad (technical intervention)"/>
    <x v="0"/>
    <x v="1"/>
    <x v="5"/>
    <d v="2022-08-22T00:00:00"/>
    <d v="2022-10-04T00:00:00"/>
    <x v="69"/>
  </r>
  <r>
    <s v="KEY-4496"/>
    <s v="High"/>
    <x v="1"/>
    <x v="0"/>
    <s v="Completed"/>
    <s v="Solved by squad (technical intervention)"/>
    <x v="0"/>
    <x v="1"/>
    <x v="5"/>
    <d v="2022-08-22T00:00:00"/>
    <d v="2022-10-04T00:00:00"/>
    <x v="69"/>
  </r>
  <r>
    <s v="KEY-4497"/>
    <s v="Highest"/>
    <x v="2"/>
    <x v="1"/>
    <s v="Waiting requester information"/>
    <m/>
    <x v="0"/>
    <x v="2"/>
    <x v="0"/>
    <d v="2022-08-22T00:00:00"/>
    <m/>
    <x v="545"/>
  </r>
  <r>
    <s v="KEY-4487"/>
    <s v="Medium"/>
    <x v="0"/>
    <x v="0"/>
    <s v="Completed"/>
    <s v="Solved by service desk (no technical intervention)"/>
    <x v="3"/>
    <x v="0"/>
    <x v="0"/>
    <d v="2022-08-22T00:00:00"/>
    <d v="2022-08-22T00:00:00"/>
    <x v="9"/>
  </r>
  <r>
    <s v="KEY-4488"/>
    <s v="Medium"/>
    <x v="0"/>
    <x v="0"/>
    <s v="Completed"/>
    <s v="Solved by service desk (no technical intervention)"/>
    <x v="3"/>
    <x v="0"/>
    <x v="0"/>
    <d v="2022-08-22T00:00:00"/>
    <d v="2022-08-22T00:00:00"/>
    <x v="9"/>
  </r>
  <r>
    <s v="KEY-4490"/>
    <s v="Medium"/>
    <x v="0"/>
    <x v="0"/>
    <s v="Completed"/>
    <s v="Solved by service desk (no technical intervention)"/>
    <x v="2"/>
    <x v="0"/>
    <x v="0"/>
    <d v="2022-08-22T00:00:00"/>
    <d v="2022-08-23T00:00:00"/>
    <x v="1"/>
  </r>
  <r>
    <s v="KEY-4489"/>
    <s v="Medium"/>
    <x v="0"/>
    <x v="0"/>
    <s v="Completed"/>
    <s v="Solved by service desk (no technical intervention)"/>
    <x v="2"/>
    <x v="0"/>
    <x v="0"/>
    <d v="2022-08-22T00:00:00"/>
    <d v="2022-08-26T00:00:00"/>
    <x v="21"/>
  </r>
  <r>
    <s v="KEY-4493"/>
    <s v="Medium"/>
    <x v="0"/>
    <x v="0"/>
    <s v="Completed"/>
    <s v="Solved by service desk (no technical intervention)"/>
    <x v="0"/>
    <x v="0"/>
    <x v="0"/>
    <d v="2022-08-22T00:00:00"/>
    <d v="2022-08-30T00:00:00"/>
    <x v="14"/>
  </r>
  <r>
    <s v="KEY-4491"/>
    <s v="Medium"/>
    <x v="0"/>
    <x v="0"/>
    <s v="Completed"/>
    <s v="Solved by squad (technical intervention)"/>
    <x v="1"/>
    <x v="1"/>
    <x v="1"/>
    <d v="2022-08-22T00:00:00"/>
    <d v="2022-09-08T00:00:00"/>
    <x v="84"/>
  </r>
  <r>
    <s v="KEY-4486"/>
    <s v="Medium"/>
    <x v="0"/>
    <x v="0"/>
    <s v="Completed"/>
    <s v="Solved by squad (technical intervention)"/>
    <x v="1"/>
    <x v="1"/>
    <x v="4"/>
    <d v="2022-08-22T00:00:00"/>
    <d v="2022-09-12T00:00:00"/>
    <x v="34"/>
  </r>
  <r>
    <s v="KEY-4492"/>
    <s v="Medium"/>
    <x v="0"/>
    <x v="0"/>
    <s v="Completed"/>
    <s v="Solved by squad (technical intervention)"/>
    <x v="1"/>
    <x v="1"/>
    <x v="1"/>
    <d v="2022-08-22T00:00:00"/>
    <d v="2022-09-12T00:00:00"/>
    <x v="34"/>
  </r>
  <r>
    <s v="KEY-4503"/>
    <s v="High"/>
    <x v="1"/>
    <x v="0"/>
    <s v="Canceled"/>
    <s v="Feature expected behavior"/>
    <x v="3"/>
    <x v="1"/>
    <x v="5"/>
    <d v="2022-08-23T00:00:00"/>
    <d v="2022-10-04T00:00:00"/>
    <x v="127"/>
  </r>
  <r>
    <s v="KEY-4501"/>
    <s v="High"/>
    <x v="1"/>
    <x v="0"/>
    <s v="Completed"/>
    <s v="Solved by squad (technical intervention)"/>
    <x v="1"/>
    <x v="1"/>
    <x v="1"/>
    <d v="2022-08-23T00:00:00"/>
    <d v="2022-09-06T00:00:00"/>
    <x v="5"/>
  </r>
  <r>
    <s v="KEY-4502"/>
    <s v="High"/>
    <x v="1"/>
    <x v="0"/>
    <s v="Completed"/>
    <s v="Solved by squad (technical intervention)"/>
    <x v="0"/>
    <x v="1"/>
    <x v="5"/>
    <d v="2022-08-23T00:00:00"/>
    <d v="2022-10-04T00:00:00"/>
    <x v="127"/>
  </r>
  <r>
    <s v="KEY-4504"/>
    <s v="High"/>
    <x v="1"/>
    <x v="0"/>
    <s v="Completed"/>
    <s v="Solved by squad (technical intervention)"/>
    <x v="0"/>
    <x v="1"/>
    <x v="5"/>
    <d v="2022-08-23T00:00:00"/>
    <d v="2022-10-04T00:00:00"/>
    <x v="127"/>
  </r>
  <r>
    <s v="KEY-4505"/>
    <s v="Highest"/>
    <x v="2"/>
    <x v="1"/>
    <s v="Waiting requester information"/>
    <m/>
    <x v="0"/>
    <x v="2"/>
    <x v="0"/>
    <d v="2022-08-23T00:00:00"/>
    <m/>
    <x v="546"/>
  </r>
  <r>
    <s v="KEY-4500"/>
    <s v="Medium"/>
    <x v="0"/>
    <x v="0"/>
    <s v="Completed"/>
    <s v="Solved by service desk (no technical intervention)"/>
    <x v="0"/>
    <x v="0"/>
    <x v="0"/>
    <d v="2022-08-23T00:00:00"/>
    <d v="2022-09-02T00:00:00"/>
    <x v="28"/>
  </r>
  <r>
    <s v="KEY-4499"/>
    <s v="Medium"/>
    <x v="0"/>
    <x v="0"/>
    <s v="Completed"/>
    <s v="Solved by squad (technical intervention)"/>
    <x v="1"/>
    <x v="1"/>
    <x v="4"/>
    <d v="2022-08-23T00:00:00"/>
    <d v="2022-09-12T00:00:00"/>
    <x v="19"/>
  </r>
  <r>
    <s v="KEY-4506"/>
    <s v="Medium"/>
    <x v="0"/>
    <x v="0"/>
    <s v="Completed"/>
    <s v="Solved by squad (technical intervention)"/>
    <x v="1"/>
    <x v="1"/>
    <x v="4"/>
    <d v="2022-08-23T00:00:00"/>
    <d v="2022-09-12T00:00:00"/>
    <x v="19"/>
  </r>
  <r>
    <s v="KEY-4507"/>
    <s v="Medium"/>
    <x v="0"/>
    <x v="0"/>
    <s v="Completed"/>
    <s v="Solved by squad (technical intervention)"/>
    <x v="0"/>
    <x v="1"/>
    <x v="4"/>
    <d v="2022-08-23T00:00:00"/>
    <d v="2022-10-06T00:00:00"/>
    <x v="83"/>
  </r>
  <r>
    <s v="KEY-4515"/>
    <s v="High"/>
    <x v="1"/>
    <x v="1"/>
    <s v="Squad Working"/>
    <m/>
    <x v="1"/>
    <x v="2"/>
    <x v="0"/>
    <d v="2022-08-24T00:00:00"/>
    <m/>
    <x v="547"/>
  </r>
  <r>
    <s v="KEY-4516"/>
    <s v="High"/>
    <x v="1"/>
    <x v="1"/>
    <s v="Waiting requester information"/>
    <m/>
    <x v="2"/>
    <x v="2"/>
    <x v="0"/>
    <d v="2022-08-24T00:00:00"/>
    <m/>
    <x v="547"/>
  </r>
  <r>
    <s v="KEY-4517"/>
    <s v="Highest"/>
    <x v="2"/>
    <x v="0"/>
    <s v="Completed"/>
    <s v="Solved by squad (technical intervention)"/>
    <x v="1"/>
    <x v="1"/>
    <x v="1"/>
    <d v="2022-08-24T00:00:00"/>
    <d v="2022-09-06T00:00:00"/>
    <x v="7"/>
  </r>
  <r>
    <s v="KEY-4514"/>
    <s v="Medium"/>
    <x v="0"/>
    <x v="0"/>
    <s v="Completed"/>
    <s v="Solved by service desk (no technical intervention)"/>
    <x v="3"/>
    <x v="0"/>
    <x v="0"/>
    <d v="2022-08-24T00:00:00"/>
    <d v="2022-08-24T00:00:00"/>
    <x v="9"/>
  </r>
  <r>
    <s v="KEY-4510"/>
    <s v="Medium"/>
    <x v="0"/>
    <x v="0"/>
    <s v="Completed"/>
    <s v="Solved by service desk (no technical intervention)"/>
    <x v="3"/>
    <x v="0"/>
    <x v="0"/>
    <d v="2022-08-24T00:00:00"/>
    <d v="2022-08-25T00:00:00"/>
    <x v="1"/>
  </r>
  <r>
    <s v="KEY-4513"/>
    <s v="Medium"/>
    <x v="0"/>
    <x v="0"/>
    <s v="Completed"/>
    <s v="Solved by service desk (no technical intervention)"/>
    <x v="2"/>
    <x v="0"/>
    <x v="0"/>
    <d v="2022-08-24T00:00:00"/>
    <d v="2022-08-26T00:00:00"/>
    <x v="70"/>
  </r>
  <r>
    <s v="KEY-4509"/>
    <s v="Medium"/>
    <x v="0"/>
    <x v="0"/>
    <s v="Completed"/>
    <s v="Solved by service desk (no technical intervention)"/>
    <x v="0"/>
    <x v="0"/>
    <x v="0"/>
    <d v="2022-08-24T00:00:00"/>
    <d v="2022-09-01T00:00:00"/>
    <x v="14"/>
  </r>
  <r>
    <s v="KEY-4508"/>
    <s v="Medium"/>
    <x v="0"/>
    <x v="0"/>
    <s v="Completed"/>
    <s v="Solved by squad (technical intervention)"/>
    <x v="1"/>
    <x v="1"/>
    <x v="1"/>
    <d v="2022-08-24T00:00:00"/>
    <d v="2022-09-12T00:00:00"/>
    <x v="43"/>
  </r>
  <r>
    <s v="KEY-4512"/>
    <s v="Medium"/>
    <x v="0"/>
    <x v="0"/>
    <s v="Completed"/>
    <s v="Solved by squad (technical intervention)"/>
    <x v="1"/>
    <x v="1"/>
    <x v="4"/>
    <d v="2022-08-24T00:00:00"/>
    <d v="2022-09-12T00:00:00"/>
    <x v="43"/>
  </r>
  <r>
    <s v="KEY-4511"/>
    <s v="Medium"/>
    <x v="0"/>
    <x v="0"/>
    <s v="Completed"/>
    <s v="Solved by squad (technical intervention)"/>
    <x v="0"/>
    <x v="1"/>
    <x v="3"/>
    <d v="2022-08-24T00:00:00"/>
    <d v="2022-10-06T00:00:00"/>
    <x v="69"/>
  </r>
  <r>
    <s v="KEY-4523"/>
    <s v="Medium"/>
    <x v="0"/>
    <x v="0"/>
    <s v="Completed"/>
    <s v="Solved by service desk (no technical intervention)"/>
    <x v="3"/>
    <x v="0"/>
    <x v="0"/>
    <d v="2022-08-25T00:00:00"/>
    <d v="2022-08-25T00:00:00"/>
    <x v="9"/>
  </r>
  <r>
    <s v="KEY-4521"/>
    <s v="Medium"/>
    <x v="0"/>
    <x v="0"/>
    <s v="Completed"/>
    <s v="Solved by service desk (no technical intervention)"/>
    <x v="2"/>
    <x v="0"/>
    <x v="0"/>
    <d v="2022-08-25T00:00:00"/>
    <d v="2022-08-28T00:00:00"/>
    <x v="81"/>
  </r>
  <r>
    <s v="KEY-4520"/>
    <s v="Medium"/>
    <x v="0"/>
    <x v="0"/>
    <s v="Completed"/>
    <s v="Solved by service desk (no technical intervention)"/>
    <x v="2"/>
    <x v="0"/>
    <x v="0"/>
    <d v="2022-08-25T00:00:00"/>
    <d v="2022-08-29T00:00:00"/>
    <x v="21"/>
  </r>
  <r>
    <s v="KEY-4519"/>
    <s v="Medium"/>
    <x v="0"/>
    <x v="0"/>
    <s v="Completed"/>
    <s v="Solved by service desk (no technical intervention)"/>
    <x v="0"/>
    <x v="0"/>
    <x v="0"/>
    <d v="2022-08-25T00:00:00"/>
    <d v="2022-08-30T00:00:00"/>
    <x v="60"/>
  </r>
  <r>
    <s v="KEY-4518"/>
    <s v="Medium"/>
    <x v="0"/>
    <x v="1"/>
    <s v="Squad Working"/>
    <m/>
    <x v="1"/>
    <x v="2"/>
    <x v="0"/>
    <d v="2022-08-25T00:00:00"/>
    <m/>
    <x v="548"/>
  </r>
  <r>
    <s v="KEY-4522"/>
    <s v="Medium"/>
    <x v="0"/>
    <x v="1"/>
    <s v="Squad Working"/>
    <m/>
    <x v="1"/>
    <x v="2"/>
    <x v="0"/>
    <d v="2022-08-25T00:00:00"/>
    <m/>
    <x v="548"/>
  </r>
  <r>
    <s v="KEY-4532"/>
    <s v="Medium"/>
    <x v="0"/>
    <x v="0"/>
    <s v="Canceled"/>
    <s v="Feature expected behavior"/>
    <x v="0"/>
    <x v="1"/>
    <x v="1"/>
    <d v="2022-08-26T00:00:00"/>
    <d v="2022-09-08T00:00:00"/>
    <x v="7"/>
  </r>
  <r>
    <s v="KEY-4524"/>
    <s v="Medium"/>
    <x v="0"/>
    <x v="0"/>
    <s v="Completed"/>
    <s v="Solved by service desk (no technical intervention)"/>
    <x v="2"/>
    <x v="0"/>
    <x v="0"/>
    <d v="2022-08-26T00:00:00"/>
    <d v="2022-08-29T00:00:00"/>
    <x v="81"/>
  </r>
  <r>
    <s v="KEY-4529"/>
    <s v="Medium"/>
    <x v="0"/>
    <x v="0"/>
    <s v="Completed"/>
    <s v="Solved by service desk (no technical intervention)"/>
    <x v="2"/>
    <x v="0"/>
    <x v="0"/>
    <d v="2022-08-26T00:00:00"/>
    <d v="2022-08-30T00:00:00"/>
    <x v="21"/>
  </r>
  <r>
    <s v="KEY-4528"/>
    <s v="Medium"/>
    <x v="0"/>
    <x v="0"/>
    <s v="Completed"/>
    <s v="Solved by service desk (no technical intervention)"/>
    <x v="0"/>
    <x v="0"/>
    <x v="0"/>
    <d v="2022-08-26T00:00:00"/>
    <d v="2022-08-31T00:00:00"/>
    <x v="60"/>
  </r>
  <r>
    <s v="KEY-4530"/>
    <s v="Medium"/>
    <x v="0"/>
    <x v="0"/>
    <s v="Completed"/>
    <s v="Solved by service desk (no technical intervention)"/>
    <x v="0"/>
    <x v="0"/>
    <x v="0"/>
    <d v="2022-08-26T00:00:00"/>
    <d v="2022-09-01T00:00:00"/>
    <x v="12"/>
  </r>
  <r>
    <s v="KEY-4527"/>
    <s v="Medium"/>
    <x v="0"/>
    <x v="0"/>
    <s v="Completed"/>
    <s v="Solved by service desk (no technical intervention)"/>
    <x v="0"/>
    <x v="0"/>
    <x v="0"/>
    <d v="2022-08-26T00:00:00"/>
    <d v="2022-09-02T00:00:00"/>
    <x v="56"/>
  </r>
  <r>
    <s v="KEY-4525"/>
    <s v="Medium"/>
    <x v="0"/>
    <x v="0"/>
    <s v="Completed"/>
    <s v="Solved by squad (technical intervention)"/>
    <x v="1"/>
    <x v="1"/>
    <x v="4"/>
    <d v="2022-08-26T00:00:00"/>
    <d v="2022-09-12T00:00:00"/>
    <x v="84"/>
  </r>
  <r>
    <s v="KEY-4531"/>
    <s v="Medium"/>
    <x v="0"/>
    <x v="0"/>
    <s v="Completed"/>
    <s v="Solved by squad (technical intervention)"/>
    <x v="0"/>
    <x v="1"/>
    <x v="4"/>
    <d v="2022-08-26T00:00:00"/>
    <d v="2022-09-22T00:00:00"/>
    <x v="40"/>
  </r>
  <r>
    <s v="KEY-4526"/>
    <s v="Medium"/>
    <x v="0"/>
    <x v="1"/>
    <s v="Waiting requester information"/>
    <m/>
    <x v="0"/>
    <x v="2"/>
    <x v="0"/>
    <d v="2022-08-26T00:00:00"/>
    <m/>
    <x v="549"/>
  </r>
  <r>
    <s v="KEY-4535"/>
    <s v="High"/>
    <x v="1"/>
    <x v="1"/>
    <s v="Squad Working"/>
    <m/>
    <x v="1"/>
    <x v="2"/>
    <x v="0"/>
    <d v="2022-08-29T00:00:00"/>
    <m/>
    <x v="550"/>
  </r>
  <r>
    <s v="KEY-4533"/>
    <s v="Medium"/>
    <x v="0"/>
    <x v="0"/>
    <s v="Completed"/>
    <s v="Solved by service desk (no technical intervention)"/>
    <x v="3"/>
    <x v="0"/>
    <x v="0"/>
    <d v="2022-08-29T00:00:00"/>
    <d v="2022-08-30T00:00:00"/>
    <x v="1"/>
  </r>
  <r>
    <s v="KEY-4536"/>
    <s v="Medium"/>
    <x v="0"/>
    <x v="0"/>
    <s v="Completed"/>
    <s v="Solved by service desk (no technical intervention)"/>
    <x v="3"/>
    <x v="0"/>
    <x v="0"/>
    <d v="2022-08-29T00:00:00"/>
    <d v="2022-08-30T00:00:00"/>
    <x v="1"/>
  </r>
  <r>
    <s v="KEY-4537"/>
    <s v="Medium"/>
    <x v="0"/>
    <x v="0"/>
    <s v="Completed"/>
    <s v="Solved by service desk (no technical intervention)"/>
    <x v="1"/>
    <x v="0"/>
    <x v="0"/>
    <d v="2022-08-29T00:00:00"/>
    <d v="2022-09-12T00:00:00"/>
    <x v="5"/>
  </r>
  <r>
    <s v="KEY-4534"/>
    <s v="Medium"/>
    <x v="0"/>
    <x v="0"/>
    <s v="Completed"/>
    <s v="Solved by squad (technical intervention)"/>
    <x v="0"/>
    <x v="1"/>
    <x v="1"/>
    <d v="2022-08-29T00:00:00"/>
    <d v="2022-09-23T00:00:00"/>
    <x v="45"/>
  </r>
  <r>
    <s v="KEY-4538"/>
    <s v="Medium"/>
    <x v="0"/>
    <x v="1"/>
    <s v="Squad Working"/>
    <m/>
    <x v="1"/>
    <x v="2"/>
    <x v="0"/>
    <d v="2022-08-29T00:00:00"/>
    <m/>
    <x v="550"/>
  </r>
  <r>
    <s v="KEY-4539"/>
    <s v="High"/>
    <x v="1"/>
    <x v="0"/>
    <s v="Completed"/>
    <s v="Solved by squad (technical intervention)"/>
    <x v="0"/>
    <x v="1"/>
    <x v="1"/>
    <d v="2022-08-30T00:00:00"/>
    <d v="2022-10-03T00:00:00"/>
    <x v="35"/>
  </r>
  <r>
    <s v="KEY-4546"/>
    <s v="High"/>
    <x v="1"/>
    <x v="1"/>
    <s v="Squad Working"/>
    <m/>
    <x v="1"/>
    <x v="2"/>
    <x v="0"/>
    <d v="2022-08-30T00:00:00"/>
    <m/>
    <x v="551"/>
  </r>
  <r>
    <s v="KEY-4541"/>
    <s v="Medium"/>
    <x v="0"/>
    <x v="0"/>
    <s v="Completed"/>
    <s v="Solved by service desk (no technical intervention)"/>
    <x v="1"/>
    <x v="0"/>
    <x v="0"/>
    <d v="2022-08-30T00:00:00"/>
    <d v="2022-09-13T00:00:00"/>
    <x v="5"/>
  </r>
  <r>
    <s v="KEY-4542"/>
    <s v="Medium"/>
    <x v="0"/>
    <x v="0"/>
    <s v="Completed"/>
    <s v="Solved by squad (technical intervention)"/>
    <x v="1"/>
    <x v="1"/>
    <x v="1"/>
    <d v="2022-08-30T00:00:00"/>
    <d v="2022-09-09T00:00:00"/>
    <x v="28"/>
  </r>
  <r>
    <s v="KEY-4544"/>
    <s v="Medium"/>
    <x v="0"/>
    <x v="0"/>
    <s v="Completed"/>
    <s v="Solved by squad (technical intervention)"/>
    <x v="1"/>
    <x v="1"/>
    <x v="1"/>
    <d v="2022-08-30T00:00:00"/>
    <d v="2022-09-09T00:00:00"/>
    <x v="28"/>
  </r>
  <r>
    <s v="KEY-4540"/>
    <s v="Medium"/>
    <x v="0"/>
    <x v="0"/>
    <s v="Completed"/>
    <s v="Solved by squad (technical intervention)"/>
    <x v="1"/>
    <x v="1"/>
    <x v="4"/>
    <d v="2022-08-30T00:00:00"/>
    <d v="2022-09-12T00:00:00"/>
    <x v="7"/>
  </r>
  <r>
    <s v="KEY-4545"/>
    <s v="Medium"/>
    <x v="0"/>
    <x v="0"/>
    <s v="Completed"/>
    <s v="Solved by squad (technical intervention)"/>
    <x v="1"/>
    <x v="1"/>
    <x v="1"/>
    <d v="2022-08-30T00:00:00"/>
    <d v="2022-09-12T00:00:00"/>
    <x v="7"/>
  </r>
  <r>
    <s v="KEY-4543"/>
    <s v="Medium"/>
    <x v="0"/>
    <x v="1"/>
    <s v="Waiting requester information"/>
    <m/>
    <x v="0"/>
    <x v="2"/>
    <x v="0"/>
    <d v="2022-08-30T00:00:00"/>
    <m/>
    <x v="551"/>
  </r>
  <r>
    <s v="KEY-4554"/>
    <s v="High"/>
    <x v="1"/>
    <x v="0"/>
    <s v="Completed"/>
    <s v="Solved by service desk (no technical intervention)"/>
    <x v="2"/>
    <x v="0"/>
    <x v="0"/>
    <d v="2022-08-31T00:00:00"/>
    <d v="2022-09-02T00:00:00"/>
    <x v="70"/>
  </r>
  <r>
    <s v="KEY-4549"/>
    <s v="Medium"/>
    <x v="0"/>
    <x v="0"/>
    <s v="Canceled"/>
    <s v="Lack Response"/>
    <x v="0"/>
    <x v="1"/>
    <x v="3"/>
    <d v="2022-08-31T00:00:00"/>
    <d v="2022-09-05T00:00:00"/>
    <x v="60"/>
  </r>
  <r>
    <s v="KEY-4550"/>
    <s v="Medium"/>
    <x v="0"/>
    <x v="0"/>
    <s v="Completed"/>
    <s v="Solved by service desk (no technical intervention)"/>
    <x v="2"/>
    <x v="0"/>
    <x v="0"/>
    <d v="2022-08-31T00:00:00"/>
    <d v="2022-09-01T00:00:00"/>
    <x v="1"/>
  </r>
  <r>
    <s v="KEY-4553"/>
    <s v="Medium"/>
    <x v="0"/>
    <x v="0"/>
    <s v="Completed"/>
    <s v="Solved by service desk (no technical intervention)"/>
    <x v="2"/>
    <x v="0"/>
    <x v="0"/>
    <d v="2022-08-31T00:00:00"/>
    <d v="2022-09-02T00:00:00"/>
    <x v="70"/>
  </r>
  <r>
    <s v="KEY-4548"/>
    <s v="Medium"/>
    <x v="0"/>
    <x v="0"/>
    <s v="Completed"/>
    <s v="Solved by service desk (no technical intervention)"/>
    <x v="0"/>
    <x v="0"/>
    <x v="0"/>
    <d v="2022-08-31T00:00:00"/>
    <d v="2022-09-08T00:00:00"/>
    <x v="14"/>
  </r>
  <r>
    <s v="KEY-4555"/>
    <s v="Medium"/>
    <x v="0"/>
    <x v="0"/>
    <s v="Completed"/>
    <s v="Solved by squad (technical intervention)"/>
    <x v="0"/>
    <x v="1"/>
    <x v="4"/>
    <d v="2022-08-31T00:00:00"/>
    <d v="2022-09-09T00:00:00"/>
    <x v="53"/>
  </r>
  <r>
    <s v="KEY-4551"/>
    <s v="Medium"/>
    <x v="0"/>
    <x v="0"/>
    <s v="Completed"/>
    <s v="Solved by squad (technical intervention)"/>
    <x v="1"/>
    <x v="1"/>
    <x v="4"/>
    <d v="2022-08-31T00:00:00"/>
    <d v="2022-09-12T00:00:00"/>
    <x v="18"/>
  </r>
  <r>
    <s v="KEY-4552"/>
    <s v="Medium"/>
    <x v="0"/>
    <x v="0"/>
    <s v="Completed"/>
    <s v="Solved by squad (technical intervention)"/>
    <x v="0"/>
    <x v="1"/>
    <x v="3"/>
    <d v="2022-08-31T00:00:00"/>
    <d v="2022-10-06T00:00:00"/>
    <x v="91"/>
  </r>
  <r>
    <s v="KEY-4547"/>
    <s v="Medium"/>
    <x v="0"/>
    <x v="1"/>
    <s v="Squad Working"/>
    <m/>
    <x v="1"/>
    <x v="2"/>
    <x v="0"/>
    <d v="2022-08-31T00:00:00"/>
    <m/>
    <x v="552"/>
  </r>
  <r>
    <s v="KEY-4559"/>
    <s v="High"/>
    <x v="1"/>
    <x v="0"/>
    <s v="Completed"/>
    <s v="Solved by service desk (no technical intervention)"/>
    <x v="0"/>
    <x v="0"/>
    <x v="0"/>
    <d v="2022-09-01T00:00:00"/>
    <d v="2022-09-08T00:00:00"/>
    <x v="56"/>
  </r>
  <r>
    <s v="KEY-4560"/>
    <s v="Medium"/>
    <x v="0"/>
    <x v="0"/>
    <s v="Canceled"/>
    <s v="Feature expected behavior"/>
    <x v="0"/>
    <x v="1"/>
    <x v="1"/>
    <d v="2022-09-01T00:00:00"/>
    <d v="2022-09-08T00:00:00"/>
    <x v="56"/>
  </r>
  <r>
    <s v="KEY-4557"/>
    <s v="Medium"/>
    <x v="0"/>
    <x v="0"/>
    <s v="Completed"/>
    <s v="Solved by service desk (no technical intervention)"/>
    <x v="3"/>
    <x v="0"/>
    <x v="0"/>
    <d v="2022-09-01T00:00:00"/>
    <d v="2022-09-02T00:00:00"/>
    <x v="1"/>
  </r>
  <r>
    <s v="KEY-4558"/>
    <s v="Medium"/>
    <x v="0"/>
    <x v="1"/>
    <s v="Service Desk Queue"/>
    <m/>
    <x v="0"/>
    <x v="2"/>
    <x v="0"/>
    <d v="2022-09-01T00:00:00"/>
    <m/>
    <x v="553"/>
  </r>
  <r>
    <s v="KEY-4556"/>
    <s v="Medium"/>
    <x v="0"/>
    <x v="1"/>
    <s v="Squad Working"/>
    <m/>
    <x v="1"/>
    <x v="2"/>
    <x v="0"/>
    <d v="2022-09-01T00:00:00"/>
    <m/>
    <x v="553"/>
  </r>
  <r>
    <s v="KEY-4564"/>
    <s v="High"/>
    <x v="1"/>
    <x v="1"/>
    <s v="Squad Working"/>
    <m/>
    <x v="1"/>
    <x v="2"/>
    <x v="0"/>
    <d v="2022-09-02T00:00:00"/>
    <m/>
    <x v="554"/>
  </r>
  <r>
    <s v="KEY-4563"/>
    <s v="Medium"/>
    <x v="0"/>
    <x v="0"/>
    <s v="Canceled"/>
    <s v="Lack Response"/>
    <x v="0"/>
    <x v="1"/>
    <x v="3"/>
    <d v="2022-09-02T00:00:00"/>
    <d v="2022-09-09T00:00:00"/>
    <x v="56"/>
  </r>
  <r>
    <s v="KEY-4565"/>
    <s v="Medium"/>
    <x v="0"/>
    <x v="0"/>
    <s v="Completed"/>
    <s v="Solved by service desk (no technical intervention)"/>
    <x v="2"/>
    <x v="0"/>
    <x v="0"/>
    <d v="2022-09-02T00:00:00"/>
    <d v="2022-09-06T00:00:00"/>
    <x v="21"/>
  </r>
  <r>
    <s v="KEY-4561"/>
    <s v="Medium"/>
    <x v="0"/>
    <x v="0"/>
    <s v="Completed"/>
    <s v="Solved by service desk (no technical intervention)"/>
    <x v="0"/>
    <x v="0"/>
    <x v="0"/>
    <d v="2022-09-02T00:00:00"/>
    <d v="2022-09-12T00:00:00"/>
    <x v="28"/>
  </r>
  <r>
    <s v="KEY-4566"/>
    <s v="Medium"/>
    <x v="0"/>
    <x v="0"/>
    <s v="Completed"/>
    <s v="Solved by squad (technical intervention)"/>
    <x v="1"/>
    <x v="1"/>
    <x v="4"/>
    <d v="2022-09-02T00:00:00"/>
    <d v="2022-09-22T00:00:00"/>
    <x v="19"/>
  </r>
  <r>
    <s v="KEY-4562"/>
    <s v="Medium"/>
    <x v="0"/>
    <x v="1"/>
    <s v="Squad Working"/>
    <m/>
    <x v="1"/>
    <x v="2"/>
    <x v="0"/>
    <d v="2022-09-02T00:00:00"/>
    <m/>
    <x v="554"/>
  </r>
  <r>
    <s v="KEY-4568"/>
    <s v="Medium"/>
    <x v="0"/>
    <x v="0"/>
    <s v="Completed"/>
    <s v="Solved by service desk (no technical intervention)"/>
    <x v="3"/>
    <x v="0"/>
    <x v="0"/>
    <d v="2022-09-05T00:00:00"/>
    <d v="2022-09-06T00:00:00"/>
    <x v="1"/>
  </r>
  <r>
    <s v="KEY-4569"/>
    <s v="Medium"/>
    <x v="0"/>
    <x v="0"/>
    <s v="Completed"/>
    <s v="Solved by service desk (no technical intervention)"/>
    <x v="0"/>
    <x v="0"/>
    <x v="0"/>
    <d v="2022-09-05T00:00:00"/>
    <d v="2022-09-12T00:00:00"/>
    <x v="56"/>
  </r>
  <r>
    <s v="KEY-4567"/>
    <s v="Medium"/>
    <x v="0"/>
    <x v="0"/>
    <s v="Completed"/>
    <s v="Solved by squad (technical intervention)"/>
    <x v="2"/>
    <x v="1"/>
    <x v="1"/>
    <d v="2022-09-05T00:00:00"/>
    <d v="2022-09-08T00:00:00"/>
    <x v="81"/>
  </r>
  <r>
    <s v="KEY-4571"/>
    <s v="Medium"/>
    <x v="0"/>
    <x v="0"/>
    <s v="Completed"/>
    <s v="Solved by squad (technical intervention)"/>
    <x v="0"/>
    <x v="1"/>
    <x v="4"/>
    <d v="2022-09-05T00:00:00"/>
    <d v="2022-09-15T00:00:00"/>
    <x v="28"/>
  </r>
  <r>
    <s v="KEY-4570"/>
    <s v="Medium"/>
    <x v="0"/>
    <x v="1"/>
    <s v="Waiting requester information"/>
    <m/>
    <x v="0"/>
    <x v="2"/>
    <x v="0"/>
    <d v="2022-09-05T00:00:00"/>
    <m/>
    <x v="555"/>
  </r>
  <r>
    <s v="KEY-4578"/>
    <s v="Medium"/>
    <x v="0"/>
    <x v="0"/>
    <s v="Completed"/>
    <s v="Solved by service desk (no technical intervention)"/>
    <x v="3"/>
    <x v="0"/>
    <x v="0"/>
    <d v="2022-09-06T00:00:00"/>
    <d v="2022-09-06T00:00:00"/>
    <x v="9"/>
  </r>
  <r>
    <s v="KEY-4577"/>
    <s v="Medium"/>
    <x v="0"/>
    <x v="0"/>
    <s v="Completed"/>
    <s v="Solved by service desk (no technical intervention)"/>
    <x v="3"/>
    <x v="0"/>
    <x v="0"/>
    <d v="2022-09-06T00:00:00"/>
    <d v="2022-09-07T00:00:00"/>
    <x v="1"/>
  </r>
  <r>
    <s v="KEY-4582"/>
    <s v="Medium"/>
    <x v="0"/>
    <x v="0"/>
    <s v="Completed"/>
    <s v="Solved by service desk (no technical intervention)"/>
    <x v="2"/>
    <x v="0"/>
    <x v="0"/>
    <d v="2022-09-06T00:00:00"/>
    <d v="2022-09-09T00:00:00"/>
    <x v="81"/>
  </r>
  <r>
    <s v="KEY-4576"/>
    <s v="Medium"/>
    <x v="0"/>
    <x v="0"/>
    <s v="Completed"/>
    <s v="Solved by service desk (no technical intervention)"/>
    <x v="0"/>
    <x v="0"/>
    <x v="0"/>
    <d v="2022-09-06T00:00:00"/>
    <d v="2022-09-12T00:00:00"/>
    <x v="12"/>
  </r>
  <r>
    <s v="KEY-4575"/>
    <s v="Medium"/>
    <x v="0"/>
    <x v="0"/>
    <s v="Completed"/>
    <s v="Solved by squad (technical intervention)"/>
    <x v="0"/>
    <x v="1"/>
    <x v="3"/>
    <d v="2022-09-06T00:00:00"/>
    <d v="2022-09-12T00:00:00"/>
    <x v="12"/>
  </r>
  <r>
    <s v="KEY-4579"/>
    <s v="Medium"/>
    <x v="0"/>
    <x v="0"/>
    <s v="Completed"/>
    <s v="Solved by squad (technical intervention)"/>
    <x v="0"/>
    <x v="1"/>
    <x v="3"/>
    <d v="2022-09-06T00:00:00"/>
    <d v="2022-09-12T00:00:00"/>
    <x v="12"/>
  </r>
  <r>
    <s v="KEY-4580"/>
    <s v="Medium"/>
    <x v="0"/>
    <x v="0"/>
    <s v="Completed"/>
    <s v="Solved by squad (technical intervention)"/>
    <x v="0"/>
    <x v="1"/>
    <x v="4"/>
    <d v="2022-09-06T00:00:00"/>
    <d v="2022-09-15T00:00:00"/>
    <x v="53"/>
  </r>
  <r>
    <s v="KEY-4581"/>
    <s v="Medium"/>
    <x v="0"/>
    <x v="0"/>
    <s v="Completed"/>
    <s v="Solved by squad (technical intervention)"/>
    <x v="0"/>
    <x v="1"/>
    <x v="4"/>
    <d v="2022-09-06T00:00:00"/>
    <d v="2022-09-16T00:00:00"/>
    <x v="28"/>
  </r>
  <r>
    <s v="KEY-4572"/>
    <s v="Medium"/>
    <x v="0"/>
    <x v="0"/>
    <s v="Completed"/>
    <s v="Solved by squad (technical intervention)"/>
    <x v="0"/>
    <x v="1"/>
    <x v="1"/>
    <d v="2022-09-06T00:00:00"/>
    <d v="2022-10-06T00:00:00"/>
    <x v="11"/>
  </r>
  <r>
    <s v="KEY-4573"/>
    <s v="Medium"/>
    <x v="0"/>
    <x v="0"/>
    <s v="Completed"/>
    <s v="Solved by squad (technical intervention)"/>
    <x v="0"/>
    <x v="1"/>
    <x v="3"/>
    <d v="2022-09-06T00:00:00"/>
    <d v="2022-10-06T00:00:00"/>
    <x v="11"/>
  </r>
  <r>
    <s v="KEY-4574"/>
    <s v="Medium"/>
    <x v="0"/>
    <x v="1"/>
    <s v="Squad Working"/>
    <m/>
    <x v="1"/>
    <x v="2"/>
    <x v="0"/>
    <d v="2022-09-06T00:00:00"/>
    <m/>
    <x v="556"/>
  </r>
  <r>
    <s v="KEY-4587"/>
    <s v="Medium"/>
    <x v="0"/>
    <x v="0"/>
    <s v="Canceled"/>
    <s v="Business Process"/>
    <x v="3"/>
    <x v="1"/>
    <x v="2"/>
    <d v="2022-09-07T00:00:00"/>
    <d v="2022-09-09T00:00:00"/>
    <x v="70"/>
  </r>
  <r>
    <s v="KEY-4585"/>
    <s v="Medium"/>
    <x v="0"/>
    <x v="0"/>
    <s v="Canceled"/>
    <s v="Lack Response"/>
    <x v="0"/>
    <x v="0"/>
    <x v="0"/>
    <d v="2022-09-07T00:00:00"/>
    <d v="2022-10-03T00:00:00"/>
    <x v="26"/>
  </r>
  <r>
    <s v="KEY-4584"/>
    <s v="Medium"/>
    <x v="0"/>
    <x v="0"/>
    <s v="Completed"/>
    <s v="Solved by squad (technical intervention)"/>
    <x v="0"/>
    <x v="1"/>
    <x v="1"/>
    <d v="2022-09-07T00:00:00"/>
    <d v="2022-09-30T00:00:00"/>
    <x v="3"/>
  </r>
  <r>
    <s v="KEY-4583"/>
    <s v="Medium"/>
    <x v="0"/>
    <x v="0"/>
    <s v="Completed"/>
    <s v="Solved by squad (technical intervention)"/>
    <x v="0"/>
    <x v="1"/>
    <x v="1"/>
    <d v="2022-09-07T00:00:00"/>
    <d v="2022-10-03T00:00:00"/>
    <x v="26"/>
  </r>
  <r>
    <s v="KEY-4588"/>
    <s v="Medium"/>
    <x v="0"/>
    <x v="1"/>
    <s v="Service Desk Queue"/>
    <m/>
    <x v="0"/>
    <x v="2"/>
    <x v="0"/>
    <d v="2022-09-07T00:00:00"/>
    <m/>
    <x v="557"/>
  </r>
  <r>
    <s v="KEY-4586"/>
    <s v="Medium"/>
    <x v="0"/>
    <x v="1"/>
    <s v="Waiting requester information"/>
    <m/>
    <x v="0"/>
    <x v="2"/>
    <x v="0"/>
    <d v="2022-09-07T00:00:00"/>
    <m/>
    <x v="557"/>
  </r>
  <r>
    <s v="KEY-4592"/>
    <s v="Medium"/>
    <x v="0"/>
    <x v="0"/>
    <s v="Canceled"/>
    <s v="Lack Response"/>
    <x v="0"/>
    <x v="1"/>
    <x v="3"/>
    <d v="2022-09-08T00:00:00"/>
    <d v="2022-09-13T00:00:00"/>
    <x v="60"/>
  </r>
  <r>
    <s v="KEY-4594"/>
    <s v="Medium"/>
    <x v="0"/>
    <x v="0"/>
    <s v="Completed"/>
    <s v="Solved by service desk (no technical intervention)"/>
    <x v="3"/>
    <x v="0"/>
    <x v="0"/>
    <d v="2022-09-08T00:00:00"/>
    <d v="2022-09-08T00:00:00"/>
    <x v="9"/>
  </r>
  <r>
    <s v="KEY-4590"/>
    <s v="Medium"/>
    <x v="0"/>
    <x v="0"/>
    <s v="Completed"/>
    <s v="Solved by service desk (no technical intervention)"/>
    <x v="3"/>
    <x v="0"/>
    <x v="0"/>
    <d v="2022-09-08T00:00:00"/>
    <d v="2022-09-09T00:00:00"/>
    <x v="1"/>
  </r>
  <r>
    <s v="KEY-4593"/>
    <s v="Medium"/>
    <x v="0"/>
    <x v="0"/>
    <s v="Completed"/>
    <s v="Solved by squad (technical intervention)"/>
    <x v="1"/>
    <x v="1"/>
    <x v="1"/>
    <d v="2022-09-08T00:00:00"/>
    <d v="2022-09-20T00:00:00"/>
    <x v="18"/>
  </r>
  <r>
    <s v="KEY-4597"/>
    <s v="Medium"/>
    <x v="0"/>
    <x v="0"/>
    <s v="Completed"/>
    <s v="Solved by squad (technical intervention)"/>
    <x v="1"/>
    <x v="1"/>
    <x v="4"/>
    <d v="2022-09-08T00:00:00"/>
    <d v="2022-09-23T00:00:00"/>
    <x v="2"/>
  </r>
  <r>
    <s v="KEY-4595"/>
    <s v="Medium"/>
    <x v="0"/>
    <x v="0"/>
    <s v="Completed"/>
    <s v="Solved by squad (technical intervention)"/>
    <x v="1"/>
    <x v="1"/>
    <x v="4"/>
    <d v="2022-09-08T00:00:00"/>
    <d v="2022-09-27T00:00:00"/>
    <x v="43"/>
  </r>
  <r>
    <s v="KEY-4591"/>
    <s v="Medium"/>
    <x v="0"/>
    <x v="0"/>
    <s v="Completed"/>
    <s v="Solved by squad (technical intervention)"/>
    <x v="0"/>
    <x v="1"/>
    <x v="3"/>
    <d v="2022-09-08T00:00:00"/>
    <d v="2022-09-30T00:00:00"/>
    <x v="6"/>
  </r>
  <r>
    <s v="KEY-4596"/>
    <s v="Medium"/>
    <x v="0"/>
    <x v="0"/>
    <s v="Completed"/>
    <s v="Solved by squad (technical intervention)"/>
    <x v="0"/>
    <x v="1"/>
    <x v="4"/>
    <d v="2022-09-08T00:00:00"/>
    <d v="2022-10-06T00:00:00"/>
    <x v="23"/>
  </r>
  <r>
    <s v="KEY-4589"/>
    <s v="Medium"/>
    <x v="0"/>
    <x v="1"/>
    <s v="Squad Working"/>
    <m/>
    <x v="1"/>
    <x v="2"/>
    <x v="0"/>
    <d v="2022-09-08T00:00:00"/>
    <m/>
    <x v="558"/>
  </r>
  <r>
    <s v="KEY-4603"/>
    <s v="Medium"/>
    <x v="0"/>
    <x v="0"/>
    <s v="Canceled"/>
    <s v="Feature expected behavior"/>
    <x v="0"/>
    <x v="1"/>
    <x v="1"/>
    <d v="2022-09-09T00:00:00"/>
    <d v="2022-09-09T00:00:00"/>
    <x v="9"/>
  </r>
  <r>
    <s v="KEY-4604"/>
    <s v="Medium"/>
    <x v="0"/>
    <x v="0"/>
    <s v="Canceled"/>
    <s v="Feature expected behavior"/>
    <x v="0"/>
    <x v="1"/>
    <x v="1"/>
    <d v="2022-09-09T00:00:00"/>
    <d v="2022-09-09T00:00:00"/>
    <x v="9"/>
  </r>
  <r>
    <s v="KEY-4598"/>
    <s v="Medium"/>
    <x v="0"/>
    <x v="0"/>
    <s v="Canceled"/>
    <s v="Lack Response"/>
    <x v="0"/>
    <x v="1"/>
    <x v="3"/>
    <d v="2022-09-09T00:00:00"/>
    <d v="2022-09-09T00:00:00"/>
    <x v="9"/>
  </r>
  <r>
    <s v="KEY-4599"/>
    <s v="Medium"/>
    <x v="0"/>
    <x v="0"/>
    <s v="Canceled"/>
    <s v="Lack Response"/>
    <x v="0"/>
    <x v="1"/>
    <x v="3"/>
    <d v="2022-09-09T00:00:00"/>
    <d v="2022-09-09T00:00:00"/>
    <x v="9"/>
  </r>
  <r>
    <s v="KEY-4600"/>
    <s v="Medium"/>
    <x v="0"/>
    <x v="0"/>
    <s v="Canceled"/>
    <s v="Lack Response"/>
    <x v="0"/>
    <x v="1"/>
    <x v="3"/>
    <d v="2022-09-09T00:00:00"/>
    <d v="2022-09-09T00:00:00"/>
    <x v="9"/>
  </r>
  <r>
    <s v="KEY-4602"/>
    <s v="Medium"/>
    <x v="0"/>
    <x v="0"/>
    <s v="Completed"/>
    <s v="Solved by squad (technical intervention)"/>
    <x v="1"/>
    <x v="1"/>
    <x v="4"/>
    <d v="2022-09-09T00:00:00"/>
    <d v="2022-09-20T00:00:00"/>
    <x v="24"/>
  </r>
  <r>
    <s v="KEY-4605"/>
    <s v="Medium"/>
    <x v="0"/>
    <x v="0"/>
    <s v="Completed"/>
    <s v="Solved by squad (technical intervention)"/>
    <x v="1"/>
    <x v="1"/>
    <x v="4"/>
    <d v="2022-09-09T00:00:00"/>
    <d v="2022-09-26T00:00:00"/>
    <x v="84"/>
  </r>
  <r>
    <s v="KEY-4601"/>
    <s v="Medium"/>
    <x v="0"/>
    <x v="1"/>
    <s v="Squad Working"/>
    <m/>
    <x v="1"/>
    <x v="2"/>
    <x v="0"/>
    <d v="2022-09-09T00:00:00"/>
    <m/>
    <x v="559"/>
  </r>
  <r>
    <s v="KEY-4609"/>
    <s v="High"/>
    <x v="1"/>
    <x v="0"/>
    <s v="Canceled"/>
    <s v="Business Process"/>
    <x v="3"/>
    <x v="1"/>
    <x v="2"/>
    <d v="2022-09-12T00:00:00"/>
    <d v="2022-09-16T00:00:00"/>
    <x v="21"/>
  </r>
  <r>
    <s v="KEY-4608"/>
    <s v="Medium"/>
    <x v="0"/>
    <x v="0"/>
    <s v="Completed"/>
    <s v="Solved by service desk (no technical intervention)"/>
    <x v="2"/>
    <x v="0"/>
    <x v="0"/>
    <d v="2022-09-12T00:00:00"/>
    <d v="2022-09-14T00:00:00"/>
    <x v="70"/>
  </r>
  <r>
    <s v="KEY-4611"/>
    <s v="Medium"/>
    <x v="0"/>
    <x v="0"/>
    <s v="Completed"/>
    <s v="Solved by service desk (no technical intervention)"/>
    <x v="0"/>
    <x v="0"/>
    <x v="0"/>
    <d v="2022-09-12T00:00:00"/>
    <d v="2022-09-22T00:00:00"/>
    <x v="28"/>
  </r>
  <r>
    <s v="KEY-4610"/>
    <s v="Medium"/>
    <x v="0"/>
    <x v="0"/>
    <s v="Completed"/>
    <s v="Solved by squad (technical intervention)"/>
    <x v="0"/>
    <x v="1"/>
    <x v="4"/>
    <d v="2022-09-12T00:00:00"/>
    <d v="2022-09-21T00:00:00"/>
    <x v="53"/>
  </r>
  <r>
    <s v="KEY-4606"/>
    <s v="Medium"/>
    <x v="0"/>
    <x v="0"/>
    <s v="Completed"/>
    <s v="Solved by squad (technical intervention)"/>
    <x v="1"/>
    <x v="1"/>
    <x v="1"/>
    <d v="2022-09-12T00:00:00"/>
    <d v="2022-09-26T00:00:00"/>
    <x v="5"/>
  </r>
  <r>
    <s v="KEY-4607"/>
    <s v="Medium"/>
    <x v="0"/>
    <x v="0"/>
    <s v="Completed"/>
    <s v="Solved by squad (technical intervention)"/>
    <x v="0"/>
    <x v="1"/>
    <x v="3"/>
    <d v="2022-09-12T00:00:00"/>
    <d v="2022-10-06T00:00:00"/>
    <x v="52"/>
  </r>
  <r>
    <s v="KEY-4612"/>
    <s v="Medium"/>
    <x v="0"/>
    <x v="1"/>
    <s v="Squad Working"/>
    <m/>
    <x v="1"/>
    <x v="2"/>
    <x v="0"/>
    <d v="2022-09-12T00:00:00"/>
    <m/>
    <x v="560"/>
  </r>
  <r>
    <s v="KEY-4613"/>
    <s v="Medium"/>
    <x v="0"/>
    <x v="1"/>
    <s v="Squad Working"/>
    <m/>
    <x v="1"/>
    <x v="2"/>
    <x v="0"/>
    <d v="2022-09-12T00:00:00"/>
    <m/>
    <x v="560"/>
  </r>
  <r>
    <s v="KEY-4614"/>
    <s v="High"/>
    <x v="1"/>
    <x v="0"/>
    <s v="Completed"/>
    <s v="Solved by service desk (no technical intervention)"/>
    <x v="3"/>
    <x v="0"/>
    <x v="0"/>
    <d v="2022-09-13T00:00:00"/>
    <d v="2022-09-14T00:00:00"/>
    <x v="1"/>
  </r>
  <r>
    <s v="KEY-4620"/>
    <s v="Medium"/>
    <x v="0"/>
    <x v="0"/>
    <s v="Canceled"/>
    <s v="Business Process"/>
    <x v="3"/>
    <x v="1"/>
    <x v="2"/>
    <d v="2022-09-13T00:00:00"/>
    <d v="2022-09-13T00:00:00"/>
    <x v="9"/>
  </r>
  <r>
    <s v="KEY-4615"/>
    <s v="Medium"/>
    <x v="0"/>
    <x v="0"/>
    <s v="Completed"/>
    <s v="Solved by service desk (no technical intervention)"/>
    <x v="3"/>
    <x v="0"/>
    <x v="0"/>
    <d v="2022-09-13T00:00:00"/>
    <d v="2022-09-14T00:00:00"/>
    <x v="1"/>
  </r>
  <r>
    <s v="KEY-4619"/>
    <s v="Medium"/>
    <x v="0"/>
    <x v="0"/>
    <s v="Completed"/>
    <s v="Solved by service desk (no technical intervention)"/>
    <x v="3"/>
    <x v="0"/>
    <x v="0"/>
    <d v="2022-09-13T00:00:00"/>
    <d v="2022-09-14T00:00:00"/>
    <x v="1"/>
  </r>
  <r>
    <s v="KEY-4621"/>
    <s v="Medium"/>
    <x v="0"/>
    <x v="0"/>
    <s v="Completed"/>
    <s v="Solved by service desk (no technical intervention)"/>
    <x v="3"/>
    <x v="0"/>
    <x v="0"/>
    <d v="2022-09-13T00:00:00"/>
    <d v="2022-09-14T00:00:00"/>
    <x v="1"/>
  </r>
  <r>
    <s v="KEY-4623"/>
    <s v="Medium"/>
    <x v="0"/>
    <x v="0"/>
    <s v="Completed"/>
    <s v="Solved by service desk (no technical intervention)"/>
    <x v="0"/>
    <x v="0"/>
    <x v="0"/>
    <d v="2022-09-13T00:00:00"/>
    <d v="2022-09-20T00:00:00"/>
    <x v="56"/>
  </r>
  <r>
    <s v="KEY-4617"/>
    <s v="Medium"/>
    <x v="0"/>
    <x v="0"/>
    <s v="Completed"/>
    <s v="Solved by service desk (no technical intervention)"/>
    <x v="1"/>
    <x v="0"/>
    <x v="0"/>
    <d v="2022-09-13T00:00:00"/>
    <d v="2022-09-26T00:00:00"/>
    <x v="7"/>
  </r>
  <r>
    <s v="KEY-4622"/>
    <s v="Medium"/>
    <x v="0"/>
    <x v="0"/>
    <s v="Completed"/>
    <s v="Solved by squad (technical intervention)"/>
    <x v="0"/>
    <x v="1"/>
    <x v="4"/>
    <d v="2022-09-13T00:00:00"/>
    <d v="2022-09-19T00:00:00"/>
    <x v="12"/>
  </r>
  <r>
    <s v="KEY-4618"/>
    <s v="Medium"/>
    <x v="0"/>
    <x v="0"/>
    <s v="Completed"/>
    <s v="Solved by squad (technical intervention)"/>
    <x v="1"/>
    <x v="1"/>
    <x v="4"/>
    <d v="2022-09-13T00:00:00"/>
    <d v="2022-09-26T00:00:00"/>
    <x v="7"/>
  </r>
  <r>
    <s v="KEY-4616"/>
    <s v="Medium"/>
    <x v="0"/>
    <x v="1"/>
    <s v="Waiting requester information"/>
    <m/>
    <x v="3"/>
    <x v="2"/>
    <x v="0"/>
    <d v="2022-09-13T00:00:00"/>
    <m/>
    <x v="561"/>
  </r>
  <r>
    <s v="KEY-4633"/>
    <s v="High"/>
    <x v="1"/>
    <x v="0"/>
    <s v="Canceled"/>
    <s v="Business Process"/>
    <x v="3"/>
    <x v="1"/>
    <x v="2"/>
    <d v="2022-09-14T00:00:00"/>
    <d v="2022-09-26T00:00:00"/>
    <x v="18"/>
  </r>
  <r>
    <s v="KEY-4632"/>
    <s v="Medium"/>
    <x v="0"/>
    <x v="0"/>
    <s v="Completed"/>
    <s v="Solved by service desk (no technical intervention)"/>
    <x v="3"/>
    <x v="0"/>
    <x v="0"/>
    <d v="2022-09-14T00:00:00"/>
    <d v="2022-09-14T00:00:00"/>
    <x v="9"/>
  </r>
  <r>
    <s v="KEY-4624"/>
    <s v="Medium"/>
    <x v="0"/>
    <x v="0"/>
    <s v="Completed"/>
    <s v="Solved by service desk (no technical intervention)"/>
    <x v="2"/>
    <x v="0"/>
    <x v="0"/>
    <d v="2022-09-14T00:00:00"/>
    <d v="2022-09-16T00:00:00"/>
    <x v="70"/>
  </r>
  <r>
    <s v="KEY-4635"/>
    <s v="Medium"/>
    <x v="0"/>
    <x v="0"/>
    <s v="Completed"/>
    <s v="Solved by service desk (no technical intervention)"/>
    <x v="2"/>
    <x v="0"/>
    <x v="0"/>
    <d v="2022-09-14T00:00:00"/>
    <d v="2022-09-16T00:00:00"/>
    <x v="70"/>
  </r>
  <r>
    <s v="KEY-4631"/>
    <s v="Medium"/>
    <x v="0"/>
    <x v="0"/>
    <s v="Completed"/>
    <s v="Solved by service desk (no technical intervention)"/>
    <x v="0"/>
    <x v="0"/>
    <x v="0"/>
    <d v="2022-09-14T00:00:00"/>
    <d v="2022-09-19T00:00:00"/>
    <x v="60"/>
  </r>
  <r>
    <s v="KEY-4626"/>
    <s v="Medium"/>
    <x v="0"/>
    <x v="0"/>
    <s v="Completed"/>
    <s v="Solved by service desk (no technical intervention)"/>
    <x v="1"/>
    <x v="0"/>
    <x v="0"/>
    <d v="2022-09-14T00:00:00"/>
    <d v="2022-09-27T00:00:00"/>
    <x v="7"/>
  </r>
  <r>
    <s v="KEY-4629"/>
    <s v="Medium"/>
    <x v="0"/>
    <x v="0"/>
    <s v="Completed"/>
    <s v="Solved by squad (technical intervention)"/>
    <x v="0"/>
    <x v="1"/>
    <x v="1"/>
    <d v="2022-09-14T00:00:00"/>
    <d v="2022-09-20T00:00:00"/>
    <x v="12"/>
  </r>
  <r>
    <s v="KEY-4627"/>
    <s v="Medium"/>
    <x v="0"/>
    <x v="0"/>
    <s v="Completed"/>
    <s v="Solved by squad (technical intervention)"/>
    <x v="0"/>
    <x v="1"/>
    <x v="1"/>
    <d v="2022-09-14T00:00:00"/>
    <d v="2022-09-23T00:00:00"/>
    <x v="53"/>
  </r>
  <r>
    <s v="KEY-4628"/>
    <s v="Medium"/>
    <x v="0"/>
    <x v="0"/>
    <s v="Completed"/>
    <s v="Solved by squad (technical intervention)"/>
    <x v="1"/>
    <x v="1"/>
    <x v="1"/>
    <d v="2022-09-14T00:00:00"/>
    <d v="2022-09-26T00:00:00"/>
    <x v="18"/>
  </r>
  <r>
    <s v="KEY-4625"/>
    <s v="Medium"/>
    <x v="0"/>
    <x v="0"/>
    <s v="Completed"/>
    <s v="Solved by squad (technical intervention)"/>
    <x v="0"/>
    <x v="1"/>
    <x v="1"/>
    <d v="2022-09-14T00:00:00"/>
    <d v="2022-10-06T00:00:00"/>
    <x v="6"/>
  </r>
  <r>
    <s v="KEY-4630"/>
    <s v="Medium"/>
    <x v="0"/>
    <x v="0"/>
    <s v="Completed"/>
    <s v="Solved by squad (technical intervention)"/>
    <x v="0"/>
    <x v="1"/>
    <x v="1"/>
    <d v="2022-09-14T00:00:00"/>
    <d v="2022-10-06T00:00:00"/>
    <x v="6"/>
  </r>
  <r>
    <s v="KEY-4634"/>
    <s v="Medium"/>
    <x v="0"/>
    <x v="1"/>
    <s v="Squad Working"/>
    <m/>
    <x v="1"/>
    <x v="2"/>
    <x v="0"/>
    <d v="2022-09-14T00:00:00"/>
    <m/>
    <x v="562"/>
  </r>
  <r>
    <s v="KEY-4636"/>
    <s v="Medium"/>
    <x v="0"/>
    <x v="1"/>
    <s v="Squad Working"/>
    <m/>
    <x v="1"/>
    <x v="2"/>
    <x v="0"/>
    <d v="2022-09-14T00:00:00"/>
    <m/>
    <x v="562"/>
  </r>
  <r>
    <s v="KEY-4640"/>
    <s v="Medium"/>
    <x v="0"/>
    <x v="0"/>
    <s v="Canceled"/>
    <s v="Business Rule"/>
    <x v="3"/>
    <x v="1"/>
    <x v="1"/>
    <d v="2022-09-15T00:00:00"/>
    <d v="2022-09-29T00:00:00"/>
    <x v="5"/>
  </r>
  <r>
    <s v="KEY-4639"/>
    <s v="Medium"/>
    <x v="0"/>
    <x v="0"/>
    <s v="Completed"/>
    <s v="Solved by service desk (no technical intervention)"/>
    <x v="2"/>
    <x v="0"/>
    <x v="0"/>
    <d v="2022-09-15T00:00:00"/>
    <d v="2022-09-19T00:00:00"/>
    <x v="21"/>
  </r>
  <r>
    <s v="KEY-4638"/>
    <s v="Medium"/>
    <x v="0"/>
    <x v="0"/>
    <s v="Completed"/>
    <s v="Solved by service desk (no technical intervention)"/>
    <x v="0"/>
    <x v="0"/>
    <x v="0"/>
    <d v="2022-09-15T00:00:00"/>
    <d v="2022-09-22T00:00:00"/>
    <x v="56"/>
  </r>
  <r>
    <s v="KEY-4637"/>
    <s v="Medium"/>
    <x v="0"/>
    <x v="0"/>
    <s v="Completed"/>
    <s v="Solved by squad (technical intervention)"/>
    <x v="0"/>
    <x v="1"/>
    <x v="1"/>
    <d v="2022-09-15T00:00:00"/>
    <d v="2022-10-07T00:00:00"/>
    <x v="6"/>
  </r>
  <r>
    <s v="KEY-4641"/>
    <s v="Medium"/>
    <x v="0"/>
    <x v="1"/>
    <s v="Squad Working"/>
    <m/>
    <x v="1"/>
    <x v="2"/>
    <x v="0"/>
    <d v="2022-09-15T00:00:00"/>
    <m/>
    <x v="563"/>
  </r>
  <r>
    <s v="KEY-4642"/>
    <s v="High"/>
    <x v="1"/>
    <x v="0"/>
    <s v="Completed"/>
    <s v="Solved by service desk (no technical intervention)"/>
    <x v="0"/>
    <x v="0"/>
    <x v="0"/>
    <d v="2022-09-16T00:00:00"/>
    <d v="2022-09-21T00:00:00"/>
    <x v="60"/>
  </r>
  <r>
    <s v="KEY-4643"/>
    <s v="Medium"/>
    <x v="0"/>
    <x v="0"/>
    <s v="Completed"/>
    <s v="Solved by service desk (no technical intervention)"/>
    <x v="2"/>
    <x v="0"/>
    <x v="0"/>
    <d v="2022-09-16T00:00:00"/>
    <d v="2022-09-20T00:00:00"/>
    <x v="21"/>
  </r>
  <r>
    <s v="KEY-4646"/>
    <s v="Medium"/>
    <x v="0"/>
    <x v="0"/>
    <s v="Completed"/>
    <s v="Solved by squad (technical intervention)"/>
    <x v="0"/>
    <x v="1"/>
    <x v="4"/>
    <d v="2022-09-16T00:00:00"/>
    <d v="2022-09-22T00:00:00"/>
    <x v="12"/>
  </r>
  <r>
    <s v="KEY-4644"/>
    <s v="Medium"/>
    <x v="0"/>
    <x v="0"/>
    <s v="Completed"/>
    <s v="Solved by squad (technical intervention)"/>
    <x v="0"/>
    <x v="1"/>
    <x v="4"/>
    <d v="2022-09-16T00:00:00"/>
    <d v="2022-09-26T00:00:00"/>
    <x v="28"/>
  </r>
  <r>
    <s v="KEY-4645"/>
    <s v="Medium"/>
    <x v="0"/>
    <x v="1"/>
    <s v="Squad Working"/>
    <m/>
    <x v="1"/>
    <x v="2"/>
    <x v="0"/>
    <d v="2022-09-16T00:00:00"/>
    <m/>
    <x v="564"/>
  </r>
  <r>
    <s v="KEY-4647"/>
    <s v="Medium"/>
    <x v="0"/>
    <x v="0"/>
    <s v="Completed"/>
    <s v="Solved by service desk (no technical intervention)"/>
    <x v="2"/>
    <x v="0"/>
    <x v="0"/>
    <d v="2022-09-18T00:00:00"/>
    <d v="2022-09-20T00:00:00"/>
    <x v="70"/>
  </r>
  <r>
    <s v="KEY-4648"/>
    <s v="Medium"/>
    <x v="0"/>
    <x v="0"/>
    <s v="Completed"/>
    <s v="Solved by service desk (no technical intervention)"/>
    <x v="2"/>
    <x v="0"/>
    <x v="0"/>
    <d v="2022-09-18T00:00:00"/>
    <d v="2022-09-20T00:00:00"/>
    <x v="70"/>
  </r>
  <r>
    <s v="KEY-4650"/>
    <s v="Medium"/>
    <x v="0"/>
    <x v="0"/>
    <s v="Completed"/>
    <s v="Solved by service desk (no technical intervention)"/>
    <x v="3"/>
    <x v="0"/>
    <x v="0"/>
    <d v="2022-09-19T00:00:00"/>
    <d v="2022-09-19T00:00:00"/>
    <x v="9"/>
  </r>
  <r>
    <s v="KEY-4653"/>
    <s v="Medium"/>
    <x v="0"/>
    <x v="0"/>
    <s v="Completed"/>
    <s v="Solved by service desk (no technical intervention)"/>
    <x v="2"/>
    <x v="0"/>
    <x v="0"/>
    <d v="2022-09-19T00:00:00"/>
    <d v="2022-09-20T00:00:00"/>
    <x v="1"/>
  </r>
  <r>
    <s v="KEY-4655"/>
    <s v="Medium"/>
    <x v="0"/>
    <x v="0"/>
    <s v="Completed"/>
    <s v="Solved by service desk (no technical intervention)"/>
    <x v="3"/>
    <x v="0"/>
    <x v="0"/>
    <d v="2022-09-19T00:00:00"/>
    <d v="2022-09-20T00:00:00"/>
    <x v="1"/>
  </r>
  <r>
    <s v="KEY-4652"/>
    <s v="Medium"/>
    <x v="0"/>
    <x v="0"/>
    <s v="Completed"/>
    <s v="Solved by service desk (no technical intervention)"/>
    <x v="2"/>
    <x v="0"/>
    <x v="0"/>
    <d v="2022-09-19T00:00:00"/>
    <d v="2022-09-21T00:00:00"/>
    <x v="70"/>
  </r>
  <r>
    <s v="KEY-4654"/>
    <s v="Medium"/>
    <x v="0"/>
    <x v="0"/>
    <s v="Completed"/>
    <s v="Solved by service desk (no technical intervention)"/>
    <x v="2"/>
    <x v="0"/>
    <x v="0"/>
    <d v="2022-09-19T00:00:00"/>
    <d v="2022-09-21T00:00:00"/>
    <x v="70"/>
  </r>
  <r>
    <s v="KEY-4657"/>
    <s v="Medium"/>
    <x v="0"/>
    <x v="0"/>
    <s v="Completed"/>
    <s v="Solved by squad (technical intervention)"/>
    <x v="0"/>
    <x v="1"/>
    <x v="1"/>
    <d v="2022-09-19T00:00:00"/>
    <d v="2022-09-26T00:00:00"/>
    <x v="56"/>
  </r>
  <r>
    <s v="KEY-4656"/>
    <s v="Medium"/>
    <x v="0"/>
    <x v="0"/>
    <s v="Completed"/>
    <s v="Solved by squad (technical intervention)"/>
    <x v="1"/>
    <x v="1"/>
    <x v="1"/>
    <d v="2022-09-19T00:00:00"/>
    <d v="2022-10-06T00:00:00"/>
    <x v="84"/>
  </r>
  <r>
    <s v="KEY-4649"/>
    <s v="Medium"/>
    <x v="0"/>
    <x v="0"/>
    <s v="Completed"/>
    <s v="Solved by squad (technical intervention)"/>
    <x v="1"/>
    <x v="1"/>
    <x v="1"/>
    <d v="2022-09-19T00:00:00"/>
    <d v="2022-10-07T00:00:00"/>
    <x v="15"/>
  </r>
  <r>
    <s v="KEY-4651"/>
    <s v="Medium"/>
    <x v="0"/>
    <x v="0"/>
    <s v="Completed"/>
    <s v="Solved by squad (technical intervention)"/>
    <x v="0"/>
    <x v="1"/>
    <x v="1"/>
    <d v="2022-09-19T00:00:00"/>
    <d v="2022-10-07T00:00:00"/>
    <x v="15"/>
  </r>
  <r>
    <s v="KEY-4662"/>
    <s v="Medium"/>
    <x v="0"/>
    <x v="0"/>
    <s v="Canceled"/>
    <s v="Business Process"/>
    <x v="3"/>
    <x v="1"/>
    <x v="2"/>
    <d v="2022-09-20T00:00:00"/>
    <d v="2022-10-04T00:00:00"/>
    <x v="5"/>
  </r>
  <r>
    <s v="KEY-4659"/>
    <s v="Medium"/>
    <x v="0"/>
    <x v="0"/>
    <s v="Completed"/>
    <s v="Solved by service desk (no technical intervention)"/>
    <x v="3"/>
    <x v="0"/>
    <x v="0"/>
    <d v="2022-09-20T00:00:00"/>
    <d v="2022-09-21T00:00:00"/>
    <x v="1"/>
  </r>
  <r>
    <s v="KEY-4660"/>
    <s v="Medium"/>
    <x v="0"/>
    <x v="0"/>
    <s v="Completed"/>
    <s v="Solved by service desk (no technical intervention)"/>
    <x v="0"/>
    <x v="0"/>
    <x v="0"/>
    <d v="2022-09-20T00:00:00"/>
    <d v="2022-09-28T00:00:00"/>
    <x v="14"/>
  </r>
  <r>
    <s v="KEY-4664"/>
    <s v="Medium"/>
    <x v="0"/>
    <x v="0"/>
    <s v="Completed"/>
    <s v="Solved by service desk (no technical intervention)"/>
    <x v="1"/>
    <x v="0"/>
    <x v="0"/>
    <d v="2022-09-20T00:00:00"/>
    <d v="2022-10-03T00:00:00"/>
    <x v="7"/>
  </r>
  <r>
    <s v="KEY-4661"/>
    <s v="Medium"/>
    <x v="0"/>
    <x v="0"/>
    <s v="Completed"/>
    <s v="Solved by squad (technical intervention)"/>
    <x v="0"/>
    <x v="1"/>
    <x v="1"/>
    <d v="2022-09-20T00:00:00"/>
    <d v="2022-09-26T00:00:00"/>
    <x v="12"/>
  </r>
  <r>
    <s v="KEY-4665"/>
    <s v="Medium"/>
    <x v="0"/>
    <x v="0"/>
    <s v="Completed"/>
    <s v="Solved by squad (technical intervention)"/>
    <x v="1"/>
    <x v="1"/>
    <x v="4"/>
    <d v="2022-09-20T00:00:00"/>
    <d v="2022-10-06T00:00:00"/>
    <x v="33"/>
  </r>
  <r>
    <s v="KEY-4663"/>
    <s v="Medium"/>
    <x v="0"/>
    <x v="1"/>
    <s v="Squad Working"/>
    <m/>
    <x v="1"/>
    <x v="2"/>
    <x v="0"/>
    <d v="2022-09-20T00:00:00"/>
    <m/>
    <x v="565"/>
  </r>
  <r>
    <s v="KEY-4668"/>
    <s v="High"/>
    <x v="1"/>
    <x v="0"/>
    <s v="Completed"/>
    <s v="Solved by squad (technical intervention)"/>
    <x v="1"/>
    <x v="1"/>
    <x v="1"/>
    <d v="2022-09-21T00:00:00"/>
    <d v="2022-10-02T00:00:00"/>
    <x v="24"/>
  </r>
  <r>
    <s v="KEY-4671"/>
    <s v="Medium"/>
    <x v="0"/>
    <x v="0"/>
    <s v="Completed"/>
    <s v="Solved by service desk (no technical intervention)"/>
    <x v="0"/>
    <x v="0"/>
    <x v="0"/>
    <d v="2022-09-21T00:00:00"/>
    <d v="2022-09-26T00:00:00"/>
    <x v="60"/>
  </r>
  <r>
    <s v="KEY-4667"/>
    <s v="Medium"/>
    <x v="0"/>
    <x v="0"/>
    <s v="Completed"/>
    <s v="Solved by service desk (no technical intervention)"/>
    <x v="1"/>
    <x v="0"/>
    <x v="0"/>
    <d v="2022-09-21T00:00:00"/>
    <d v="2022-10-06T00:00:00"/>
    <x v="2"/>
  </r>
  <r>
    <s v="KEY-4669"/>
    <s v="Medium"/>
    <x v="0"/>
    <x v="0"/>
    <s v="Completed"/>
    <s v="Solved by squad (technical intervention)"/>
    <x v="1"/>
    <x v="1"/>
    <x v="1"/>
    <d v="2022-09-21T00:00:00"/>
    <d v="2022-10-03T00:00:00"/>
    <x v="18"/>
  </r>
  <r>
    <s v="KEY-4670"/>
    <s v="Medium"/>
    <x v="0"/>
    <x v="0"/>
    <s v="Completed"/>
    <s v="Solved by squad (technical intervention)"/>
    <x v="1"/>
    <x v="1"/>
    <x v="1"/>
    <d v="2022-09-21T00:00:00"/>
    <d v="2022-10-10T00:00:00"/>
    <x v="43"/>
  </r>
  <r>
    <s v="KEY-4666"/>
    <s v="Medium"/>
    <x v="0"/>
    <x v="1"/>
    <s v="Squad Working"/>
    <m/>
    <x v="1"/>
    <x v="2"/>
    <x v="0"/>
    <d v="2022-09-21T00:00:00"/>
    <m/>
    <x v="566"/>
  </r>
  <r>
    <s v="KEY-4676"/>
    <s v="Medium"/>
    <x v="0"/>
    <x v="0"/>
    <s v="Completed"/>
    <s v="Solved by service desk (no technical intervention)"/>
    <x v="3"/>
    <x v="0"/>
    <x v="0"/>
    <d v="2022-09-22T00:00:00"/>
    <d v="2022-09-23T00:00:00"/>
    <x v="1"/>
  </r>
  <r>
    <s v="KEY-4677"/>
    <s v="Medium"/>
    <x v="0"/>
    <x v="0"/>
    <s v="Completed"/>
    <s v="Solved by service desk (no technical intervention)"/>
    <x v="0"/>
    <x v="0"/>
    <x v="0"/>
    <d v="2022-09-22T00:00:00"/>
    <d v="2022-09-27T00:00:00"/>
    <x v="60"/>
  </r>
  <r>
    <s v="KEY-4678"/>
    <s v="Medium"/>
    <x v="0"/>
    <x v="0"/>
    <s v="Completed"/>
    <s v="Solved by service desk (no technical intervention)"/>
    <x v="0"/>
    <x v="0"/>
    <x v="0"/>
    <d v="2022-09-22T00:00:00"/>
    <d v="2022-09-28T00:00:00"/>
    <x v="12"/>
  </r>
  <r>
    <s v="KEY-4683"/>
    <s v="Medium"/>
    <x v="0"/>
    <x v="0"/>
    <s v="Completed"/>
    <s v="Solved by squad (technical intervention)"/>
    <x v="0"/>
    <x v="1"/>
    <x v="4"/>
    <d v="2022-09-22T00:00:00"/>
    <d v="2022-09-27T00:00:00"/>
    <x v="60"/>
  </r>
  <r>
    <s v="KEY-4674"/>
    <s v="Medium"/>
    <x v="0"/>
    <x v="1"/>
    <s v="Squad Working"/>
    <m/>
    <x v="1"/>
    <x v="2"/>
    <x v="0"/>
    <d v="2022-09-22T00:00:00"/>
    <m/>
    <x v="567"/>
  </r>
  <r>
    <s v="KEY-4675"/>
    <s v="Medium"/>
    <x v="0"/>
    <x v="1"/>
    <s v="Squad Working"/>
    <m/>
    <x v="1"/>
    <x v="2"/>
    <x v="0"/>
    <d v="2022-09-22T00:00:00"/>
    <m/>
    <x v="567"/>
  </r>
  <r>
    <s v="KEY-4679"/>
    <s v="Medium"/>
    <x v="0"/>
    <x v="1"/>
    <s v="Squad Working"/>
    <m/>
    <x v="1"/>
    <x v="2"/>
    <x v="0"/>
    <d v="2022-09-22T00:00:00"/>
    <m/>
    <x v="567"/>
  </r>
  <r>
    <s v="KEY-4680"/>
    <s v="Medium"/>
    <x v="0"/>
    <x v="1"/>
    <s v="Squad Working"/>
    <m/>
    <x v="0"/>
    <x v="2"/>
    <x v="0"/>
    <d v="2022-09-22T00:00:00"/>
    <m/>
    <x v="567"/>
  </r>
  <r>
    <s v="KEY-4682"/>
    <s v="Medium"/>
    <x v="0"/>
    <x v="1"/>
    <s v="Squad Working"/>
    <m/>
    <x v="0"/>
    <x v="2"/>
    <x v="0"/>
    <d v="2022-09-22T00:00:00"/>
    <m/>
    <x v="567"/>
  </r>
  <r>
    <s v="KEY-4672"/>
    <s v="Medium"/>
    <x v="0"/>
    <x v="1"/>
    <s v="Waiting requester information"/>
    <m/>
    <x v="0"/>
    <x v="2"/>
    <x v="0"/>
    <d v="2022-09-22T00:00:00"/>
    <m/>
    <x v="567"/>
  </r>
  <r>
    <s v="KEY-4673"/>
    <s v="Medium"/>
    <x v="0"/>
    <x v="1"/>
    <s v="Waiting requester information"/>
    <m/>
    <x v="0"/>
    <x v="2"/>
    <x v="0"/>
    <d v="2022-09-22T00:00:00"/>
    <m/>
    <x v="567"/>
  </r>
  <r>
    <s v="KEY-4681"/>
    <s v="Medium"/>
    <x v="0"/>
    <x v="1"/>
    <s v="Waiting requester information"/>
    <m/>
    <x v="0"/>
    <x v="2"/>
    <x v="0"/>
    <d v="2022-09-22T00:00:00"/>
    <m/>
    <x v="567"/>
  </r>
  <r>
    <s v="KEY-4687"/>
    <s v="Medium"/>
    <x v="0"/>
    <x v="0"/>
    <s v="Completed"/>
    <s v="Solved by service desk (no technical intervention)"/>
    <x v="2"/>
    <x v="0"/>
    <x v="0"/>
    <d v="2022-09-23T00:00:00"/>
    <d v="2022-09-27T00:00:00"/>
    <x v="21"/>
  </r>
  <r>
    <s v="KEY-4688"/>
    <s v="Medium"/>
    <x v="0"/>
    <x v="0"/>
    <s v="Completed"/>
    <s v="Solved by service desk (no technical intervention)"/>
    <x v="2"/>
    <x v="0"/>
    <x v="0"/>
    <d v="2022-09-23T00:00:00"/>
    <d v="2022-09-27T00:00:00"/>
    <x v="21"/>
  </r>
  <r>
    <s v="KEY-4686"/>
    <s v="Medium"/>
    <x v="0"/>
    <x v="0"/>
    <s v="Completed"/>
    <s v="Solved by squad (technical intervention)"/>
    <x v="1"/>
    <x v="1"/>
    <x v="1"/>
    <d v="2022-09-23T00:00:00"/>
    <d v="2022-10-06T00:00:00"/>
    <x v="7"/>
  </r>
  <r>
    <s v="KEY-4684"/>
    <s v="Medium"/>
    <x v="0"/>
    <x v="1"/>
    <s v="Waiting requester information"/>
    <m/>
    <x v="0"/>
    <x v="2"/>
    <x v="0"/>
    <d v="2022-09-23T00:00:00"/>
    <m/>
    <x v="568"/>
  </r>
  <r>
    <s v="KEY-4685"/>
    <s v="Medium"/>
    <x v="0"/>
    <x v="1"/>
    <s v="Waiting requester information"/>
    <m/>
    <x v="0"/>
    <x v="2"/>
    <x v="0"/>
    <d v="2022-09-23T00:00:00"/>
    <m/>
    <x v="568"/>
  </r>
  <r>
    <s v="KEY-4695"/>
    <s v="Medium"/>
    <x v="0"/>
    <x v="0"/>
    <s v="Completed"/>
    <s v="Solved by service desk (no technical intervention)"/>
    <x v="2"/>
    <x v="0"/>
    <x v="0"/>
    <d v="2022-09-26T00:00:00"/>
    <d v="2022-09-28T00:00:00"/>
    <x v="70"/>
  </r>
  <r>
    <s v="KEY-4697"/>
    <s v="Medium"/>
    <x v="0"/>
    <x v="0"/>
    <s v="Completed"/>
    <s v="Solved by service desk (no technical intervention)"/>
    <x v="2"/>
    <x v="0"/>
    <x v="0"/>
    <d v="2022-09-26T00:00:00"/>
    <d v="2022-09-29T00:00:00"/>
    <x v="81"/>
  </r>
  <r>
    <s v="KEY-4692"/>
    <s v="Medium"/>
    <x v="0"/>
    <x v="0"/>
    <s v="Completed"/>
    <s v="Solved by service desk (no technical intervention)"/>
    <x v="0"/>
    <x v="0"/>
    <x v="0"/>
    <d v="2022-09-26T00:00:00"/>
    <d v="2022-10-04T00:00:00"/>
    <x v="14"/>
  </r>
  <r>
    <s v="KEY-4690"/>
    <s v="Medium"/>
    <x v="0"/>
    <x v="0"/>
    <s v="Completed"/>
    <s v="Solved by service desk (no technical intervention)"/>
    <x v="1"/>
    <x v="0"/>
    <x v="0"/>
    <d v="2022-09-26T00:00:00"/>
    <d v="2022-09-26T00:00:00"/>
    <x v="9"/>
  </r>
  <r>
    <s v="KEY-4689"/>
    <s v="Medium"/>
    <x v="0"/>
    <x v="1"/>
    <s v="Squad Working"/>
    <m/>
    <x v="0"/>
    <x v="2"/>
    <x v="0"/>
    <d v="2022-09-26T00:00:00"/>
    <m/>
    <x v="569"/>
  </r>
  <r>
    <s v="KEY-4691"/>
    <s v="Medium"/>
    <x v="0"/>
    <x v="1"/>
    <s v="Squad Working"/>
    <m/>
    <x v="0"/>
    <x v="2"/>
    <x v="0"/>
    <d v="2022-09-26T00:00:00"/>
    <m/>
    <x v="569"/>
  </r>
  <r>
    <s v="KEY-4694"/>
    <s v="Medium"/>
    <x v="0"/>
    <x v="1"/>
    <s v="Squad Working"/>
    <m/>
    <x v="0"/>
    <x v="2"/>
    <x v="0"/>
    <d v="2022-09-26T00:00:00"/>
    <m/>
    <x v="569"/>
  </r>
  <r>
    <s v="KEY-4696"/>
    <s v="Medium"/>
    <x v="0"/>
    <x v="1"/>
    <s v="Waiting requester information"/>
    <m/>
    <x v="3"/>
    <x v="2"/>
    <x v="0"/>
    <d v="2022-09-26T00:00:00"/>
    <m/>
    <x v="569"/>
  </r>
  <r>
    <s v="KEY-4693"/>
    <s v="Medium"/>
    <x v="0"/>
    <x v="1"/>
    <s v="Waiting requester information"/>
    <m/>
    <x v="0"/>
    <x v="2"/>
    <x v="0"/>
    <d v="2022-09-26T00:00:00"/>
    <m/>
    <x v="569"/>
  </r>
  <r>
    <s v="KEY-4698"/>
    <s v="Medium"/>
    <x v="0"/>
    <x v="1"/>
    <s v="Waiting requester information"/>
    <m/>
    <x v="0"/>
    <x v="2"/>
    <x v="0"/>
    <d v="2022-09-27T00:00:00"/>
    <m/>
    <x v="570"/>
  </r>
  <r>
    <s v="KEY-4699"/>
    <s v="Medium"/>
    <x v="0"/>
    <x v="1"/>
    <s v="Waiting requester information"/>
    <m/>
    <x v="0"/>
    <x v="2"/>
    <x v="0"/>
    <d v="2022-09-27T00:00:00"/>
    <m/>
    <x v="570"/>
  </r>
  <r>
    <s v="KEY-4700"/>
    <s v="Medium"/>
    <x v="0"/>
    <x v="1"/>
    <s v="Waiting requester information"/>
    <m/>
    <x v="0"/>
    <x v="2"/>
    <x v="0"/>
    <d v="2022-09-27T00:00:00"/>
    <m/>
    <x v="570"/>
  </r>
  <r>
    <s v="KEY-4702"/>
    <s v="Medium"/>
    <x v="0"/>
    <x v="0"/>
    <s v="Completed"/>
    <s v="Solved by service desk (no technical intervention)"/>
    <x v="2"/>
    <x v="0"/>
    <x v="0"/>
    <d v="2022-09-28T00:00:00"/>
    <d v="2022-09-30T00:00:00"/>
    <x v="70"/>
  </r>
  <r>
    <s v="KEY-4704"/>
    <s v="Medium"/>
    <x v="0"/>
    <x v="0"/>
    <s v="Completed"/>
    <s v="Solved by service desk (no technical intervention)"/>
    <x v="0"/>
    <x v="0"/>
    <x v="0"/>
    <d v="2022-09-28T00:00:00"/>
    <d v="2022-10-03T00:00:00"/>
    <x v="60"/>
  </r>
  <r>
    <s v="KEY-4703"/>
    <s v="Medium"/>
    <x v="0"/>
    <x v="0"/>
    <s v="Completed"/>
    <s v="Solved by squad (technical intervention)"/>
    <x v="0"/>
    <x v="1"/>
    <x v="1"/>
    <d v="2022-09-28T00:00:00"/>
    <d v="2022-10-04T00:00:00"/>
    <x v="12"/>
  </r>
  <r>
    <s v="KEY-4701"/>
    <s v="Medium"/>
    <x v="0"/>
    <x v="1"/>
    <s v="Squad Working"/>
    <m/>
    <x v="0"/>
    <x v="2"/>
    <x v="0"/>
    <d v="2022-09-28T00:00:00"/>
    <m/>
    <x v="571"/>
  </r>
  <r>
    <s v="KEY-4711"/>
    <s v="High"/>
    <x v="1"/>
    <x v="1"/>
    <s v="Squad Working"/>
    <m/>
    <x v="0"/>
    <x v="2"/>
    <x v="0"/>
    <d v="2022-09-29T00:00:00"/>
    <m/>
    <x v="572"/>
  </r>
  <r>
    <s v="KEY-4706"/>
    <s v="Medium"/>
    <x v="0"/>
    <x v="0"/>
    <s v="Completed"/>
    <s v="Solved by service desk (no technical intervention)"/>
    <x v="0"/>
    <x v="0"/>
    <x v="0"/>
    <d v="2022-09-29T00:00:00"/>
    <d v="2022-10-04T00:00:00"/>
    <x v="60"/>
  </r>
  <r>
    <s v="KEY-4707"/>
    <s v="Medium"/>
    <x v="0"/>
    <x v="0"/>
    <s v="Completed"/>
    <s v="Solved by service desk (no technical intervention)"/>
    <x v="0"/>
    <x v="0"/>
    <x v="0"/>
    <d v="2022-09-29T00:00:00"/>
    <d v="2022-10-04T00:00:00"/>
    <x v="60"/>
  </r>
  <r>
    <s v="KEY-4708"/>
    <s v="Medium"/>
    <x v="0"/>
    <x v="0"/>
    <s v="Completed"/>
    <s v="Solved by service desk (no technical intervention)"/>
    <x v="0"/>
    <x v="0"/>
    <x v="0"/>
    <d v="2022-09-29T00:00:00"/>
    <d v="2022-10-05T00:00:00"/>
    <x v="12"/>
  </r>
  <r>
    <s v="KEY-4710"/>
    <s v="Medium"/>
    <x v="0"/>
    <x v="0"/>
    <s v="Completed"/>
    <s v="Solved by service desk (no technical intervention)"/>
    <x v="0"/>
    <x v="0"/>
    <x v="0"/>
    <d v="2022-09-29T00:00:00"/>
    <d v="2022-10-06T00:00:00"/>
    <x v="56"/>
  </r>
  <r>
    <s v="KEY-4709"/>
    <s v="Medium"/>
    <x v="0"/>
    <x v="0"/>
    <s v="Completed"/>
    <s v="Solved by service desk (no technical intervention)"/>
    <x v="1"/>
    <x v="0"/>
    <x v="0"/>
    <d v="2022-09-29T00:00:00"/>
    <d v="2022-10-11T00:00:00"/>
    <x v="18"/>
  </r>
  <r>
    <s v="KEY-4705"/>
    <s v="Medium"/>
    <x v="0"/>
    <x v="1"/>
    <s v="Squad Working"/>
    <m/>
    <x v="0"/>
    <x v="2"/>
    <x v="0"/>
    <d v="2022-09-29T00:00:00"/>
    <m/>
    <x v="572"/>
  </r>
  <r>
    <s v="KEY-4717"/>
    <s v="High"/>
    <x v="1"/>
    <x v="0"/>
    <s v="Completed"/>
    <s v="Solved by service desk (no technical intervention)"/>
    <x v="3"/>
    <x v="0"/>
    <x v="0"/>
    <d v="2022-09-30T00:00:00"/>
    <d v="2022-09-30T00:00:00"/>
    <x v="9"/>
  </r>
  <r>
    <s v="KEY-4716"/>
    <s v="High"/>
    <x v="1"/>
    <x v="0"/>
    <s v="Completed"/>
    <s v="Solved by squad (technical intervention)"/>
    <x v="0"/>
    <x v="1"/>
    <x v="4"/>
    <d v="2022-09-30T00:00:00"/>
    <d v="2022-10-05T00:00:00"/>
    <x v="60"/>
  </r>
  <r>
    <s v="KEY-4713"/>
    <s v="High"/>
    <x v="1"/>
    <x v="1"/>
    <s v="Waiting requester information"/>
    <m/>
    <x v="0"/>
    <x v="2"/>
    <x v="0"/>
    <d v="2022-09-30T00:00:00"/>
    <m/>
    <x v="573"/>
  </r>
  <r>
    <s v="KEY-4714"/>
    <s v="Medium"/>
    <x v="0"/>
    <x v="0"/>
    <s v="Completed"/>
    <s v="Solved by service desk (no technical intervention)"/>
    <x v="3"/>
    <x v="0"/>
    <x v="0"/>
    <d v="2022-09-30T00:00:00"/>
    <d v="2022-09-30T00:00:00"/>
    <x v="9"/>
  </r>
  <r>
    <s v="KEY-4712"/>
    <s v="Medium"/>
    <x v="0"/>
    <x v="1"/>
    <s v="Service Desk Queue"/>
    <m/>
    <x v="0"/>
    <x v="2"/>
    <x v="0"/>
    <d v="2022-09-30T00:00:00"/>
    <m/>
    <x v="573"/>
  </r>
  <r>
    <s v="KEY-4715"/>
    <s v="Medium"/>
    <x v="0"/>
    <x v="1"/>
    <s v="Squad Working"/>
    <m/>
    <x v="0"/>
    <x v="2"/>
    <x v="0"/>
    <d v="2022-09-30T00:00:00"/>
    <m/>
    <x v="573"/>
  </r>
  <r>
    <s v="KEY-4718"/>
    <s v="Medium"/>
    <x v="0"/>
    <x v="1"/>
    <s v="Squad Working"/>
    <m/>
    <x v="0"/>
    <x v="2"/>
    <x v="0"/>
    <d v="2022-09-30T00:00:00"/>
    <m/>
    <x v="573"/>
  </r>
  <r>
    <s v="KEY-4726"/>
    <s v="High"/>
    <x v="1"/>
    <x v="0"/>
    <s v="Completed"/>
    <s v="Solved by service desk (no technical intervention)"/>
    <x v="2"/>
    <x v="0"/>
    <x v="0"/>
    <d v="2022-10-03T00:00:00"/>
    <d v="2022-10-07T00:00:00"/>
    <x v="21"/>
  </r>
  <r>
    <s v="KEY-4725"/>
    <s v="Medium"/>
    <x v="0"/>
    <x v="0"/>
    <s v="Canceled"/>
    <s v="Business Process"/>
    <x v="3"/>
    <x v="1"/>
    <x v="2"/>
    <d v="2022-10-03T00:00:00"/>
    <d v="2022-10-10T00:00:00"/>
    <x v="56"/>
  </r>
  <r>
    <s v="KEY-4720"/>
    <s v="Medium"/>
    <x v="0"/>
    <x v="0"/>
    <s v="Completed"/>
    <s v="Solved by service desk (no technical intervention)"/>
    <x v="3"/>
    <x v="0"/>
    <x v="0"/>
    <d v="2022-10-03T00:00:00"/>
    <d v="2022-10-04T00:00:00"/>
    <x v="1"/>
  </r>
  <r>
    <s v="KEY-4727"/>
    <s v="Medium"/>
    <x v="0"/>
    <x v="0"/>
    <s v="Completed"/>
    <s v="Solved by service desk (no technical intervention)"/>
    <x v="2"/>
    <x v="0"/>
    <x v="0"/>
    <d v="2022-10-03T00:00:00"/>
    <d v="2022-10-05T00:00:00"/>
    <x v="70"/>
  </r>
  <r>
    <s v="KEY-4723"/>
    <s v="Medium"/>
    <x v="0"/>
    <x v="0"/>
    <s v="Completed"/>
    <s v="Solved by service desk (no technical intervention)"/>
    <x v="2"/>
    <x v="0"/>
    <x v="0"/>
    <d v="2022-10-03T00:00:00"/>
    <d v="2022-10-06T00:00:00"/>
    <x v="81"/>
  </r>
  <r>
    <s v="KEY-4719"/>
    <s v="Medium"/>
    <x v="0"/>
    <x v="0"/>
    <s v="Completed"/>
    <s v="Solved by service desk (no technical intervention)"/>
    <x v="2"/>
    <x v="0"/>
    <x v="0"/>
    <d v="2022-10-03T00:00:00"/>
    <d v="2022-10-07T00:00:00"/>
    <x v="21"/>
  </r>
  <r>
    <s v="KEY-4721"/>
    <s v="Medium"/>
    <x v="0"/>
    <x v="0"/>
    <s v="Completed"/>
    <s v="Solved by service desk (no technical intervention)"/>
    <x v="2"/>
    <x v="0"/>
    <x v="0"/>
    <d v="2022-10-03T00:00:00"/>
    <d v="2022-10-07T00:00:00"/>
    <x v="21"/>
  </r>
  <r>
    <s v="KEY-4724"/>
    <s v="Medium"/>
    <x v="0"/>
    <x v="1"/>
    <s v="Service Desk Queue"/>
    <m/>
    <x v="0"/>
    <x v="2"/>
    <x v="0"/>
    <d v="2022-10-03T00:00:00"/>
    <m/>
    <x v="574"/>
  </r>
  <r>
    <s v="KEY-4722"/>
    <s v="Medium"/>
    <x v="0"/>
    <x v="1"/>
    <s v="Squad Working"/>
    <m/>
    <x v="0"/>
    <x v="2"/>
    <x v="0"/>
    <d v="2022-10-03T00:00:00"/>
    <m/>
    <x v="574"/>
  </r>
  <r>
    <s v="KEY-4728"/>
    <s v="Medium"/>
    <x v="0"/>
    <x v="1"/>
    <s v="Squad Working"/>
    <m/>
    <x v="0"/>
    <x v="2"/>
    <x v="0"/>
    <d v="2022-10-03T00:00:00"/>
    <m/>
    <x v="574"/>
  </r>
  <r>
    <s v="KEY-4729"/>
    <s v="High"/>
    <x v="1"/>
    <x v="1"/>
    <s v="Squad Working"/>
    <m/>
    <x v="0"/>
    <x v="2"/>
    <x v="0"/>
    <d v="2022-10-04T00:00:00"/>
    <m/>
    <x v="575"/>
  </r>
  <r>
    <s v="KEY-4733"/>
    <s v="Medium"/>
    <x v="0"/>
    <x v="0"/>
    <s v="Completed"/>
    <s v="Solved by service desk (no technical intervention)"/>
    <x v="3"/>
    <x v="0"/>
    <x v="0"/>
    <d v="2022-10-04T00:00:00"/>
    <d v="2022-10-04T00:00:00"/>
    <x v="9"/>
  </r>
  <r>
    <s v="KEY-4738"/>
    <s v="Medium"/>
    <x v="0"/>
    <x v="0"/>
    <s v="Completed"/>
    <s v="Solved by service desk (no technical intervention)"/>
    <x v="3"/>
    <x v="0"/>
    <x v="0"/>
    <d v="2022-10-04T00:00:00"/>
    <d v="2022-10-04T00:00:00"/>
    <x v="9"/>
  </r>
  <r>
    <s v="KEY-4749"/>
    <s v="Medium"/>
    <x v="0"/>
    <x v="0"/>
    <s v="Completed"/>
    <s v="Solved by service desk (no technical intervention)"/>
    <x v="3"/>
    <x v="0"/>
    <x v="0"/>
    <d v="2022-10-04T00:00:00"/>
    <d v="2022-10-04T00:00:00"/>
    <x v="9"/>
  </r>
  <r>
    <s v="KEY-4739"/>
    <s v="Medium"/>
    <x v="0"/>
    <x v="0"/>
    <s v="Completed"/>
    <s v="Solved by service desk (no technical intervention)"/>
    <x v="3"/>
    <x v="0"/>
    <x v="0"/>
    <d v="2022-10-04T00:00:00"/>
    <d v="2022-10-05T00:00:00"/>
    <x v="1"/>
  </r>
  <r>
    <s v="KEY-4740"/>
    <s v="Medium"/>
    <x v="0"/>
    <x v="0"/>
    <s v="Completed"/>
    <s v="Solved by service desk (no technical intervention)"/>
    <x v="3"/>
    <x v="0"/>
    <x v="0"/>
    <d v="2022-10-04T00:00:00"/>
    <d v="2022-10-05T00:00:00"/>
    <x v="1"/>
  </r>
  <r>
    <s v="KEY-4737"/>
    <s v="Medium"/>
    <x v="0"/>
    <x v="0"/>
    <s v="Completed"/>
    <s v="Solved by service desk (no technical intervention)"/>
    <x v="2"/>
    <x v="0"/>
    <x v="0"/>
    <d v="2022-10-04T00:00:00"/>
    <d v="2022-10-06T00:00:00"/>
    <x v="70"/>
  </r>
  <r>
    <s v="KEY-4741"/>
    <s v="Medium"/>
    <x v="0"/>
    <x v="0"/>
    <s v="Completed"/>
    <s v="Solved by service desk (no technical intervention)"/>
    <x v="2"/>
    <x v="0"/>
    <x v="0"/>
    <d v="2022-10-04T00:00:00"/>
    <d v="2022-10-06T00:00:00"/>
    <x v="70"/>
  </r>
  <r>
    <s v="KEY-4730"/>
    <s v="Medium"/>
    <x v="0"/>
    <x v="0"/>
    <s v="Completed"/>
    <s v="Solved by service desk (no technical intervention)"/>
    <x v="2"/>
    <x v="0"/>
    <x v="0"/>
    <d v="2022-10-04T00:00:00"/>
    <d v="2022-10-07T00:00:00"/>
    <x v="81"/>
  </r>
  <r>
    <s v="KEY-4747"/>
    <s v="Medium"/>
    <x v="0"/>
    <x v="0"/>
    <s v="Completed"/>
    <s v="Solved by service desk (no technical intervention)"/>
    <x v="2"/>
    <x v="0"/>
    <x v="0"/>
    <d v="2022-10-04T00:00:00"/>
    <d v="2022-10-07T00:00:00"/>
    <x v="81"/>
  </r>
  <r>
    <s v="KEY-4743"/>
    <s v="Medium"/>
    <x v="0"/>
    <x v="0"/>
    <s v="Completed"/>
    <s v="Solved by service desk (no technical intervention)"/>
    <x v="0"/>
    <x v="0"/>
    <x v="0"/>
    <d v="2022-10-04T00:00:00"/>
    <d v="2022-10-10T00:00:00"/>
    <x v="12"/>
  </r>
  <r>
    <s v="KEY-4742"/>
    <s v="Medium"/>
    <x v="0"/>
    <x v="0"/>
    <s v="Completed"/>
    <s v="Solved by squad (technical intervention)"/>
    <x v="2"/>
    <x v="1"/>
    <x v="1"/>
    <d v="2022-10-04T00:00:00"/>
    <d v="2022-10-07T00:00:00"/>
    <x v="81"/>
  </r>
  <r>
    <s v="KEY-4732"/>
    <s v="Medium"/>
    <x v="0"/>
    <x v="1"/>
    <s v="Service Desk Queue"/>
    <m/>
    <x v="0"/>
    <x v="2"/>
    <x v="0"/>
    <d v="2022-10-04T00:00:00"/>
    <m/>
    <x v="575"/>
  </r>
  <r>
    <s v="KEY-4734"/>
    <s v="Medium"/>
    <x v="0"/>
    <x v="1"/>
    <s v="Service Desk Queue"/>
    <m/>
    <x v="0"/>
    <x v="2"/>
    <x v="0"/>
    <d v="2022-10-04T00:00:00"/>
    <m/>
    <x v="575"/>
  </r>
  <r>
    <s v="KEY-4735"/>
    <s v="Medium"/>
    <x v="0"/>
    <x v="1"/>
    <s v="Service Desk Queue"/>
    <m/>
    <x v="1"/>
    <x v="2"/>
    <x v="0"/>
    <d v="2022-10-04T00:00:00"/>
    <m/>
    <x v="575"/>
  </r>
  <r>
    <s v="KEY-4736"/>
    <s v="Medium"/>
    <x v="0"/>
    <x v="1"/>
    <s v="Service Desk Queue"/>
    <m/>
    <x v="1"/>
    <x v="2"/>
    <x v="0"/>
    <d v="2022-10-04T00:00:00"/>
    <m/>
    <x v="575"/>
  </r>
  <r>
    <s v="KEY-4731"/>
    <s v="Medium"/>
    <x v="0"/>
    <x v="1"/>
    <s v="Squad Working"/>
    <m/>
    <x v="0"/>
    <x v="2"/>
    <x v="0"/>
    <d v="2022-10-04T00:00:00"/>
    <m/>
    <x v="575"/>
  </r>
  <r>
    <s v="KEY-4744"/>
    <s v="Medium"/>
    <x v="0"/>
    <x v="1"/>
    <s v="Squad Working"/>
    <m/>
    <x v="0"/>
    <x v="2"/>
    <x v="0"/>
    <d v="2022-10-04T00:00:00"/>
    <m/>
    <x v="575"/>
  </r>
  <r>
    <s v="KEY-4745"/>
    <s v="Medium"/>
    <x v="0"/>
    <x v="1"/>
    <s v="Squad Working"/>
    <m/>
    <x v="0"/>
    <x v="2"/>
    <x v="0"/>
    <d v="2022-10-04T00:00:00"/>
    <m/>
    <x v="575"/>
  </r>
  <r>
    <s v="KEY-4746"/>
    <s v="Medium"/>
    <x v="0"/>
    <x v="1"/>
    <s v="Squad Working"/>
    <m/>
    <x v="0"/>
    <x v="2"/>
    <x v="0"/>
    <d v="2022-10-04T00:00:00"/>
    <m/>
    <x v="575"/>
  </r>
  <r>
    <s v="KEY-4748"/>
    <s v="Medium"/>
    <x v="0"/>
    <x v="1"/>
    <s v="Waiting requester information"/>
    <m/>
    <x v="0"/>
    <x v="2"/>
    <x v="0"/>
    <d v="2022-10-04T00:00:00"/>
    <m/>
    <x v="575"/>
  </r>
  <r>
    <s v="KEY-4751"/>
    <s v="High"/>
    <x v="1"/>
    <x v="1"/>
    <s v="Squad Working"/>
    <m/>
    <x v="0"/>
    <x v="2"/>
    <x v="0"/>
    <d v="2022-10-05T00:00:00"/>
    <m/>
    <x v="576"/>
  </r>
  <r>
    <s v="KEY-4756"/>
    <s v="High"/>
    <x v="1"/>
    <x v="1"/>
    <s v="Squad Working"/>
    <m/>
    <x v="0"/>
    <x v="2"/>
    <x v="0"/>
    <d v="2022-10-05T00:00:00"/>
    <m/>
    <x v="576"/>
  </r>
  <r>
    <s v="KEY-4757"/>
    <s v="High"/>
    <x v="1"/>
    <x v="1"/>
    <s v="Squad Working"/>
    <m/>
    <x v="0"/>
    <x v="2"/>
    <x v="0"/>
    <d v="2022-10-05T00:00:00"/>
    <m/>
    <x v="576"/>
  </r>
  <r>
    <s v="KEY-4759"/>
    <s v="High"/>
    <x v="1"/>
    <x v="1"/>
    <s v="Squad Working"/>
    <m/>
    <x v="0"/>
    <x v="2"/>
    <x v="0"/>
    <d v="2022-10-05T00:00:00"/>
    <m/>
    <x v="576"/>
  </r>
  <r>
    <s v="KEY-4760"/>
    <s v="High"/>
    <x v="1"/>
    <x v="1"/>
    <s v="Squad Working"/>
    <m/>
    <x v="0"/>
    <x v="2"/>
    <x v="0"/>
    <d v="2022-10-05T00:00:00"/>
    <m/>
    <x v="576"/>
  </r>
  <r>
    <s v="KEY-4752"/>
    <s v="High"/>
    <x v="1"/>
    <x v="1"/>
    <s v="Waiting requester information"/>
    <m/>
    <x v="0"/>
    <x v="2"/>
    <x v="0"/>
    <d v="2022-10-05T00:00:00"/>
    <m/>
    <x v="576"/>
  </r>
  <r>
    <s v="KEY-4755"/>
    <s v="Highest"/>
    <x v="2"/>
    <x v="1"/>
    <s v="Service Desk Queue"/>
    <m/>
    <x v="1"/>
    <x v="2"/>
    <x v="0"/>
    <d v="2022-10-05T00:00:00"/>
    <m/>
    <x v="576"/>
  </r>
  <r>
    <s v="KEY-4758"/>
    <s v="Highest"/>
    <x v="2"/>
    <x v="1"/>
    <s v="Squad Working"/>
    <m/>
    <x v="0"/>
    <x v="2"/>
    <x v="0"/>
    <d v="2022-10-05T00:00:00"/>
    <m/>
    <x v="576"/>
  </r>
  <r>
    <s v="KEY-4761"/>
    <s v="Highest"/>
    <x v="2"/>
    <x v="1"/>
    <s v="Squad Working"/>
    <m/>
    <x v="0"/>
    <x v="2"/>
    <x v="0"/>
    <d v="2022-10-05T00:00:00"/>
    <m/>
    <x v="576"/>
  </r>
  <r>
    <s v="KEY-4753"/>
    <s v="Medium"/>
    <x v="0"/>
    <x v="0"/>
    <s v="Canceled"/>
    <s v="Business Rule"/>
    <x v="3"/>
    <x v="1"/>
    <x v="1"/>
    <d v="2022-10-05T00:00:00"/>
    <d v="2022-10-05T00:00:00"/>
    <x v="9"/>
  </r>
  <r>
    <s v="KEY-4763"/>
    <s v="Medium"/>
    <x v="0"/>
    <x v="0"/>
    <s v="Canceled"/>
    <s v="Feature expected behavior"/>
    <x v="3"/>
    <x v="1"/>
    <x v="1"/>
    <d v="2022-10-05T00:00:00"/>
    <d v="2022-10-05T00:00:00"/>
    <x v="9"/>
  </r>
  <r>
    <s v="KEY-4764"/>
    <s v="Medium"/>
    <x v="0"/>
    <x v="0"/>
    <s v="Completed"/>
    <s v="Solved by service desk (no technical intervention)"/>
    <x v="3"/>
    <x v="0"/>
    <x v="0"/>
    <d v="2022-10-05T00:00:00"/>
    <d v="2022-10-05T00:00:00"/>
    <x v="9"/>
  </r>
  <r>
    <s v="KEY-4762"/>
    <s v="Medium"/>
    <x v="0"/>
    <x v="0"/>
    <s v="Completed"/>
    <s v="Solved by service desk (no technical intervention)"/>
    <x v="2"/>
    <x v="0"/>
    <x v="0"/>
    <d v="2022-10-05T00:00:00"/>
    <d v="2022-10-07T00:00:00"/>
    <x v="70"/>
  </r>
  <r>
    <s v="KEY-4750"/>
    <s v="Medium"/>
    <x v="0"/>
    <x v="0"/>
    <s v="Completed"/>
    <s v="Solved by squad (technical intervention)"/>
    <x v="0"/>
    <x v="1"/>
    <x v="1"/>
    <d v="2022-10-05T00:00:00"/>
    <d v="2022-10-10T00:00:00"/>
    <x v="60"/>
  </r>
  <r>
    <s v="KEY-4754"/>
    <s v="Medium"/>
    <x v="0"/>
    <x v="1"/>
    <s v="Service Desk Queue"/>
    <m/>
    <x v="1"/>
    <x v="2"/>
    <x v="0"/>
    <d v="2022-10-05T00:00:00"/>
    <m/>
    <x v="576"/>
  </r>
  <r>
    <s v="KEY-4775"/>
    <s v="High"/>
    <x v="1"/>
    <x v="1"/>
    <s v="Squad Working"/>
    <m/>
    <x v="0"/>
    <x v="2"/>
    <x v="0"/>
    <d v="2022-10-06T00:00:00"/>
    <m/>
    <x v="577"/>
  </r>
  <r>
    <s v="KEY-4776"/>
    <s v="High"/>
    <x v="1"/>
    <x v="1"/>
    <s v="Squad Working"/>
    <m/>
    <x v="0"/>
    <x v="2"/>
    <x v="0"/>
    <d v="2022-10-06T00:00:00"/>
    <m/>
    <x v="577"/>
  </r>
  <r>
    <s v="KEY-4777"/>
    <s v="High"/>
    <x v="1"/>
    <x v="1"/>
    <s v="Squad Working"/>
    <m/>
    <x v="0"/>
    <x v="2"/>
    <x v="0"/>
    <d v="2022-10-06T00:00:00"/>
    <m/>
    <x v="577"/>
  </r>
  <r>
    <s v="KEY-4778"/>
    <s v="High"/>
    <x v="1"/>
    <x v="1"/>
    <s v="Squad Working"/>
    <m/>
    <x v="0"/>
    <x v="2"/>
    <x v="0"/>
    <d v="2022-10-06T00:00:00"/>
    <m/>
    <x v="577"/>
  </r>
  <r>
    <s v="KEY-4779"/>
    <s v="High"/>
    <x v="1"/>
    <x v="1"/>
    <s v="Squad Working"/>
    <m/>
    <x v="0"/>
    <x v="2"/>
    <x v="0"/>
    <d v="2022-10-06T00:00:00"/>
    <m/>
    <x v="577"/>
  </r>
  <r>
    <s v="KEY-4780"/>
    <s v="High"/>
    <x v="1"/>
    <x v="1"/>
    <s v="Squad Working"/>
    <m/>
    <x v="0"/>
    <x v="2"/>
    <x v="0"/>
    <d v="2022-10-06T00:00:00"/>
    <m/>
    <x v="577"/>
  </r>
  <r>
    <s v="KEY-4781"/>
    <s v="High"/>
    <x v="1"/>
    <x v="1"/>
    <s v="Squad Working"/>
    <m/>
    <x v="0"/>
    <x v="2"/>
    <x v="0"/>
    <d v="2022-10-06T00:00:00"/>
    <m/>
    <x v="577"/>
  </r>
  <r>
    <s v="KEY-4782"/>
    <s v="High"/>
    <x v="1"/>
    <x v="1"/>
    <s v="Squad Working"/>
    <m/>
    <x v="0"/>
    <x v="2"/>
    <x v="0"/>
    <d v="2022-10-06T00:00:00"/>
    <m/>
    <x v="577"/>
  </r>
  <r>
    <s v="KEY-4783"/>
    <s v="Highest"/>
    <x v="2"/>
    <x v="1"/>
    <s v="Squad Working"/>
    <m/>
    <x v="0"/>
    <x v="2"/>
    <x v="0"/>
    <d v="2022-10-06T00:00:00"/>
    <m/>
    <x v="577"/>
  </r>
  <r>
    <s v="KEY-4767"/>
    <s v="Medium"/>
    <x v="0"/>
    <x v="0"/>
    <s v="Completed"/>
    <s v="Solved by service desk (no technical intervention)"/>
    <x v="3"/>
    <x v="0"/>
    <x v="0"/>
    <d v="2022-10-06T00:00:00"/>
    <d v="2022-10-06T00:00:00"/>
    <x v="9"/>
  </r>
  <r>
    <s v="KEY-4765"/>
    <s v="Medium"/>
    <x v="0"/>
    <x v="0"/>
    <s v="Completed"/>
    <s v="Solved by service desk (no technical intervention)"/>
    <x v="3"/>
    <x v="0"/>
    <x v="0"/>
    <d v="2022-10-06T00:00:00"/>
    <d v="2022-10-07T00:00:00"/>
    <x v="1"/>
  </r>
  <r>
    <s v="KEY-4769"/>
    <s v="Medium"/>
    <x v="0"/>
    <x v="0"/>
    <s v="Completed"/>
    <s v="Solved by service desk (no technical intervention)"/>
    <x v="3"/>
    <x v="0"/>
    <x v="0"/>
    <d v="2022-10-06T00:00:00"/>
    <d v="2022-10-07T00:00:00"/>
    <x v="1"/>
  </r>
  <r>
    <s v="KEY-4770"/>
    <s v="Medium"/>
    <x v="0"/>
    <x v="0"/>
    <s v="Completed"/>
    <s v="Solved by service desk (no technical intervention)"/>
    <x v="3"/>
    <x v="0"/>
    <x v="0"/>
    <d v="2022-10-06T00:00:00"/>
    <d v="2022-10-07T00:00:00"/>
    <x v="1"/>
  </r>
  <r>
    <s v="KEY-4772"/>
    <s v="Medium"/>
    <x v="0"/>
    <x v="0"/>
    <s v="Completed"/>
    <s v="Solved by service desk (no technical intervention)"/>
    <x v="3"/>
    <x v="0"/>
    <x v="0"/>
    <d v="2022-10-06T00:00:00"/>
    <d v="2022-10-07T00:00:00"/>
    <x v="1"/>
  </r>
  <r>
    <s v="KEY-4785"/>
    <s v="Medium"/>
    <x v="0"/>
    <x v="0"/>
    <s v="Completed"/>
    <s v="Solved by service desk (no technical intervention)"/>
    <x v="2"/>
    <x v="0"/>
    <x v="0"/>
    <d v="2022-10-06T00:00:00"/>
    <d v="2022-10-10T00:00:00"/>
    <x v="21"/>
  </r>
  <r>
    <s v="KEY-4768"/>
    <s v="Medium"/>
    <x v="0"/>
    <x v="0"/>
    <s v="Completed"/>
    <s v="Solved by service desk (no technical intervention)"/>
    <x v="0"/>
    <x v="0"/>
    <x v="0"/>
    <d v="2022-10-06T00:00:00"/>
    <d v="2022-10-06T00:00:00"/>
    <x v="9"/>
  </r>
  <r>
    <s v="KEY-4773"/>
    <s v="Medium"/>
    <x v="0"/>
    <x v="1"/>
    <s v="Service Desk Queue"/>
    <m/>
    <x v="0"/>
    <x v="2"/>
    <x v="0"/>
    <d v="2022-10-06T00:00:00"/>
    <m/>
    <x v="577"/>
  </r>
  <r>
    <s v="KEY-4774"/>
    <s v="Medium"/>
    <x v="0"/>
    <x v="1"/>
    <s v="Service Desk Queue"/>
    <m/>
    <x v="0"/>
    <x v="2"/>
    <x v="0"/>
    <d v="2022-10-06T00:00:00"/>
    <m/>
    <x v="577"/>
  </r>
  <r>
    <s v="KEY-4766"/>
    <s v="Medium"/>
    <x v="0"/>
    <x v="1"/>
    <s v="Squad Working"/>
    <m/>
    <x v="0"/>
    <x v="2"/>
    <x v="0"/>
    <d v="2022-10-06T00:00:00"/>
    <m/>
    <x v="577"/>
  </r>
  <r>
    <s v="KEY-4771"/>
    <s v="Medium"/>
    <x v="0"/>
    <x v="1"/>
    <s v="Squad Working"/>
    <m/>
    <x v="0"/>
    <x v="2"/>
    <x v="0"/>
    <d v="2022-10-06T00:00:00"/>
    <m/>
    <x v="577"/>
  </r>
  <r>
    <s v="KEY-4784"/>
    <s v="Medium"/>
    <x v="0"/>
    <x v="1"/>
    <s v="Squad Working"/>
    <m/>
    <x v="0"/>
    <x v="2"/>
    <x v="0"/>
    <d v="2022-10-06T00:00:00"/>
    <m/>
    <x v="577"/>
  </r>
  <r>
    <s v="KEY-4789"/>
    <s v="Medium"/>
    <x v="0"/>
    <x v="0"/>
    <s v="Completed"/>
    <s v="Solved by service desk (no technical intervention)"/>
    <x v="2"/>
    <x v="0"/>
    <x v="0"/>
    <d v="2022-10-07T00:00:00"/>
    <d v="2022-10-10T00:00:00"/>
    <x v="81"/>
  </r>
  <r>
    <s v="KEY-4788"/>
    <s v="Medium"/>
    <x v="0"/>
    <x v="1"/>
    <s v="Service Desk Queue"/>
    <m/>
    <x v="1"/>
    <x v="2"/>
    <x v="0"/>
    <d v="2022-10-07T00:00:00"/>
    <m/>
    <x v="578"/>
  </r>
  <r>
    <s v="KEY-4786"/>
    <s v="Medium"/>
    <x v="0"/>
    <x v="1"/>
    <s v="Squad Working"/>
    <m/>
    <x v="0"/>
    <x v="2"/>
    <x v="0"/>
    <d v="2022-10-07T00:00:00"/>
    <m/>
    <x v="578"/>
  </r>
  <r>
    <s v="KEY-4787"/>
    <s v="Medium"/>
    <x v="0"/>
    <x v="1"/>
    <s v="Waiting requester information"/>
    <m/>
    <x v="0"/>
    <x v="2"/>
    <x v="0"/>
    <d v="2022-10-07T00:00:00"/>
    <m/>
    <x v="578"/>
  </r>
  <r>
    <s v="KEY-4790"/>
    <s v="Medium"/>
    <x v="0"/>
    <x v="1"/>
    <s v="Service Desk Queue"/>
    <m/>
    <x v="1"/>
    <x v="2"/>
    <x v="0"/>
    <d v="2022-10-09T00:00:00"/>
    <m/>
    <x v="579"/>
  </r>
  <r>
    <s v="KEY-4791"/>
    <s v="Medium"/>
    <x v="0"/>
    <x v="1"/>
    <s v="Service Desk Queue"/>
    <m/>
    <x v="1"/>
    <x v="2"/>
    <x v="0"/>
    <d v="2022-10-09T00:00:00"/>
    <m/>
    <x v="579"/>
  </r>
  <r>
    <s v="KEY-4792"/>
    <s v="Medium"/>
    <x v="0"/>
    <x v="0"/>
    <s v="Completed"/>
    <s v="Solved by service desk (no technical intervention)"/>
    <x v="3"/>
    <x v="0"/>
    <x v="0"/>
    <d v="2022-10-10T00:00:00"/>
    <d v="2022-10-10T00:00:00"/>
    <x v="9"/>
  </r>
  <r>
    <s v="KEY-4805"/>
    <s v="Medium"/>
    <x v="0"/>
    <x v="0"/>
    <s v="Completed"/>
    <s v="Solved by service desk (no technical intervention)"/>
    <x v="3"/>
    <x v="0"/>
    <x v="0"/>
    <d v="2022-10-10T00:00:00"/>
    <d v="2022-10-10T00:00:00"/>
    <x v="9"/>
  </r>
  <r>
    <s v="KEY-4801"/>
    <s v="Medium"/>
    <x v="0"/>
    <x v="1"/>
    <s v="Service Desk Queue"/>
    <m/>
    <x v="2"/>
    <x v="2"/>
    <x v="0"/>
    <d v="2022-10-10T00:00:00"/>
    <m/>
    <x v="580"/>
  </r>
  <r>
    <s v="KEY-4802"/>
    <s v="Medium"/>
    <x v="0"/>
    <x v="1"/>
    <s v="Service Desk Queue"/>
    <m/>
    <x v="3"/>
    <x v="2"/>
    <x v="0"/>
    <d v="2022-10-10T00:00:00"/>
    <m/>
    <x v="580"/>
  </r>
  <r>
    <s v="KEY-4806"/>
    <s v="Medium"/>
    <x v="0"/>
    <x v="1"/>
    <s v="Service Desk Queue"/>
    <m/>
    <x v="3"/>
    <x v="2"/>
    <x v="0"/>
    <d v="2022-10-10T00:00:00"/>
    <m/>
    <x v="580"/>
  </r>
  <r>
    <s v="KEY-4794"/>
    <s v="Medium"/>
    <x v="0"/>
    <x v="1"/>
    <s v="Service Desk Queue"/>
    <m/>
    <x v="0"/>
    <x v="2"/>
    <x v="0"/>
    <d v="2022-10-10T00:00:00"/>
    <m/>
    <x v="580"/>
  </r>
  <r>
    <s v="KEY-4795"/>
    <s v="Medium"/>
    <x v="0"/>
    <x v="1"/>
    <s v="Service Desk Queue"/>
    <m/>
    <x v="0"/>
    <x v="2"/>
    <x v="0"/>
    <d v="2022-10-10T00:00:00"/>
    <m/>
    <x v="580"/>
  </r>
  <r>
    <s v="KEY-4796"/>
    <s v="Medium"/>
    <x v="0"/>
    <x v="1"/>
    <s v="Service Desk Queue"/>
    <m/>
    <x v="0"/>
    <x v="2"/>
    <x v="0"/>
    <d v="2022-10-10T00:00:00"/>
    <m/>
    <x v="580"/>
  </r>
  <r>
    <s v="KEY-4798"/>
    <s v="Medium"/>
    <x v="0"/>
    <x v="1"/>
    <s v="Service Desk Queue"/>
    <m/>
    <x v="0"/>
    <x v="2"/>
    <x v="0"/>
    <d v="2022-10-10T00:00:00"/>
    <m/>
    <x v="580"/>
  </r>
  <r>
    <s v="KEY-4799"/>
    <s v="Medium"/>
    <x v="0"/>
    <x v="1"/>
    <s v="Service Desk Queue"/>
    <m/>
    <x v="0"/>
    <x v="2"/>
    <x v="0"/>
    <d v="2022-10-10T00:00:00"/>
    <m/>
    <x v="580"/>
  </r>
  <r>
    <s v="KEY-4800"/>
    <s v="Medium"/>
    <x v="0"/>
    <x v="1"/>
    <s v="Service Desk Queue"/>
    <m/>
    <x v="0"/>
    <x v="2"/>
    <x v="0"/>
    <d v="2022-10-10T00:00:00"/>
    <m/>
    <x v="580"/>
  </r>
  <r>
    <s v="KEY-4803"/>
    <s v="Medium"/>
    <x v="0"/>
    <x v="1"/>
    <s v="Service Desk Queue"/>
    <m/>
    <x v="0"/>
    <x v="2"/>
    <x v="0"/>
    <d v="2022-10-10T00:00:00"/>
    <m/>
    <x v="580"/>
  </r>
  <r>
    <s v="KEY-4793"/>
    <s v="Medium"/>
    <x v="0"/>
    <x v="1"/>
    <s v="Service Desk Queue"/>
    <m/>
    <x v="1"/>
    <x v="2"/>
    <x v="0"/>
    <d v="2022-10-10T00:00:00"/>
    <m/>
    <x v="580"/>
  </r>
  <r>
    <s v="KEY-4807"/>
    <s v="Medium"/>
    <x v="0"/>
    <x v="1"/>
    <s v="Service Desk Queue"/>
    <m/>
    <x v="3"/>
    <x v="2"/>
    <x v="0"/>
    <d v="2022-10-10T00:00:00"/>
    <m/>
    <x v="580"/>
  </r>
  <r>
    <s v="KEY-4797"/>
    <s v="Medium"/>
    <x v="0"/>
    <x v="1"/>
    <s v="Squad Working"/>
    <m/>
    <x v="0"/>
    <x v="2"/>
    <x v="0"/>
    <d v="2022-10-10T00:00:00"/>
    <m/>
    <x v="580"/>
  </r>
  <r>
    <s v="KEY-4808"/>
    <s v="Medium"/>
    <x v="0"/>
    <x v="1"/>
    <s v="Squad Working"/>
    <m/>
    <x v="0"/>
    <x v="2"/>
    <x v="0"/>
    <d v="2022-10-10T00:00:00"/>
    <m/>
    <x v="580"/>
  </r>
  <r>
    <s v="KEY-4809"/>
    <s v="Medium"/>
    <x v="0"/>
    <x v="1"/>
    <s v="Squad Working"/>
    <m/>
    <x v="0"/>
    <x v="2"/>
    <x v="0"/>
    <d v="2022-10-10T00:00:00"/>
    <m/>
    <x v="580"/>
  </r>
  <r>
    <s v="KEY-4804"/>
    <s v="Medium"/>
    <x v="0"/>
    <x v="1"/>
    <s v="Waiting requester information"/>
    <m/>
    <x v="3"/>
    <x v="2"/>
    <x v="0"/>
    <d v="2022-10-10T00:00:00"/>
    <m/>
    <x v="580"/>
  </r>
  <r>
    <s v="KEY-4810"/>
    <s v="Medium"/>
    <x v="0"/>
    <x v="1"/>
    <s v="Service Desk Queue"/>
    <m/>
    <x v="0"/>
    <x v="2"/>
    <x v="0"/>
    <d v="2022-10-11T00:00:00"/>
    <m/>
    <x v="581"/>
  </r>
  <r>
    <s v="KEY-4811"/>
    <s v="Medium"/>
    <x v="0"/>
    <x v="1"/>
    <s v="Service Desk Queue"/>
    <m/>
    <x v="0"/>
    <x v="2"/>
    <x v="0"/>
    <d v="2022-10-11T00:00:00"/>
    <m/>
    <x v="581"/>
  </r>
  <r>
    <s v="KEY-4812"/>
    <s v="Medium"/>
    <x v="0"/>
    <x v="1"/>
    <s v="Service Desk Queue"/>
    <m/>
    <x v="0"/>
    <x v="2"/>
    <x v="0"/>
    <d v="2022-10-11T00:00:00"/>
    <m/>
    <x v="581"/>
  </r>
  <r>
    <s v="KEY-4813"/>
    <s v="Medium"/>
    <x v="0"/>
    <x v="1"/>
    <s v="Service Desk Queue"/>
    <m/>
    <x v="0"/>
    <x v="2"/>
    <x v="0"/>
    <d v="2022-10-11T00:00:00"/>
    <m/>
    <x v="581"/>
  </r>
  <r>
    <s v="KEY-4814"/>
    <s v="Medium"/>
    <x v="0"/>
    <x v="1"/>
    <s v="Service Desk Queue"/>
    <m/>
    <x v="0"/>
    <x v="2"/>
    <x v="0"/>
    <d v="2022-10-11T00:00:00"/>
    <m/>
    <x v="581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2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  <r>
    <m/>
    <m/>
    <x v="3"/>
    <x v="2"/>
    <m/>
    <m/>
    <x v="5"/>
    <x v="2"/>
    <x v="0"/>
    <m/>
    <s v=""/>
    <x v="5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73">
  <r>
    <s v="KEY-1004"/>
    <s v="Medium"/>
    <n v="30"/>
    <s v="Closed"/>
    <s v="Canceled"/>
    <s v="Business Rule"/>
    <x v="0"/>
    <x v="0"/>
    <x v="0"/>
    <d v="2021-01-04T00:00:00"/>
    <d v="2021-05-23T00:00:00"/>
    <n v="139"/>
    <x v="0"/>
  </r>
  <r>
    <s v="KEY-1000"/>
    <s v="Medium"/>
    <n v="30"/>
    <s v="Closed"/>
    <s v="Canceled"/>
    <s v="Business Rule"/>
    <x v="0"/>
    <x v="0"/>
    <x v="0"/>
    <d v="2021-01-04T00:00:00"/>
    <d v="2021-01-05T00:00:00"/>
    <n v="1"/>
    <x v="0"/>
  </r>
  <r>
    <s v="KEY-1001"/>
    <s v="Medium"/>
    <n v="30"/>
    <s v="Closed"/>
    <s v="Canceled"/>
    <s v="Business Rule"/>
    <x v="0"/>
    <x v="0"/>
    <x v="0"/>
    <d v="2021-01-04T00:00:00"/>
    <d v="2021-01-05T00:00:00"/>
    <n v="1"/>
    <x v="0"/>
  </r>
  <r>
    <s v="KEY-1002"/>
    <s v="Medium"/>
    <n v="30"/>
    <s v="Closed"/>
    <s v="Canceled"/>
    <s v="Business Rule"/>
    <x v="0"/>
    <x v="0"/>
    <x v="0"/>
    <d v="2021-01-04T00:00:00"/>
    <d v="2021-01-05T00:00:00"/>
    <n v="1"/>
    <x v="0"/>
  </r>
  <r>
    <s v="KEY-1007"/>
    <s v="Medium"/>
    <n v="30"/>
    <s v="Closed"/>
    <s v="Canceled"/>
    <s v="Feature expected behavior"/>
    <x v="0"/>
    <x v="0"/>
    <x v="0"/>
    <d v="2021-01-04T00:00:00"/>
    <d v="2021-01-19T00:00:00"/>
    <n v="15"/>
    <x v="0"/>
  </r>
  <r>
    <s v="KEY-1005"/>
    <s v="Medium"/>
    <n v="30"/>
    <s v="Closed"/>
    <s v="Canceled"/>
    <s v="Lack Response"/>
    <x v="0"/>
    <x v="0"/>
    <x v="0"/>
    <d v="2021-01-04T00:00:00"/>
    <d v="2021-01-27T00:00:00"/>
    <n v="23"/>
    <x v="0"/>
  </r>
  <r>
    <s v="KEY-1006"/>
    <s v="Medium"/>
    <n v="30"/>
    <s v="Closed"/>
    <s v="Canceled"/>
    <s v="Lack Response"/>
    <x v="0"/>
    <x v="0"/>
    <x v="0"/>
    <d v="2021-01-04T00:00:00"/>
    <d v="2021-02-02T00:00:00"/>
    <n v="29"/>
    <x v="0"/>
  </r>
  <r>
    <s v="KEY-1003"/>
    <s v="Medium"/>
    <n v="30"/>
    <s v="Closed"/>
    <s v="Completed"/>
    <s v="Solved by squad (technical intervention)"/>
    <x v="1"/>
    <x v="1"/>
    <x v="1"/>
    <d v="2021-01-04T00:00:00"/>
    <d v="2021-01-18T00:00:00"/>
    <n v="14"/>
    <x v="1"/>
  </r>
  <r>
    <s v="KEY-1009"/>
    <s v="High"/>
    <n v="15"/>
    <s v="Closed"/>
    <s v="Canceled"/>
    <s v="Business Rule"/>
    <x v="0"/>
    <x v="0"/>
    <x v="0"/>
    <d v="2021-01-05T00:00:00"/>
    <d v="2021-01-27T00:00:00"/>
    <n v="22"/>
    <x v="0"/>
  </r>
  <r>
    <s v="KEY-1013"/>
    <s v="Highest"/>
    <n v="7"/>
    <s v="Closed"/>
    <s v="Completed"/>
    <s v="Solved by squad (technical intervention)"/>
    <x v="1"/>
    <x v="1"/>
    <x v="1"/>
    <d v="2021-01-05T00:00:00"/>
    <d v="2021-01-18T00:00:00"/>
    <n v="13"/>
    <x v="2"/>
  </r>
  <r>
    <s v="KEY-1012"/>
    <s v="Medium"/>
    <n v="30"/>
    <s v="Closed"/>
    <s v="Canceled"/>
    <s v="Business Rule"/>
    <x v="0"/>
    <x v="0"/>
    <x v="0"/>
    <d v="2021-01-05T00:00:00"/>
    <d v="2021-02-05T00:00:00"/>
    <n v="31"/>
    <x v="0"/>
  </r>
  <r>
    <s v="KEY-1008"/>
    <s v="Medium"/>
    <n v="30"/>
    <s v="Closed"/>
    <s v="Canceled"/>
    <s v="Business Rule"/>
    <x v="0"/>
    <x v="0"/>
    <x v="0"/>
    <d v="2021-01-05T00:00:00"/>
    <d v="2021-01-27T00:00:00"/>
    <n v="22"/>
    <x v="0"/>
  </r>
  <r>
    <s v="KEY-1010"/>
    <s v="Medium"/>
    <n v="30"/>
    <s v="Closed"/>
    <s v="Canceled"/>
    <s v="Business Rule"/>
    <x v="0"/>
    <x v="0"/>
    <x v="0"/>
    <d v="2021-01-05T00:00:00"/>
    <d v="2021-01-27T00:00:00"/>
    <n v="22"/>
    <x v="0"/>
  </r>
  <r>
    <s v="KEY-1011"/>
    <s v="Medium"/>
    <n v="30"/>
    <s v="Closed"/>
    <s v="Canceled"/>
    <s v="Business Rule"/>
    <x v="0"/>
    <x v="0"/>
    <x v="0"/>
    <d v="2021-01-05T00:00:00"/>
    <d v="2021-01-27T00:00:00"/>
    <n v="22"/>
    <x v="0"/>
  </r>
  <r>
    <s v="KEY-1018"/>
    <s v="Medium"/>
    <n v="30"/>
    <s v="Closed"/>
    <s v="Canceled"/>
    <s v="Feature expected behavior"/>
    <x v="0"/>
    <x v="1"/>
    <x v="1"/>
    <d v="2021-01-05T00:00:00"/>
    <d v="2021-01-05T00:00:00"/>
    <n v="0"/>
    <x v="0"/>
  </r>
  <r>
    <s v="KEY-1017"/>
    <s v="Medium"/>
    <n v="30"/>
    <s v="Closed"/>
    <s v="Canceled"/>
    <s v="Lack Response"/>
    <x v="0"/>
    <x v="0"/>
    <x v="0"/>
    <d v="2021-01-05T00:00:00"/>
    <d v="2021-02-25T00:00:00"/>
    <n v="51"/>
    <x v="0"/>
  </r>
  <r>
    <s v="KEY-1016"/>
    <s v="Medium"/>
    <n v="30"/>
    <s v="Closed"/>
    <s v="Canceled"/>
    <s v="Lack Response"/>
    <x v="0"/>
    <x v="0"/>
    <x v="0"/>
    <d v="2021-01-05T00:00:00"/>
    <d v="2021-02-04T00:00:00"/>
    <n v="30"/>
    <x v="0"/>
  </r>
  <r>
    <s v="KEY-1014"/>
    <s v="Medium"/>
    <n v="30"/>
    <s v="Closed"/>
    <s v="Completed"/>
    <s v="Solved by service desk (no technical intervention)"/>
    <x v="0"/>
    <x v="0"/>
    <x v="0"/>
    <d v="2021-01-05T00:00:00"/>
    <d v="2021-01-11T00:00:00"/>
    <n v="6"/>
    <x v="1"/>
  </r>
  <r>
    <s v="KEY-1015"/>
    <s v="Medium"/>
    <n v="30"/>
    <s v="Closed"/>
    <s v="Completed"/>
    <s v="Solved by squad (technical intervention)"/>
    <x v="0"/>
    <x v="1"/>
    <x v="1"/>
    <d v="2021-01-05T00:00:00"/>
    <d v="2021-05-05T00:00:00"/>
    <n v="120"/>
    <x v="2"/>
  </r>
  <r>
    <s v="KEY-1021"/>
    <s v="Highest"/>
    <n v="7"/>
    <s v="Closed"/>
    <s v="Completed"/>
    <s v="Solved by service desk (no technical intervention)"/>
    <x v="0"/>
    <x v="0"/>
    <x v="0"/>
    <d v="2021-01-06T00:00:00"/>
    <d v="2021-01-14T00:00:00"/>
    <n v="8"/>
    <x v="2"/>
  </r>
  <r>
    <s v="KEY-1023"/>
    <s v="Highest"/>
    <n v="7"/>
    <s v="Closed"/>
    <s v="Completed"/>
    <s v="Solved by squad (technical intervention)"/>
    <x v="1"/>
    <x v="1"/>
    <x v="1"/>
    <d v="2021-01-06T00:00:00"/>
    <d v="2021-01-24T00:00:00"/>
    <n v="18"/>
    <x v="2"/>
  </r>
  <r>
    <s v="KEY-1028"/>
    <s v="Medium"/>
    <n v="30"/>
    <s v="Closed"/>
    <s v="Canceled"/>
    <s v="Business Rule"/>
    <x v="0"/>
    <x v="0"/>
    <x v="0"/>
    <d v="2021-01-06T00:00:00"/>
    <d v="2021-04-28T00:00:00"/>
    <n v="112"/>
    <x v="0"/>
  </r>
  <r>
    <s v="KEY-1020"/>
    <s v="Medium"/>
    <n v="30"/>
    <s v="Closed"/>
    <s v="Canceled"/>
    <s v="Business Rule"/>
    <x v="0"/>
    <x v="0"/>
    <x v="0"/>
    <d v="2021-01-06T00:00:00"/>
    <d v="2021-02-24T00:00:00"/>
    <n v="49"/>
    <x v="0"/>
  </r>
  <r>
    <s v="KEY-1022"/>
    <s v="Medium"/>
    <n v="30"/>
    <s v="Closed"/>
    <s v="Canceled"/>
    <s v="Business Rule"/>
    <x v="0"/>
    <x v="0"/>
    <x v="0"/>
    <d v="2021-01-06T00:00:00"/>
    <d v="2021-01-18T00:00:00"/>
    <n v="12"/>
    <x v="0"/>
  </r>
  <r>
    <s v="KEY-1024"/>
    <s v="Medium"/>
    <n v="30"/>
    <s v="Closed"/>
    <s v="Canceled"/>
    <s v="Business Rule"/>
    <x v="0"/>
    <x v="0"/>
    <x v="0"/>
    <d v="2021-01-06T00:00:00"/>
    <d v="2021-01-18T00:00:00"/>
    <n v="12"/>
    <x v="0"/>
  </r>
  <r>
    <s v="KEY-1019"/>
    <s v="Medium"/>
    <n v="30"/>
    <s v="Closed"/>
    <s v="Canceled"/>
    <s v="Business Rule"/>
    <x v="0"/>
    <x v="0"/>
    <x v="0"/>
    <d v="2021-01-06T00:00:00"/>
    <d v="2021-01-07T00:00:00"/>
    <n v="1"/>
    <x v="0"/>
  </r>
  <r>
    <s v="KEY-1026"/>
    <s v="Medium"/>
    <n v="30"/>
    <s v="Closed"/>
    <s v="Canceled"/>
    <s v="Business Rule"/>
    <x v="0"/>
    <x v="0"/>
    <x v="0"/>
    <d v="2021-01-06T00:00:00"/>
    <d v="2021-01-07T00:00:00"/>
    <n v="1"/>
    <x v="0"/>
  </r>
  <r>
    <s v="KEY-1025"/>
    <s v="Medium"/>
    <n v="30"/>
    <s v="Closed"/>
    <s v="Canceled"/>
    <s v="Business Rule"/>
    <x v="0"/>
    <x v="0"/>
    <x v="0"/>
    <d v="2021-01-06T00:00:00"/>
    <d v="2021-01-06T00:00:00"/>
    <n v="0"/>
    <x v="0"/>
  </r>
  <r>
    <s v="KEY-1027"/>
    <s v="Medium"/>
    <n v="30"/>
    <s v="Closed"/>
    <s v="Completed"/>
    <s v="Solved by squad (technical intervention)"/>
    <x v="1"/>
    <x v="1"/>
    <x v="1"/>
    <d v="2021-01-06T00:00:00"/>
    <d v="2021-01-26T00:00:00"/>
    <n v="20"/>
    <x v="1"/>
  </r>
  <r>
    <s v="KEY-1029"/>
    <s v="Medium"/>
    <n v="30"/>
    <s v="Closed"/>
    <s v="Completed"/>
    <s v="Solved by squad (technical intervention)"/>
    <x v="0"/>
    <x v="1"/>
    <x v="2"/>
    <d v="2021-01-06T00:00:00"/>
    <d v="2022-03-07T00:00:00"/>
    <n v="425"/>
    <x v="2"/>
  </r>
  <r>
    <s v="KEY-1033"/>
    <s v="High"/>
    <n v="15"/>
    <s v="Closed"/>
    <s v="Completed"/>
    <s v="Solved by service desk (no technical intervention)"/>
    <x v="0"/>
    <x v="0"/>
    <x v="0"/>
    <d v="2021-01-07T00:00:00"/>
    <d v="2021-01-11T00:00:00"/>
    <n v="4"/>
    <x v="1"/>
  </r>
  <r>
    <s v="KEY-1037"/>
    <s v="Medium"/>
    <n v="30"/>
    <s v="Closed"/>
    <s v="Canceled"/>
    <s v="Business Process"/>
    <x v="0"/>
    <x v="1"/>
    <x v="2"/>
    <d v="2021-01-07T00:00:00"/>
    <d v="2021-10-25T00:00:00"/>
    <n v="291"/>
    <x v="0"/>
  </r>
  <r>
    <s v="KEY-1031"/>
    <s v="Medium"/>
    <n v="30"/>
    <s v="Closed"/>
    <s v="Canceled"/>
    <s v="Business Rule"/>
    <x v="0"/>
    <x v="0"/>
    <x v="0"/>
    <d v="2021-01-07T00:00:00"/>
    <d v="2021-02-04T00:00:00"/>
    <n v="28"/>
    <x v="0"/>
  </r>
  <r>
    <s v="KEY-1030"/>
    <s v="Medium"/>
    <n v="30"/>
    <s v="Closed"/>
    <s v="Canceled"/>
    <s v="Business Rule"/>
    <x v="0"/>
    <x v="0"/>
    <x v="0"/>
    <d v="2021-01-07T00:00:00"/>
    <d v="2021-01-27T00:00:00"/>
    <n v="20"/>
    <x v="0"/>
  </r>
  <r>
    <s v="KEY-1032"/>
    <s v="Medium"/>
    <n v="30"/>
    <s v="Closed"/>
    <s v="Canceled"/>
    <s v="Business Rule"/>
    <x v="0"/>
    <x v="1"/>
    <x v="1"/>
    <d v="2021-01-07T00:00:00"/>
    <d v="2021-01-18T00:00:00"/>
    <n v="11"/>
    <x v="0"/>
  </r>
  <r>
    <s v="KEY-1038"/>
    <s v="Medium"/>
    <n v="30"/>
    <s v="Closed"/>
    <s v="Canceled"/>
    <s v="Feature expected behavior"/>
    <x v="0"/>
    <x v="1"/>
    <x v="1"/>
    <d v="2021-01-07T00:00:00"/>
    <d v="2021-03-19T00:00:00"/>
    <n v="71"/>
    <x v="0"/>
  </r>
  <r>
    <s v="KEY-1036"/>
    <s v="Medium"/>
    <n v="30"/>
    <s v="Closed"/>
    <s v="Canceled"/>
    <s v="Lack Response"/>
    <x v="0"/>
    <x v="0"/>
    <x v="0"/>
    <d v="2021-01-07T00:00:00"/>
    <d v="2021-02-05T00:00:00"/>
    <n v="29"/>
    <x v="0"/>
  </r>
  <r>
    <s v="KEY-1034"/>
    <s v="Medium"/>
    <n v="30"/>
    <s v="Closed"/>
    <s v="Canceled"/>
    <s v="Lack Response"/>
    <x v="0"/>
    <x v="0"/>
    <x v="0"/>
    <d v="2021-01-07T00:00:00"/>
    <d v="2021-02-02T00:00:00"/>
    <n v="26"/>
    <x v="0"/>
  </r>
  <r>
    <s v="KEY-1035"/>
    <s v="Medium"/>
    <n v="30"/>
    <s v="Closed"/>
    <s v="Canceled"/>
    <s v="Lack Response"/>
    <x v="0"/>
    <x v="1"/>
    <x v="3"/>
    <d v="2021-01-07T00:00:00"/>
    <d v="2021-01-07T00:00:00"/>
    <n v="0"/>
    <x v="0"/>
  </r>
  <r>
    <s v="KEY-1039"/>
    <s v="Medium"/>
    <n v="30"/>
    <s v="Closed"/>
    <s v="Completed"/>
    <s v="Solved by service desk (no technical intervention)"/>
    <x v="0"/>
    <x v="0"/>
    <x v="0"/>
    <d v="2021-01-07T00:00:00"/>
    <d v="2021-01-13T00:00:00"/>
    <n v="6"/>
    <x v="1"/>
  </r>
  <r>
    <s v="KEY-1048"/>
    <s v="Medium"/>
    <n v="30"/>
    <s v="Closed"/>
    <s v="Canceled"/>
    <s v="Business Process"/>
    <x v="0"/>
    <x v="0"/>
    <x v="0"/>
    <d v="2021-01-08T00:00:00"/>
    <d v="2021-02-17T00:00:00"/>
    <n v="40"/>
    <x v="0"/>
  </r>
  <r>
    <s v="KEY-1040"/>
    <s v="Medium"/>
    <n v="30"/>
    <s v="Closed"/>
    <s v="Canceled"/>
    <s v="Business Rule"/>
    <x v="0"/>
    <x v="1"/>
    <x v="1"/>
    <d v="2021-01-08T00:00:00"/>
    <d v="2021-01-18T00:00:00"/>
    <n v="10"/>
    <x v="0"/>
  </r>
  <r>
    <s v="KEY-1041"/>
    <s v="Medium"/>
    <n v="30"/>
    <s v="Closed"/>
    <s v="Canceled"/>
    <s v="Business Rule"/>
    <x v="0"/>
    <x v="1"/>
    <x v="1"/>
    <d v="2021-01-08T00:00:00"/>
    <d v="2021-01-18T00:00:00"/>
    <n v="10"/>
    <x v="0"/>
  </r>
  <r>
    <s v="KEY-1043"/>
    <s v="Medium"/>
    <n v="30"/>
    <s v="Closed"/>
    <s v="Canceled"/>
    <s v="Business Rule"/>
    <x v="0"/>
    <x v="1"/>
    <x v="1"/>
    <d v="2021-01-08T00:00:00"/>
    <d v="2021-01-18T00:00:00"/>
    <n v="10"/>
    <x v="0"/>
  </r>
  <r>
    <s v="KEY-1049"/>
    <s v="Medium"/>
    <n v="30"/>
    <s v="Closed"/>
    <s v="Canceled"/>
    <s v="Feature expected behavior"/>
    <x v="0"/>
    <x v="0"/>
    <x v="0"/>
    <d v="2021-01-08T00:00:00"/>
    <d v="2021-02-24T00:00:00"/>
    <n v="47"/>
    <x v="0"/>
  </r>
  <r>
    <s v="KEY-1050"/>
    <s v="Medium"/>
    <n v="30"/>
    <s v="Closed"/>
    <s v="Canceled"/>
    <s v="Feature expected behavior"/>
    <x v="0"/>
    <x v="0"/>
    <x v="0"/>
    <d v="2021-01-08T00:00:00"/>
    <d v="2021-02-24T00:00:00"/>
    <n v="47"/>
    <x v="0"/>
  </r>
  <r>
    <s v="KEY-1052"/>
    <s v="Medium"/>
    <n v="30"/>
    <s v="Closed"/>
    <s v="Canceled"/>
    <s v="Feature expected behavior"/>
    <x v="0"/>
    <x v="0"/>
    <x v="0"/>
    <d v="2021-01-08T00:00:00"/>
    <d v="2021-02-15T00:00:00"/>
    <n v="38"/>
    <x v="0"/>
  </r>
  <r>
    <s v="KEY-1046"/>
    <s v="Medium"/>
    <n v="30"/>
    <s v="Closed"/>
    <s v="Canceled"/>
    <s v="Lack Response"/>
    <x v="0"/>
    <x v="0"/>
    <x v="0"/>
    <d v="2021-01-08T00:00:00"/>
    <d v="2021-01-18T00:00:00"/>
    <n v="10"/>
    <x v="0"/>
  </r>
  <r>
    <s v="KEY-1044"/>
    <s v="Medium"/>
    <n v="30"/>
    <s v="Closed"/>
    <s v="Canceled"/>
    <s v="Lack Response"/>
    <x v="0"/>
    <x v="1"/>
    <x v="3"/>
    <d v="2021-01-08T00:00:00"/>
    <d v="2021-01-18T00:00:00"/>
    <n v="10"/>
    <x v="0"/>
  </r>
  <r>
    <s v="KEY-1051"/>
    <s v="Medium"/>
    <n v="30"/>
    <s v="Closed"/>
    <s v="Completed"/>
    <s v="Solved by squad (technical intervention)"/>
    <x v="1"/>
    <x v="1"/>
    <x v="4"/>
    <d v="2021-01-08T00:00:00"/>
    <d v="2021-01-22T00:00:00"/>
    <n v="14"/>
    <x v="1"/>
  </r>
  <r>
    <s v="KEY-1045"/>
    <s v="Medium"/>
    <n v="30"/>
    <s v="Closed"/>
    <s v="Completed"/>
    <s v="Solved by squad (technical intervention)"/>
    <x v="0"/>
    <x v="1"/>
    <x v="3"/>
    <d v="2021-01-08T00:00:00"/>
    <d v="2021-02-14T00:00:00"/>
    <n v="37"/>
    <x v="2"/>
  </r>
  <r>
    <s v="KEY-1042"/>
    <s v="Medium"/>
    <n v="30"/>
    <s v="Closed"/>
    <s v="Completed"/>
    <s v="Solved by squad (technical intervention)"/>
    <x v="0"/>
    <x v="1"/>
    <x v="1"/>
    <d v="2021-01-08T00:00:00"/>
    <d v="2021-02-15T00:00:00"/>
    <n v="38"/>
    <x v="2"/>
  </r>
  <r>
    <s v="KEY-1047"/>
    <s v="Medium"/>
    <n v="30"/>
    <s v="Closed"/>
    <s v="Completed"/>
    <s v="Solved by squad (technical intervention)"/>
    <x v="0"/>
    <x v="1"/>
    <x v="2"/>
    <d v="2021-01-08T00:00:00"/>
    <d v="2021-12-15T00:00:00"/>
    <n v="341"/>
    <x v="2"/>
  </r>
  <r>
    <s v="KEY-1053"/>
    <s v="Medium"/>
    <n v="30"/>
    <s v="Closed"/>
    <s v="Completed"/>
    <s v="Solved by service desk (no technical intervention)"/>
    <x v="1"/>
    <x v="0"/>
    <x v="0"/>
    <d v="2021-01-10T00:00:00"/>
    <d v="2021-01-24T00:00:00"/>
    <n v="14"/>
    <x v="1"/>
  </r>
  <r>
    <s v="KEY-1057"/>
    <s v="High"/>
    <n v="15"/>
    <s v="Closed"/>
    <s v="Canceled"/>
    <s v="Business Rule"/>
    <x v="0"/>
    <x v="0"/>
    <x v="0"/>
    <d v="2021-01-11T00:00:00"/>
    <d v="2021-01-27T00:00:00"/>
    <n v="16"/>
    <x v="0"/>
  </r>
  <r>
    <s v="KEY-1054"/>
    <s v="Medium"/>
    <n v="30"/>
    <s v="Closed"/>
    <s v="Canceled"/>
    <s v="Business Rule"/>
    <x v="0"/>
    <x v="0"/>
    <x v="0"/>
    <d v="2021-01-11T00:00:00"/>
    <d v="2021-03-03T00:00:00"/>
    <n v="51"/>
    <x v="0"/>
  </r>
  <r>
    <s v="KEY-1058"/>
    <s v="Medium"/>
    <n v="30"/>
    <s v="Closed"/>
    <s v="Canceled"/>
    <s v="Business Rule"/>
    <x v="0"/>
    <x v="0"/>
    <x v="0"/>
    <d v="2021-01-11T00:00:00"/>
    <d v="2021-02-17T00:00:00"/>
    <n v="37"/>
    <x v="0"/>
  </r>
  <r>
    <s v="KEY-1059"/>
    <s v="Medium"/>
    <n v="30"/>
    <s v="Closed"/>
    <s v="Canceled"/>
    <s v="Lack Response"/>
    <x v="0"/>
    <x v="0"/>
    <x v="0"/>
    <d v="2021-01-11T00:00:00"/>
    <d v="2021-02-01T00:00:00"/>
    <n v="21"/>
    <x v="0"/>
  </r>
  <r>
    <s v="KEY-1060"/>
    <s v="Medium"/>
    <n v="30"/>
    <s v="Closed"/>
    <s v="Canceled"/>
    <s v="Lack Response"/>
    <x v="0"/>
    <x v="0"/>
    <x v="0"/>
    <d v="2021-01-11T00:00:00"/>
    <d v="2021-01-12T00:00:00"/>
    <n v="1"/>
    <x v="0"/>
  </r>
  <r>
    <s v="KEY-1056"/>
    <s v="Medium"/>
    <n v="30"/>
    <s v="Closed"/>
    <s v="Completed"/>
    <s v="Solved by service desk (no technical intervention)"/>
    <x v="2"/>
    <x v="0"/>
    <x v="0"/>
    <d v="2021-01-11T00:00:00"/>
    <d v="2021-01-15T00:00:00"/>
    <n v="4"/>
    <x v="1"/>
  </r>
  <r>
    <s v="KEY-1055"/>
    <s v="Medium"/>
    <n v="30"/>
    <s v="Closed"/>
    <s v="Completed"/>
    <s v="Solved by squad (technical intervention)"/>
    <x v="1"/>
    <x v="1"/>
    <x v="1"/>
    <d v="2021-01-11T00:00:00"/>
    <d v="2021-01-21T00:00:00"/>
    <n v="10"/>
    <x v="1"/>
  </r>
  <r>
    <s v="KEY-1061"/>
    <s v="Medium"/>
    <n v="30"/>
    <s v="Closed"/>
    <s v="Completed"/>
    <s v="Solved by squad (technical intervention)"/>
    <x v="0"/>
    <x v="1"/>
    <x v="1"/>
    <d v="2021-01-11T00:00:00"/>
    <d v="2021-02-18T00:00:00"/>
    <n v="38"/>
    <x v="2"/>
  </r>
  <r>
    <s v="KEY-1062"/>
    <s v="Medium"/>
    <n v="30"/>
    <s v="Closed"/>
    <s v="Completed"/>
    <s v="Solved by squad (technical intervention)"/>
    <x v="0"/>
    <x v="1"/>
    <x v="1"/>
    <d v="2021-01-11T00:00:00"/>
    <d v="2021-02-18T00:00:00"/>
    <n v="38"/>
    <x v="2"/>
  </r>
  <r>
    <s v="KEY-1072"/>
    <s v="High"/>
    <n v="15"/>
    <s v="Closed"/>
    <s v="Canceled"/>
    <s v="Feature expected behavior"/>
    <x v="0"/>
    <x v="0"/>
    <x v="0"/>
    <d v="2021-01-12T00:00:00"/>
    <d v="2021-02-15T00:00:00"/>
    <n v="34"/>
    <x v="0"/>
  </r>
  <r>
    <s v="KEY-1065"/>
    <s v="Medium"/>
    <n v="30"/>
    <s v="Closed"/>
    <s v="Canceled"/>
    <s v="Business Rule"/>
    <x v="0"/>
    <x v="0"/>
    <x v="0"/>
    <d v="2021-01-12T00:00:00"/>
    <d v="2021-02-09T00:00:00"/>
    <n v="28"/>
    <x v="0"/>
  </r>
  <r>
    <s v="KEY-1068"/>
    <s v="Medium"/>
    <n v="30"/>
    <s v="Closed"/>
    <s v="Canceled"/>
    <s v="Business Rule"/>
    <x v="0"/>
    <x v="0"/>
    <x v="0"/>
    <d v="2021-01-12T00:00:00"/>
    <d v="2021-02-09T00:00:00"/>
    <n v="28"/>
    <x v="0"/>
  </r>
  <r>
    <s v="KEY-1066"/>
    <s v="Medium"/>
    <n v="30"/>
    <s v="Closed"/>
    <s v="Canceled"/>
    <s v="Business Rule"/>
    <x v="0"/>
    <x v="0"/>
    <x v="0"/>
    <d v="2021-01-12T00:00:00"/>
    <d v="2021-01-27T00:00:00"/>
    <n v="15"/>
    <x v="0"/>
  </r>
  <r>
    <s v="KEY-1067"/>
    <s v="Medium"/>
    <n v="30"/>
    <s v="Closed"/>
    <s v="Canceled"/>
    <s v="Business Rule"/>
    <x v="0"/>
    <x v="0"/>
    <x v="0"/>
    <d v="2021-01-12T00:00:00"/>
    <d v="2021-01-27T00:00:00"/>
    <n v="15"/>
    <x v="0"/>
  </r>
  <r>
    <s v="KEY-1063"/>
    <s v="Medium"/>
    <n v="30"/>
    <s v="Closed"/>
    <s v="Canceled"/>
    <s v="Business Rule"/>
    <x v="0"/>
    <x v="0"/>
    <x v="0"/>
    <d v="2021-01-12T00:00:00"/>
    <d v="2021-01-13T00:00:00"/>
    <n v="1"/>
    <x v="0"/>
  </r>
  <r>
    <s v="KEY-1064"/>
    <s v="Medium"/>
    <n v="30"/>
    <s v="Closed"/>
    <s v="Canceled"/>
    <s v="Business Rule"/>
    <x v="0"/>
    <x v="0"/>
    <x v="0"/>
    <d v="2021-01-12T00:00:00"/>
    <d v="2021-01-13T00:00:00"/>
    <n v="1"/>
    <x v="0"/>
  </r>
  <r>
    <s v="KEY-1073"/>
    <s v="Medium"/>
    <n v="30"/>
    <s v="Closed"/>
    <s v="Canceled"/>
    <s v="Feature expected behavior"/>
    <x v="0"/>
    <x v="0"/>
    <x v="0"/>
    <d v="2021-01-12T00:00:00"/>
    <d v="2021-02-09T00:00:00"/>
    <n v="28"/>
    <x v="0"/>
  </r>
  <r>
    <s v="KEY-1075"/>
    <s v="Medium"/>
    <n v="30"/>
    <s v="Closed"/>
    <s v="Canceled"/>
    <s v="Feature expected behavior"/>
    <x v="0"/>
    <x v="0"/>
    <x v="0"/>
    <d v="2021-01-12T00:00:00"/>
    <d v="2021-02-09T00:00:00"/>
    <n v="28"/>
    <x v="0"/>
  </r>
  <r>
    <s v="KEY-1070"/>
    <s v="Medium"/>
    <n v="30"/>
    <s v="Closed"/>
    <s v="Canceled"/>
    <s v="Lack Response"/>
    <x v="0"/>
    <x v="0"/>
    <x v="0"/>
    <d v="2021-01-12T00:00:00"/>
    <d v="2021-01-12T00:00:00"/>
    <n v="0"/>
    <x v="0"/>
  </r>
  <r>
    <s v="KEY-1069"/>
    <s v="Medium"/>
    <n v="30"/>
    <s v="Closed"/>
    <s v="Completed"/>
    <s v="Solved by squad (technical intervention)"/>
    <x v="0"/>
    <x v="1"/>
    <x v="1"/>
    <d v="2021-01-12T00:00:00"/>
    <d v="2021-05-20T00:00:00"/>
    <n v="128"/>
    <x v="2"/>
  </r>
  <r>
    <s v="KEY-1074"/>
    <s v="Medium"/>
    <n v="30"/>
    <s v="Closed"/>
    <s v="Completed"/>
    <s v="Solved by squad (technical intervention)"/>
    <x v="1"/>
    <x v="1"/>
    <x v="4"/>
    <d v="2021-01-12T00:00:00"/>
    <d v="2021-07-16T00:00:00"/>
    <n v="185"/>
    <x v="2"/>
  </r>
  <r>
    <s v="KEY-1071"/>
    <s v="Medium"/>
    <n v="30"/>
    <s v="Closed"/>
    <s v="Completed"/>
    <s v="Solved by squad (technical intervention)"/>
    <x v="1"/>
    <x v="1"/>
    <x v="4"/>
    <d v="2021-01-12T00:00:00"/>
    <d v="2021-07-22T00:00:00"/>
    <n v="191"/>
    <x v="2"/>
  </r>
  <r>
    <s v="KEY-1076"/>
    <s v="High"/>
    <n v="15"/>
    <s v="Closed"/>
    <s v="Canceled"/>
    <s v="Business Rule"/>
    <x v="0"/>
    <x v="0"/>
    <x v="0"/>
    <d v="2021-01-13T00:00:00"/>
    <d v="2021-01-28T00:00:00"/>
    <n v="15"/>
    <x v="0"/>
  </r>
  <r>
    <s v="KEY-1085"/>
    <s v="Medium"/>
    <n v="30"/>
    <s v="Closed"/>
    <s v="Canceled"/>
    <s v="Business Process"/>
    <x v="0"/>
    <x v="0"/>
    <x v="0"/>
    <d v="2021-01-13T00:00:00"/>
    <d v="2021-04-08T00:00:00"/>
    <n v="85"/>
    <x v="0"/>
  </r>
  <r>
    <s v="KEY-1082"/>
    <s v="Medium"/>
    <n v="30"/>
    <s v="Closed"/>
    <s v="Canceled"/>
    <s v="Business Rule"/>
    <x v="0"/>
    <x v="0"/>
    <x v="0"/>
    <d v="2021-01-13T00:00:00"/>
    <d v="2021-02-09T00:00:00"/>
    <n v="27"/>
    <x v="0"/>
  </r>
  <r>
    <s v="KEY-1077"/>
    <s v="Medium"/>
    <n v="30"/>
    <s v="Closed"/>
    <s v="Canceled"/>
    <s v="Business Rule"/>
    <x v="0"/>
    <x v="0"/>
    <x v="0"/>
    <d v="2021-01-13T00:00:00"/>
    <d v="2021-01-28T00:00:00"/>
    <n v="15"/>
    <x v="0"/>
  </r>
  <r>
    <s v="KEY-1078"/>
    <s v="Medium"/>
    <n v="30"/>
    <s v="Closed"/>
    <s v="Canceled"/>
    <s v="Business Rule"/>
    <x v="0"/>
    <x v="0"/>
    <x v="0"/>
    <d v="2021-01-13T00:00:00"/>
    <d v="2021-01-27T00:00:00"/>
    <n v="14"/>
    <x v="0"/>
  </r>
  <r>
    <s v="KEY-1079"/>
    <s v="Medium"/>
    <n v="30"/>
    <s v="Closed"/>
    <s v="Canceled"/>
    <s v="Business Rule"/>
    <x v="0"/>
    <x v="0"/>
    <x v="0"/>
    <d v="2021-01-13T00:00:00"/>
    <d v="2021-01-27T00:00:00"/>
    <n v="14"/>
    <x v="0"/>
  </r>
  <r>
    <s v="KEY-1080"/>
    <s v="Medium"/>
    <n v="30"/>
    <s v="Closed"/>
    <s v="Canceled"/>
    <s v="Business Rule"/>
    <x v="0"/>
    <x v="0"/>
    <x v="0"/>
    <d v="2021-01-13T00:00:00"/>
    <d v="2021-01-27T00:00:00"/>
    <n v="14"/>
    <x v="0"/>
  </r>
  <r>
    <s v="KEY-1081"/>
    <s v="Medium"/>
    <n v="30"/>
    <s v="Closed"/>
    <s v="Canceled"/>
    <s v="Business Rule"/>
    <x v="0"/>
    <x v="0"/>
    <x v="0"/>
    <d v="2021-01-13T00:00:00"/>
    <d v="2021-01-27T00:00:00"/>
    <n v="14"/>
    <x v="0"/>
  </r>
  <r>
    <s v="KEY-1083"/>
    <s v="Medium"/>
    <n v="30"/>
    <s v="Closed"/>
    <s v="Canceled"/>
    <s v="Business Rule"/>
    <x v="0"/>
    <x v="0"/>
    <x v="0"/>
    <d v="2021-01-13T00:00:00"/>
    <d v="2021-01-27T00:00:00"/>
    <n v="14"/>
    <x v="0"/>
  </r>
  <r>
    <s v="KEY-1088"/>
    <s v="Medium"/>
    <n v="30"/>
    <s v="Closed"/>
    <s v="Canceled"/>
    <s v="Feature expected behavior"/>
    <x v="0"/>
    <x v="0"/>
    <x v="0"/>
    <d v="2021-01-13T00:00:00"/>
    <d v="2021-10-14T00:00:00"/>
    <n v="274"/>
    <x v="0"/>
  </r>
  <r>
    <s v="KEY-1087"/>
    <s v="Medium"/>
    <n v="30"/>
    <s v="Closed"/>
    <s v="Canceled"/>
    <s v="Feature expected behavior"/>
    <x v="0"/>
    <x v="0"/>
    <x v="0"/>
    <d v="2021-01-13T00:00:00"/>
    <d v="2021-05-04T00:00:00"/>
    <n v="111"/>
    <x v="0"/>
  </r>
  <r>
    <s v="KEY-1089"/>
    <s v="Medium"/>
    <n v="30"/>
    <s v="Closed"/>
    <s v="Canceled"/>
    <s v="Feature expected behavior"/>
    <x v="0"/>
    <x v="0"/>
    <x v="0"/>
    <d v="2021-01-13T00:00:00"/>
    <d v="2021-02-02T00:00:00"/>
    <n v="20"/>
    <x v="0"/>
  </r>
  <r>
    <s v="KEY-1091"/>
    <s v="Medium"/>
    <n v="30"/>
    <s v="Closed"/>
    <s v="Canceled"/>
    <s v="Feature expected behavior"/>
    <x v="0"/>
    <x v="0"/>
    <x v="0"/>
    <d v="2021-01-13T00:00:00"/>
    <d v="2021-02-02T00:00:00"/>
    <n v="20"/>
    <x v="0"/>
  </r>
  <r>
    <s v="KEY-1092"/>
    <s v="Medium"/>
    <n v="30"/>
    <s v="Closed"/>
    <s v="Canceled"/>
    <s v="Feature expected behavior"/>
    <x v="0"/>
    <x v="0"/>
    <x v="0"/>
    <d v="2021-01-13T00:00:00"/>
    <d v="2021-01-27T00:00:00"/>
    <n v="14"/>
    <x v="0"/>
  </r>
  <r>
    <s v="KEY-1093"/>
    <s v="Medium"/>
    <n v="30"/>
    <s v="Closed"/>
    <s v="Canceled"/>
    <s v="Feature expected behavior"/>
    <x v="0"/>
    <x v="0"/>
    <x v="0"/>
    <d v="2021-01-13T00:00:00"/>
    <d v="2021-01-27T00:00:00"/>
    <n v="14"/>
    <x v="0"/>
  </r>
  <r>
    <s v="KEY-1086"/>
    <s v="Medium"/>
    <n v="30"/>
    <s v="Closed"/>
    <s v="Canceled"/>
    <s v="Feature expected behavior"/>
    <x v="0"/>
    <x v="0"/>
    <x v="0"/>
    <d v="2021-01-13T00:00:00"/>
    <d v="2021-01-25T00:00:00"/>
    <n v="12"/>
    <x v="0"/>
  </r>
  <r>
    <s v="KEY-1090"/>
    <s v="Medium"/>
    <n v="30"/>
    <s v="Closed"/>
    <s v="Canceled"/>
    <s v="Feature expected behavior"/>
    <x v="0"/>
    <x v="0"/>
    <x v="0"/>
    <d v="2021-01-13T00:00:00"/>
    <d v="2021-01-13T00:00:00"/>
    <n v="0"/>
    <x v="0"/>
  </r>
  <r>
    <s v="KEY-1084"/>
    <s v="Medium"/>
    <n v="30"/>
    <s v="Closed"/>
    <s v="Canceled"/>
    <s v="Lack Response"/>
    <x v="0"/>
    <x v="0"/>
    <x v="0"/>
    <d v="2021-01-13T00:00:00"/>
    <d v="2021-01-27T00:00:00"/>
    <n v="14"/>
    <x v="0"/>
  </r>
  <r>
    <s v="KEY-1097"/>
    <s v="Medium"/>
    <n v="30"/>
    <s v="Closed"/>
    <s v="Canceled"/>
    <s v="Business Rule"/>
    <x v="0"/>
    <x v="0"/>
    <x v="0"/>
    <d v="2021-01-14T00:00:00"/>
    <d v="2021-02-04T00:00:00"/>
    <n v="21"/>
    <x v="0"/>
  </r>
  <r>
    <s v="KEY-1094"/>
    <s v="Medium"/>
    <n v="30"/>
    <s v="Closed"/>
    <s v="Canceled"/>
    <s v="Business Rule"/>
    <x v="0"/>
    <x v="0"/>
    <x v="0"/>
    <d v="2021-01-14T00:00:00"/>
    <d v="2021-01-28T00:00:00"/>
    <n v="14"/>
    <x v="0"/>
  </r>
  <r>
    <s v="KEY-1095"/>
    <s v="Medium"/>
    <n v="30"/>
    <s v="Closed"/>
    <s v="Canceled"/>
    <s v="Business Rule"/>
    <x v="0"/>
    <x v="0"/>
    <x v="0"/>
    <d v="2021-01-14T00:00:00"/>
    <d v="2021-01-28T00:00:00"/>
    <n v="14"/>
    <x v="0"/>
  </r>
  <r>
    <s v="KEY-1096"/>
    <s v="Medium"/>
    <n v="30"/>
    <s v="Closed"/>
    <s v="Canceled"/>
    <s v="Business Rule"/>
    <x v="0"/>
    <x v="0"/>
    <x v="0"/>
    <d v="2021-01-14T00:00:00"/>
    <d v="2021-01-28T00:00:00"/>
    <n v="14"/>
    <x v="0"/>
  </r>
  <r>
    <s v="KEY-1098"/>
    <s v="Medium"/>
    <n v="30"/>
    <s v="Closed"/>
    <s v="Canceled"/>
    <s v="Business Rule"/>
    <x v="0"/>
    <x v="0"/>
    <x v="0"/>
    <d v="2021-01-14T00:00:00"/>
    <d v="2021-01-27T00:00:00"/>
    <n v="13"/>
    <x v="0"/>
  </r>
  <r>
    <s v="KEY-1099"/>
    <s v="Medium"/>
    <n v="30"/>
    <s v="Closed"/>
    <s v="Canceled"/>
    <s v="Lack Response"/>
    <x v="0"/>
    <x v="0"/>
    <x v="0"/>
    <d v="2021-01-14T00:00:00"/>
    <d v="2021-02-02T00:00:00"/>
    <n v="19"/>
    <x v="0"/>
  </r>
  <r>
    <s v="KEY-1100"/>
    <s v="Medium"/>
    <n v="30"/>
    <s v="Closed"/>
    <s v="Completed"/>
    <s v="Solved by squad (technical intervention)"/>
    <x v="2"/>
    <x v="1"/>
    <x v="1"/>
    <d v="2021-01-14T00:00:00"/>
    <d v="2021-09-14T00:00:00"/>
    <n v="243"/>
    <x v="2"/>
  </r>
  <r>
    <s v="KEY-1103"/>
    <s v="High"/>
    <n v="15"/>
    <s v="Closed"/>
    <s v="Canceled"/>
    <s v="Lack Response"/>
    <x v="0"/>
    <x v="0"/>
    <x v="0"/>
    <d v="2021-01-15T00:00:00"/>
    <d v="2021-02-09T00:00:00"/>
    <n v="25"/>
    <x v="0"/>
  </r>
  <r>
    <s v="KEY-1102"/>
    <s v="Medium"/>
    <n v="30"/>
    <s v="Closed"/>
    <s v="Canceled"/>
    <s v="Business Rule"/>
    <x v="0"/>
    <x v="0"/>
    <x v="0"/>
    <d v="2021-01-15T00:00:00"/>
    <d v="2021-02-09T00:00:00"/>
    <n v="25"/>
    <x v="0"/>
  </r>
  <r>
    <s v="KEY-1110"/>
    <s v="Medium"/>
    <n v="30"/>
    <s v="Closed"/>
    <s v="Canceled"/>
    <s v="Feature expected behavior"/>
    <x v="0"/>
    <x v="0"/>
    <x v="0"/>
    <d v="2021-01-15T00:00:00"/>
    <d v="2021-01-27T00:00:00"/>
    <n v="12"/>
    <x v="0"/>
  </r>
  <r>
    <s v="KEY-1108"/>
    <s v="Medium"/>
    <n v="30"/>
    <s v="Closed"/>
    <s v="Canceled"/>
    <s v="Feature expected behavior"/>
    <x v="0"/>
    <x v="1"/>
    <x v="1"/>
    <d v="2021-01-15T00:00:00"/>
    <d v="2021-02-15T00:00:00"/>
    <n v="31"/>
    <x v="0"/>
  </r>
  <r>
    <s v="KEY-1109"/>
    <s v="Medium"/>
    <n v="30"/>
    <s v="Closed"/>
    <s v="Canceled"/>
    <s v="Feature expected behavior"/>
    <x v="0"/>
    <x v="1"/>
    <x v="1"/>
    <d v="2021-01-15T00:00:00"/>
    <d v="2021-01-27T00:00:00"/>
    <n v="12"/>
    <x v="0"/>
  </r>
  <r>
    <s v="KEY-1104"/>
    <s v="Medium"/>
    <n v="30"/>
    <s v="Closed"/>
    <s v="Canceled"/>
    <s v="Lack Response"/>
    <x v="0"/>
    <x v="0"/>
    <x v="0"/>
    <d v="2021-01-15T00:00:00"/>
    <d v="2021-01-19T00:00:00"/>
    <n v="4"/>
    <x v="0"/>
  </r>
  <r>
    <s v="KEY-1107"/>
    <s v="Medium"/>
    <n v="30"/>
    <s v="Closed"/>
    <s v="Completed"/>
    <s v="Solved by squad (technical intervention)"/>
    <x v="0"/>
    <x v="1"/>
    <x v="1"/>
    <d v="2021-01-15T00:00:00"/>
    <d v="2021-02-17T00:00:00"/>
    <n v="33"/>
    <x v="2"/>
  </r>
  <r>
    <s v="KEY-1101"/>
    <s v="Medium"/>
    <n v="30"/>
    <s v="Closed"/>
    <s v="Completed"/>
    <s v="Solved by squad (technical intervention)"/>
    <x v="3"/>
    <x v="1"/>
    <x v="1"/>
    <d v="2021-01-15T00:00:00"/>
    <d v="2021-03-07T00:00:00"/>
    <n v="51"/>
    <x v="2"/>
  </r>
  <r>
    <s v="KEY-1106"/>
    <s v="Medium"/>
    <n v="30"/>
    <s v="Closed"/>
    <s v="Completed"/>
    <s v="Solved by squad (technical intervention)"/>
    <x v="3"/>
    <x v="1"/>
    <x v="4"/>
    <d v="2021-01-15T00:00:00"/>
    <d v="2021-03-16T00:00:00"/>
    <n v="60"/>
    <x v="2"/>
  </r>
  <r>
    <s v="KEY-1111"/>
    <s v="Medium"/>
    <n v="30"/>
    <s v="Closed"/>
    <s v="Completed"/>
    <s v="Solved by squad (technical intervention)"/>
    <x v="0"/>
    <x v="1"/>
    <x v="1"/>
    <d v="2021-01-15T00:00:00"/>
    <d v="2021-04-11T00:00:00"/>
    <n v="86"/>
    <x v="2"/>
  </r>
  <r>
    <s v="KEY-1112"/>
    <s v="Medium"/>
    <n v="30"/>
    <s v="Closed"/>
    <s v="Completed"/>
    <s v="Solved by squad (technical intervention)"/>
    <x v="3"/>
    <x v="1"/>
    <x v="4"/>
    <d v="2021-01-15T00:00:00"/>
    <d v="2022-05-14T00:00:00"/>
    <n v="484"/>
    <x v="2"/>
  </r>
  <r>
    <s v="KEY-1105"/>
    <s v="Medium"/>
    <n v="30"/>
    <s v="Closed"/>
    <s v="Completed"/>
    <s v="Solved by squad (technical intervention)"/>
    <x v="3"/>
    <x v="1"/>
    <x v="4"/>
    <d v="2021-01-15T00:00:00"/>
    <d v="2022-08-25T00:00:00"/>
    <n v="587"/>
    <x v="2"/>
  </r>
  <r>
    <s v="KEY-1118"/>
    <s v="Medium"/>
    <n v="30"/>
    <s v="Closed"/>
    <s v="Canceled"/>
    <s v="Business Process"/>
    <x v="0"/>
    <x v="1"/>
    <x v="2"/>
    <d v="2021-01-18T00:00:00"/>
    <d v="2021-05-21T00:00:00"/>
    <n v="123"/>
    <x v="0"/>
  </r>
  <r>
    <s v="KEY-1117"/>
    <s v="Medium"/>
    <n v="30"/>
    <s v="Closed"/>
    <s v="Canceled"/>
    <s v="Business Process"/>
    <x v="0"/>
    <x v="1"/>
    <x v="2"/>
    <d v="2021-01-18T00:00:00"/>
    <d v="2021-02-11T00:00:00"/>
    <n v="24"/>
    <x v="0"/>
  </r>
  <r>
    <s v="KEY-1113"/>
    <s v="Medium"/>
    <n v="30"/>
    <s v="Closed"/>
    <s v="Canceled"/>
    <s v="Business Rule"/>
    <x v="0"/>
    <x v="0"/>
    <x v="0"/>
    <d v="2021-01-18T00:00:00"/>
    <d v="2021-02-09T00:00:00"/>
    <n v="22"/>
    <x v="0"/>
  </r>
  <r>
    <s v="KEY-1114"/>
    <s v="Medium"/>
    <n v="30"/>
    <s v="Closed"/>
    <s v="Canceled"/>
    <s v="Business Rule"/>
    <x v="0"/>
    <x v="0"/>
    <x v="0"/>
    <d v="2021-01-18T00:00:00"/>
    <d v="2021-02-09T00:00:00"/>
    <n v="22"/>
    <x v="0"/>
  </r>
  <r>
    <s v="KEY-1115"/>
    <s v="Medium"/>
    <n v="30"/>
    <s v="Closed"/>
    <s v="Canceled"/>
    <s v="Business Rule"/>
    <x v="0"/>
    <x v="0"/>
    <x v="0"/>
    <d v="2021-01-18T00:00:00"/>
    <d v="2021-02-09T00:00:00"/>
    <n v="22"/>
    <x v="0"/>
  </r>
  <r>
    <s v="KEY-1116"/>
    <s v="Medium"/>
    <n v="30"/>
    <s v="Closed"/>
    <s v="Canceled"/>
    <s v="Business Rule"/>
    <x v="0"/>
    <x v="0"/>
    <x v="0"/>
    <d v="2021-01-18T00:00:00"/>
    <d v="2021-01-27T00:00:00"/>
    <n v="9"/>
    <x v="0"/>
  </r>
  <r>
    <s v="KEY-1120"/>
    <s v="Medium"/>
    <n v="30"/>
    <s v="Closed"/>
    <s v="Canceled"/>
    <s v="Feature expected behavior"/>
    <x v="0"/>
    <x v="0"/>
    <x v="0"/>
    <d v="2021-01-18T00:00:00"/>
    <d v="2021-02-16T00:00:00"/>
    <n v="29"/>
    <x v="0"/>
  </r>
  <r>
    <s v="KEY-1119"/>
    <s v="Medium"/>
    <n v="30"/>
    <s v="Closed"/>
    <s v="Completed"/>
    <s v="Solved by squad (technical intervention)"/>
    <x v="0"/>
    <x v="1"/>
    <x v="1"/>
    <d v="2021-01-18T00:00:00"/>
    <d v="2021-04-30T00:00:00"/>
    <n v="102"/>
    <x v="2"/>
  </r>
  <r>
    <s v="KEY-1124"/>
    <s v="High"/>
    <n v="15"/>
    <s v="Closed"/>
    <s v="Canceled"/>
    <s v="Business Process"/>
    <x v="0"/>
    <x v="0"/>
    <x v="0"/>
    <d v="2021-01-19T00:00:00"/>
    <d v="2021-02-10T00:00:00"/>
    <n v="22"/>
    <x v="0"/>
  </r>
  <r>
    <s v="KEY-1127"/>
    <s v="Medium"/>
    <n v="30"/>
    <s v="Closed"/>
    <s v="Canceled"/>
    <s v="Business Process"/>
    <x v="0"/>
    <x v="0"/>
    <x v="0"/>
    <d v="2021-01-19T00:00:00"/>
    <d v="2021-02-18T00:00:00"/>
    <n v="30"/>
    <x v="0"/>
  </r>
  <r>
    <s v="KEY-1123"/>
    <s v="Medium"/>
    <n v="30"/>
    <s v="Closed"/>
    <s v="Canceled"/>
    <s v="Business Process"/>
    <x v="0"/>
    <x v="0"/>
    <x v="0"/>
    <d v="2021-01-19T00:00:00"/>
    <d v="2021-02-02T00:00:00"/>
    <n v="14"/>
    <x v="0"/>
  </r>
  <r>
    <s v="KEY-1125"/>
    <s v="Medium"/>
    <n v="30"/>
    <s v="Closed"/>
    <s v="Canceled"/>
    <s v="Lack Response"/>
    <x v="0"/>
    <x v="0"/>
    <x v="0"/>
    <d v="2021-01-19T00:00:00"/>
    <d v="2021-02-09T00:00:00"/>
    <n v="21"/>
    <x v="0"/>
  </r>
  <r>
    <s v="KEY-1126"/>
    <s v="Medium"/>
    <n v="30"/>
    <s v="Closed"/>
    <s v="Canceled"/>
    <s v="Lack Response"/>
    <x v="0"/>
    <x v="0"/>
    <x v="0"/>
    <d v="2021-01-19T00:00:00"/>
    <d v="2021-01-27T00:00:00"/>
    <n v="8"/>
    <x v="0"/>
  </r>
  <r>
    <s v="KEY-1121"/>
    <s v="Medium"/>
    <n v="30"/>
    <s v="Closed"/>
    <s v="Completed"/>
    <s v="Solved by service desk (no technical intervention)"/>
    <x v="2"/>
    <x v="0"/>
    <x v="0"/>
    <d v="2021-01-19T00:00:00"/>
    <d v="2021-01-19T00:00:00"/>
    <n v="0"/>
    <x v="1"/>
  </r>
  <r>
    <s v="KEY-1122"/>
    <s v="Medium"/>
    <n v="30"/>
    <s v="Closed"/>
    <s v="Completed"/>
    <s v="Solved by service desk (no technical intervention)"/>
    <x v="2"/>
    <x v="0"/>
    <x v="0"/>
    <d v="2021-01-19T00:00:00"/>
    <d v="2021-01-20T00:00:00"/>
    <n v="1"/>
    <x v="1"/>
  </r>
  <r>
    <s v="KEY-1129"/>
    <s v="Medium"/>
    <n v="30"/>
    <s v="Closed"/>
    <s v="Completed"/>
    <s v="Solved by service desk (no technical intervention)"/>
    <x v="1"/>
    <x v="0"/>
    <x v="0"/>
    <d v="2021-01-19T00:00:00"/>
    <d v="2021-02-02T00:00:00"/>
    <n v="14"/>
    <x v="1"/>
  </r>
  <r>
    <s v="KEY-1128"/>
    <s v="Medium"/>
    <n v="30"/>
    <s v="Closed"/>
    <s v="Completed"/>
    <s v="Solved by squad (technical intervention)"/>
    <x v="3"/>
    <x v="1"/>
    <x v="4"/>
    <d v="2021-01-19T00:00:00"/>
    <d v="2021-03-20T00:00:00"/>
    <n v="60"/>
    <x v="2"/>
  </r>
  <r>
    <s v="KEY-1139"/>
    <s v="Medium"/>
    <n v="30"/>
    <s v="Closed"/>
    <s v="Canceled"/>
    <s v="Business Process"/>
    <x v="1"/>
    <x v="0"/>
    <x v="0"/>
    <d v="2021-01-20T00:00:00"/>
    <d v="2021-03-17T00:00:00"/>
    <n v="56"/>
    <x v="0"/>
  </r>
  <r>
    <s v="KEY-1140"/>
    <s v="Medium"/>
    <n v="30"/>
    <s v="Closed"/>
    <s v="Canceled"/>
    <s v="Business Process"/>
    <x v="1"/>
    <x v="0"/>
    <x v="0"/>
    <d v="2021-01-20T00:00:00"/>
    <d v="2021-02-15T00:00:00"/>
    <n v="26"/>
    <x v="0"/>
  </r>
  <r>
    <s v="KEY-1135"/>
    <s v="Medium"/>
    <n v="30"/>
    <s v="Closed"/>
    <s v="Canceled"/>
    <s v="Business Process"/>
    <x v="0"/>
    <x v="0"/>
    <x v="0"/>
    <d v="2021-01-20T00:00:00"/>
    <d v="2021-02-10T00:00:00"/>
    <n v="21"/>
    <x v="0"/>
  </r>
  <r>
    <s v="KEY-1132"/>
    <s v="Medium"/>
    <n v="30"/>
    <s v="Closed"/>
    <s v="Canceled"/>
    <s v="Business Process"/>
    <x v="0"/>
    <x v="0"/>
    <x v="0"/>
    <d v="2021-01-20T00:00:00"/>
    <d v="2021-01-27T00:00:00"/>
    <n v="7"/>
    <x v="0"/>
  </r>
  <r>
    <s v="KEY-1133"/>
    <s v="Medium"/>
    <n v="30"/>
    <s v="Closed"/>
    <s v="Canceled"/>
    <s v="Business Process"/>
    <x v="0"/>
    <x v="0"/>
    <x v="0"/>
    <d v="2021-01-20T00:00:00"/>
    <d v="2021-01-27T00:00:00"/>
    <n v="7"/>
    <x v="0"/>
  </r>
  <r>
    <s v="KEY-1134"/>
    <s v="Medium"/>
    <n v="30"/>
    <s v="Closed"/>
    <s v="Canceled"/>
    <s v="Business Process"/>
    <x v="0"/>
    <x v="0"/>
    <x v="0"/>
    <d v="2021-01-20T00:00:00"/>
    <d v="2021-01-27T00:00:00"/>
    <n v="7"/>
    <x v="0"/>
  </r>
  <r>
    <s v="KEY-1136"/>
    <s v="Medium"/>
    <n v="30"/>
    <s v="Closed"/>
    <s v="Canceled"/>
    <s v="Business Process"/>
    <x v="0"/>
    <x v="0"/>
    <x v="0"/>
    <d v="2021-01-20T00:00:00"/>
    <d v="2021-01-27T00:00:00"/>
    <n v="7"/>
    <x v="0"/>
  </r>
  <r>
    <s v="KEY-1131"/>
    <s v="Medium"/>
    <n v="30"/>
    <s v="Closed"/>
    <s v="Canceled"/>
    <s v="Business Process"/>
    <x v="0"/>
    <x v="0"/>
    <x v="0"/>
    <d v="2021-01-20T00:00:00"/>
    <d v="2021-01-21T00:00:00"/>
    <n v="1"/>
    <x v="0"/>
  </r>
  <r>
    <s v="KEY-1130"/>
    <s v="Medium"/>
    <n v="30"/>
    <s v="Closed"/>
    <s v="Canceled"/>
    <s v="Business Process"/>
    <x v="0"/>
    <x v="1"/>
    <x v="1"/>
    <d v="2021-01-20T00:00:00"/>
    <d v="2021-02-28T00:00:00"/>
    <n v="39"/>
    <x v="0"/>
  </r>
  <r>
    <s v="KEY-1138"/>
    <s v="Medium"/>
    <n v="30"/>
    <s v="Closed"/>
    <s v="Canceled"/>
    <s v="Business Process"/>
    <x v="0"/>
    <x v="1"/>
    <x v="1"/>
    <d v="2021-01-20T00:00:00"/>
    <d v="2021-02-19T00:00:00"/>
    <n v="30"/>
    <x v="0"/>
  </r>
  <r>
    <s v="KEY-1144"/>
    <s v="Medium"/>
    <n v="30"/>
    <s v="Closed"/>
    <s v="Completed"/>
    <s v="Solved by service desk (no technical intervention)"/>
    <x v="0"/>
    <x v="0"/>
    <x v="0"/>
    <d v="2021-01-20T00:00:00"/>
    <d v="2021-01-28T00:00:00"/>
    <n v="8"/>
    <x v="1"/>
  </r>
  <r>
    <s v="KEY-1145"/>
    <s v="Medium"/>
    <n v="30"/>
    <s v="Closed"/>
    <s v="Completed"/>
    <s v="Solved by service desk (no technical intervention)"/>
    <x v="0"/>
    <x v="0"/>
    <x v="0"/>
    <d v="2021-01-20T00:00:00"/>
    <d v="2021-01-28T00:00:00"/>
    <n v="8"/>
    <x v="1"/>
  </r>
  <r>
    <s v="KEY-1146"/>
    <s v="Medium"/>
    <n v="30"/>
    <s v="Closed"/>
    <s v="Completed"/>
    <s v="Solved by service desk (no technical intervention)"/>
    <x v="0"/>
    <x v="0"/>
    <x v="0"/>
    <d v="2021-01-20T00:00:00"/>
    <d v="2021-01-28T00:00:00"/>
    <n v="8"/>
    <x v="1"/>
  </r>
  <r>
    <s v="KEY-1137"/>
    <s v="Medium"/>
    <n v="30"/>
    <s v="Closed"/>
    <s v="Completed"/>
    <s v="Solved by squad (technical intervention)"/>
    <x v="1"/>
    <x v="1"/>
    <x v="1"/>
    <d v="2021-01-20T00:00:00"/>
    <d v="2021-02-03T00:00:00"/>
    <n v="14"/>
    <x v="1"/>
  </r>
  <r>
    <s v="KEY-1142"/>
    <s v="Medium"/>
    <n v="30"/>
    <s v="Closed"/>
    <s v="Completed"/>
    <s v="Solved by squad (technical intervention)"/>
    <x v="0"/>
    <x v="1"/>
    <x v="1"/>
    <d v="2021-01-20T00:00:00"/>
    <d v="2021-02-18T00:00:00"/>
    <n v="29"/>
    <x v="1"/>
  </r>
  <r>
    <s v="KEY-1141"/>
    <s v="Medium"/>
    <n v="30"/>
    <s v="Closed"/>
    <s v="Completed"/>
    <s v="Solved by squad (technical intervention)"/>
    <x v="3"/>
    <x v="1"/>
    <x v="4"/>
    <d v="2021-01-20T00:00:00"/>
    <d v="2022-05-11T00:00:00"/>
    <n v="476"/>
    <x v="2"/>
  </r>
  <r>
    <s v="KEY-1143"/>
    <s v="Medium"/>
    <n v="30"/>
    <s v="Closed"/>
    <s v="Completed"/>
    <s v="Solved by squad (technical intervention)"/>
    <x v="3"/>
    <x v="1"/>
    <x v="4"/>
    <d v="2021-01-20T00:00:00"/>
    <d v="2022-05-14T00:00:00"/>
    <n v="479"/>
    <x v="2"/>
  </r>
  <r>
    <s v="KEY-1150"/>
    <s v="High"/>
    <n v="15"/>
    <s v="Closed"/>
    <s v="Canceled"/>
    <s v="Business Process"/>
    <x v="1"/>
    <x v="0"/>
    <x v="0"/>
    <d v="2021-01-21T00:00:00"/>
    <d v="2021-02-02T00:00:00"/>
    <n v="12"/>
    <x v="0"/>
  </r>
  <r>
    <s v="KEY-1154"/>
    <s v="Medium"/>
    <n v="30"/>
    <s v="Closed"/>
    <s v="Canceled"/>
    <s v="Business Process"/>
    <x v="1"/>
    <x v="0"/>
    <x v="0"/>
    <d v="2021-01-21T00:00:00"/>
    <d v="2021-02-23T00:00:00"/>
    <n v="33"/>
    <x v="0"/>
  </r>
  <r>
    <s v="KEY-1147"/>
    <s v="Medium"/>
    <n v="30"/>
    <s v="Closed"/>
    <s v="Canceled"/>
    <s v="Business Process"/>
    <x v="1"/>
    <x v="0"/>
    <x v="0"/>
    <d v="2021-01-21T00:00:00"/>
    <d v="2021-02-18T00:00:00"/>
    <n v="28"/>
    <x v="0"/>
  </r>
  <r>
    <s v="KEY-1156"/>
    <s v="Medium"/>
    <n v="30"/>
    <s v="Closed"/>
    <s v="Canceled"/>
    <s v="Business Process"/>
    <x v="1"/>
    <x v="0"/>
    <x v="0"/>
    <d v="2021-01-21T00:00:00"/>
    <d v="2021-02-18T00:00:00"/>
    <n v="28"/>
    <x v="0"/>
  </r>
  <r>
    <s v="KEY-1148"/>
    <s v="Medium"/>
    <n v="30"/>
    <s v="Closed"/>
    <s v="Canceled"/>
    <s v="Business Process"/>
    <x v="1"/>
    <x v="0"/>
    <x v="0"/>
    <d v="2021-01-21T00:00:00"/>
    <d v="2021-02-10T00:00:00"/>
    <n v="20"/>
    <x v="0"/>
  </r>
  <r>
    <s v="KEY-1149"/>
    <s v="Medium"/>
    <n v="30"/>
    <s v="Closed"/>
    <s v="Canceled"/>
    <s v="Business Process"/>
    <x v="1"/>
    <x v="0"/>
    <x v="0"/>
    <d v="2021-01-21T00:00:00"/>
    <d v="2021-02-02T00:00:00"/>
    <n v="12"/>
    <x v="0"/>
  </r>
  <r>
    <s v="KEY-1153"/>
    <s v="Medium"/>
    <n v="30"/>
    <s v="Closed"/>
    <s v="Canceled"/>
    <s v="Business Process"/>
    <x v="1"/>
    <x v="0"/>
    <x v="0"/>
    <d v="2021-01-21T00:00:00"/>
    <d v="2021-01-26T00:00:00"/>
    <n v="5"/>
    <x v="0"/>
  </r>
  <r>
    <s v="KEY-1151"/>
    <s v="Medium"/>
    <n v="30"/>
    <s v="Closed"/>
    <s v="Completed"/>
    <s v="Solved by squad (technical intervention)"/>
    <x v="0"/>
    <x v="1"/>
    <x v="1"/>
    <d v="2021-01-21T00:00:00"/>
    <d v="2021-02-11T00:00:00"/>
    <n v="21"/>
    <x v="1"/>
  </r>
  <r>
    <s v="KEY-1157"/>
    <s v="Medium"/>
    <n v="30"/>
    <s v="Closed"/>
    <s v="Completed"/>
    <s v="Solved by squad (technical intervention)"/>
    <x v="0"/>
    <x v="1"/>
    <x v="1"/>
    <d v="2021-01-21T00:00:00"/>
    <d v="2021-03-10T00:00:00"/>
    <n v="48"/>
    <x v="2"/>
  </r>
  <r>
    <s v="KEY-1155"/>
    <s v="Medium"/>
    <n v="30"/>
    <s v="Closed"/>
    <s v="Completed"/>
    <s v="Solved by squad (technical intervention)"/>
    <x v="0"/>
    <x v="1"/>
    <x v="3"/>
    <d v="2021-01-21T00:00:00"/>
    <d v="2021-05-05T00:00:00"/>
    <n v="104"/>
    <x v="2"/>
  </r>
  <r>
    <s v="KEY-1152"/>
    <s v="Medium"/>
    <n v="30"/>
    <s v="Closed"/>
    <s v="Completed"/>
    <s v="Solved by squad (technical intervention)"/>
    <x v="0"/>
    <x v="1"/>
    <x v="1"/>
    <d v="2021-01-21T00:00:00"/>
    <d v="2021-06-22T00:00:00"/>
    <n v="152"/>
    <x v="2"/>
  </r>
  <r>
    <s v="KEY-1165"/>
    <s v="Medium"/>
    <n v="30"/>
    <s v="Closed"/>
    <s v="Canceled"/>
    <s v="Business Process"/>
    <x v="0"/>
    <x v="0"/>
    <x v="0"/>
    <d v="2021-01-22T00:00:00"/>
    <d v="2021-03-08T00:00:00"/>
    <n v="45"/>
    <x v="0"/>
  </r>
  <r>
    <s v="KEY-1160"/>
    <s v="Medium"/>
    <n v="30"/>
    <s v="Closed"/>
    <s v="Canceled"/>
    <s v="Business Process"/>
    <x v="1"/>
    <x v="0"/>
    <x v="0"/>
    <d v="2021-01-22T00:00:00"/>
    <d v="2021-03-03T00:00:00"/>
    <n v="40"/>
    <x v="0"/>
  </r>
  <r>
    <s v="KEY-1158"/>
    <s v="Medium"/>
    <n v="30"/>
    <s v="Closed"/>
    <s v="Canceled"/>
    <s v="Business Process"/>
    <x v="1"/>
    <x v="0"/>
    <x v="0"/>
    <d v="2021-01-22T00:00:00"/>
    <d v="2021-02-19T00:00:00"/>
    <n v="28"/>
    <x v="0"/>
  </r>
  <r>
    <s v="KEY-1161"/>
    <s v="Medium"/>
    <n v="30"/>
    <s v="Closed"/>
    <s v="Canceled"/>
    <s v="Business Process"/>
    <x v="1"/>
    <x v="0"/>
    <x v="0"/>
    <d v="2021-01-22T00:00:00"/>
    <d v="2021-02-07T00:00:00"/>
    <n v="16"/>
    <x v="0"/>
  </r>
  <r>
    <s v="KEY-1159"/>
    <s v="Medium"/>
    <n v="30"/>
    <s v="Closed"/>
    <s v="Canceled"/>
    <s v="Business Process"/>
    <x v="1"/>
    <x v="0"/>
    <x v="0"/>
    <d v="2021-01-22T00:00:00"/>
    <d v="2021-01-28T00:00:00"/>
    <n v="6"/>
    <x v="0"/>
  </r>
  <r>
    <s v="KEY-1166"/>
    <s v="Medium"/>
    <n v="30"/>
    <s v="Closed"/>
    <s v="Completed"/>
    <s v="Solved by squad (technical intervention)"/>
    <x v="1"/>
    <x v="1"/>
    <x v="4"/>
    <d v="2021-01-22T00:00:00"/>
    <d v="2021-02-01T00:00:00"/>
    <n v="10"/>
    <x v="1"/>
  </r>
  <r>
    <s v="KEY-1167"/>
    <s v="Medium"/>
    <n v="30"/>
    <s v="Closed"/>
    <s v="Completed"/>
    <s v="Solved by squad (technical intervention)"/>
    <x v="1"/>
    <x v="1"/>
    <x v="4"/>
    <d v="2021-01-22T00:00:00"/>
    <d v="2021-02-04T00:00:00"/>
    <n v="13"/>
    <x v="1"/>
  </r>
  <r>
    <s v="KEY-1164"/>
    <s v="Medium"/>
    <n v="30"/>
    <s v="Closed"/>
    <s v="Completed"/>
    <s v="Solved by squad (technical intervention)"/>
    <x v="0"/>
    <x v="1"/>
    <x v="1"/>
    <d v="2021-01-22T00:00:00"/>
    <d v="2021-02-22T00:00:00"/>
    <n v="31"/>
    <x v="2"/>
  </r>
  <r>
    <s v="KEY-1162"/>
    <s v="Medium"/>
    <n v="30"/>
    <s v="Closed"/>
    <s v="Completed"/>
    <s v="Solved by squad (technical intervention)"/>
    <x v="0"/>
    <x v="1"/>
    <x v="3"/>
    <d v="2021-01-22T00:00:00"/>
    <d v="2021-05-11T00:00:00"/>
    <n v="109"/>
    <x v="2"/>
  </r>
  <r>
    <s v="KEY-1163"/>
    <s v="Medium"/>
    <n v="30"/>
    <s v="Closed"/>
    <s v="Completed"/>
    <s v="Solved by squad (technical intervention)"/>
    <x v="3"/>
    <x v="1"/>
    <x v="2"/>
    <d v="2021-01-22T00:00:00"/>
    <d v="2021-03-22T00:00:00"/>
    <n v="59"/>
    <x v="2"/>
  </r>
  <r>
    <s v="KEY-1168"/>
    <s v="Medium"/>
    <n v="30"/>
    <s v="Closed"/>
    <s v="Canceled"/>
    <s v="Business Process"/>
    <x v="0"/>
    <x v="0"/>
    <x v="0"/>
    <d v="2021-01-23T00:00:00"/>
    <d v="2021-01-27T00:00:00"/>
    <n v="4"/>
    <x v="0"/>
  </r>
  <r>
    <s v="KEY-1174"/>
    <s v="High"/>
    <n v="15"/>
    <s v="Closed"/>
    <s v="Completed"/>
    <s v="Solved by squad (technical intervention)"/>
    <x v="3"/>
    <x v="1"/>
    <x v="1"/>
    <d v="2021-01-25T00:00:00"/>
    <d v="2022-08-26T00:00:00"/>
    <n v="578"/>
    <x v="2"/>
  </r>
  <r>
    <s v="KEY-1181"/>
    <s v="Highest"/>
    <n v="7"/>
    <s v="Closed"/>
    <s v="Completed"/>
    <s v="Solved by squad (technical intervention)"/>
    <x v="2"/>
    <x v="1"/>
    <x v="1"/>
    <d v="2021-01-25T00:00:00"/>
    <d v="2021-01-26T00:00:00"/>
    <n v="1"/>
    <x v="1"/>
  </r>
  <r>
    <s v="KEY-1176"/>
    <s v="Medium"/>
    <n v="30"/>
    <s v="Closed"/>
    <s v="Canceled"/>
    <s v="Business Process"/>
    <x v="1"/>
    <x v="0"/>
    <x v="0"/>
    <d v="2021-01-25T00:00:00"/>
    <d v="2021-05-21T00:00:00"/>
    <n v="116"/>
    <x v="0"/>
  </r>
  <r>
    <s v="KEY-1169"/>
    <s v="Medium"/>
    <n v="30"/>
    <s v="Closed"/>
    <s v="Canceled"/>
    <s v="Business Process"/>
    <x v="1"/>
    <x v="0"/>
    <x v="0"/>
    <d v="2021-01-25T00:00:00"/>
    <d v="2021-03-09T00:00:00"/>
    <n v="43"/>
    <x v="0"/>
  </r>
  <r>
    <s v="KEY-1177"/>
    <s v="Medium"/>
    <n v="30"/>
    <s v="Closed"/>
    <s v="Canceled"/>
    <s v="Business Process"/>
    <x v="0"/>
    <x v="0"/>
    <x v="0"/>
    <d v="2021-01-25T00:00:00"/>
    <d v="2021-03-06T00:00:00"/>
    <n v="40"/>
    <x v="0"/>
  </r>
  <r>
    <s v="KEY-1175"/>
    <s v="Medium"/>
    <n v="30"/>
    <s v="Closed"/>
    <s v="Canceled"/>
    <s v="Business Process"/>
    <x v="2"/>
    <x v="0"/>
    <x v="0"/>
    <d v="2021-01-25T00:00:00"/>
    <d v="2021-02-18T00:00:00"/>
    <n v="24"/>
    <x v="0"/>
  </r>
  <r>
    <s v="KEY-1173"/>
    <s v="Medium"/>
    <n v="30"/>
    <s v="Closed"/>
    <s v="Canceled"/>
    <s v="Business Process"/>
    <x v="1"/>
    <x v="0"/>
    <x v="0"/>
    <d v="2021-01-25T00:00:00"/>
    <d v="2021-02-10T00:00:00"/>
    <n v="16"/>
    <x v="0"/>
  </r>
  <r>
    <s v="KEY-1170"/>
    <s v="Medium"/>
    <n v="30"/>
    <s v="Closed"/>
    <s v="Canceled"/>
    <s v="Business Process"/>
    <x v="1"/>
    <x v="0"/>
    <x v="0"/>
    <d v="2021-01-25T00:00:00"/>
    <d v="2021-02-02T00:00:00"/>
    <n v="8"/>
    <x v="0"/>
  </r>
  <r>
    <s v="KEY-1171"/>
    <s v="Medium"/>
    <n v="30"/>
    <s v="Closed"/>
    <s v="Canceled"/>
    <s v="Business Process"/>
    <x v="1"/>
    <x v="0"/>
    <x v="0"/>
    <d v="2021-01-25T00:00:00"/>
    <d v="2021-02-02T00:00:00"/>
    <n v="8"/>
    <x v="0"/>
  </r>
  <r>
    <s v="KEY-1172"/>
    <s v="Medium"/>
    <n v="30"/>
    <s v="Closed"/>
    <s v="Canceled"/>
    <s v="Business Process"/>
    <x v="1"/>
    <x v="0"/>
    <x v="0"/>
    <d v="2021-01-25T00:00:00"/>
    <d v="2021-02-02T00:00:00"/>
    <n v="8"/>
    <x v="0"/>
  </r>
  <r>
    <s v="KEY-1179"/>
    <s v="Medium"/>
    <n v="30"/>
    <s v="Closed"/>
    <s v="Canceled"/>
    <s v="Business Process"/>
    <x v="0"/>
    <x v="0"/>
    <x v="0"/>
    <d v="2021-01-25T00:00:00"/>
    <d v="2021-01-27T00:00:00"/>
    <n v="2"/>
    <x v="0"/>
  </r>
  <r>
    <s v="KEY-1180"/>
    <s v="Medium"/>
    <n v="30"/>
    <s v="Closed"/>
    <s v="Canceled"/>
    <s v="Business Process"/>
    <x v="0"/>
    <x v="0"/>
    <x v="0"/>
    <d v="2021-01-25T00:00:00"/>
    <d v="2021-01-27T00:00:00"/>
    <n v="2"/>
    <x v="0"/>
  </r>
  <r>
    <s v="KEY-1182"/>
    <s v="Medium"/>
    <n v="30"/>
    <s v="Closed"/>
    <s v="Completed"/>
    <s v="Solved by service desk (no technical intervention)"/>
    <x v="2"/>
    <x v="0"/>
    <x v="0"/>
    <d v="2021-01-25T00:00:00"/>
    <d v="2021-01-26T00:00:00"/>
    <n v="1"/>
    <x v="1"/>
  </r>
  <r>
    <s v="KEY-1178"/>
    <s v="Medium"/>
    <n v="30"/>
    <s v="Closed"/>
    <s v="Completed"/>
    <s v="Solved by service desk (no technical intervention)"/>
    <x v="0"/>
    <x v="0"/>
    <x v="0"/>
    <d v="2021-01-25T00:00:00"/>
    <d v="2021-01-31T00:00:00"/>
    <n v="6"/>
    <x v="1"/>
  </r>
  <r>
    <s v="KEY-1187"/>
    <s v="Medium"/>
    <n v="30"/>
    <s v="Closed"/>
    <s v="Canceled"/>
    <s v="Business Process"/>
    <x v="1"/>
    <x v="0"/>
    <x v="0"/>
    <d v="2021-01-26T00:00:00"/>
    <d v="2021-08-13T00:00:00"/>
    <n v="199"/>
    <x v="0"/>
  </r>
  <r>
    <s v="KEY-1184"/>
    <s v="Medium"/>
    <n v="30"/>
    <s v="Closed"/>
    <s v="Canceled"/>
    <s v="Business Process"/>
    <x v="1"/>
    <x v="0"/>
    <x v="0"/>
    <d v="2021-01-26T00:00:00"/>
    <d v="2021-04-29T00:00:00"/>
    <n v="93"/>
    <x v="0"/>
  </r>
  <r>
    <s v="KEY-1188"/>
    <s v="Medium"/>
    <n v="30"/>
    <s v="Closed"/>
    <s v="Canceled"/>
    <s v="Business Process"/>
    <x v="0"/>
    <x v="0"/>
    <x v="0"/>
    <d v="2021-01-26T00:00:00"/>
    <d v="2021-03-22T00:00:00"/>
    <n v="55"/>
    <x v="0"/>
  </r>
  <r>
    <s v="KEY-1189"/>
    <s v="Medium"/>
    <n v="30"/>
    <s v="Closed"/>
    <s v="Canceled"/>
    <s v="Business Process"/>
    <x v="0"/>
    <x v="0"/>
    <x v="0"/>
    <d v="2021-01-26T00:00:00"/>
    <d v="2021-02-20T00:00:00"/>
    <n v="25"/>
    <x v="0"/>
  </r>
  <r>
    <s v="KEY-1183"/>
    <s v="Medium"/>
    <n v="30"/>
    <s v="Closed"/>
    <s v="Canceled"/>
    <s v="Business Process"/>
    <x v="1"/>
    <x v="0"/>
    <x v="0"/>
    <d v="2021-01-26T00:00:00"/>
    <d v="2021-02-04T00:00:00"/>
    <n v="9"/>
    <x v="0"/>
  </r>
  <r>
    <s v="KEY-1185"/>
    <s v="Medium"/>
    <n v="30"/>
    <s v="Closed"/>
    <s v="Canceled"/>
    <s v="Business Process"/>
    <x v="1"/>
    <x v="0"/>
    <x v="0"/>
    <d v="2021-01-26T00:00:00"/>
    <d v="2021-02-02T00:00:00"/>
    <n v="7"/>
    <x v="0"/>
  </r>
  <r>
    <s v="KEY-1186"/>
    <s v="Medium"/>
    <n v="30"/>
    <s v="Closed"/>
    <s v="Canceled"/>
    <s v="Business Process"/>
    <x v="1"/>
    <x v="0"/>
    <x v="0"/>
    <d v="2021-01-26T00:00:00"/>
    <d v="2021-02-02T00:00:00"/>
    <n v="7"/>
    <x v="0"/>
  </r>
  <r>
    <s v="KEY-1190"/>
    <s v="Medium"/>
    <n v="30"/>
    <s v="Closed"/>
    <s v="Completed"/>
    <s v="Solved by service desk (no technical intervention)"/>
    <x v="0"/>
    <x v="0"/>
    <x v="0"/>
    <d v="2021-01-26T00:00:00"/>
    <d v="2021-02-01T00:00:00"/>
    <n v="6"/>
    <x v="1"/>
  </r>
  <r>
    <s v="KEY-1191"/>
    <s v="Medium"/>
    <n v="30"/>
    <s v="Closed"/>
    <s v="Completed"/>
    <s v="Solved by squad (technical intervention)"/>
    <x v="0"/>
    <x v="1"/>
    <x v="1"/>
    <d v="2021-01-26T00:00:00"/>
    <d v="2021-02-03T00:00:00"/>
    <n v="8"/>
    <x v="1"/>
  </r>
  <r>
    <s v="KEY-1200"/>
    <s v="High"/>
    <n v="15"/>
    <s v="Closed"/>
    <s v="Completed"/>
    <s v="Solved by squad (technical intervention)"/>
    <x v="3"/>
    <x v="1"/>
    <x v="4"/>
    <d v="2021-01-27T00:00:00"/>
    <d v="2022-05-14T00:00:00"/>
    <n v="472"/>
    <x v="2"/>
  </r>
  <r>
    <s v="KEY-1202"/>
    <s v="Medium"/>
    <n v="30"/>
    <s v="Closed"/>
    <s v="Canceled"/>
    <s v="Business Process"/>
    <x v="0"/>
    <x v="0"/>
    <x v="0"/>
    <d v="2021-01-27T00:00:00"/>
    <d v="2021-04-27T00:00:00"/>
    <n v="90"/>
    <x v="0"/>
  </r>
  <r>
    <s v="KEY-1199"/>
    <s v="Medium"/>
    <n v="30"/>
    <s v="Closed"/>
    <s v="Canceled"/>
    <s v="Business Process"/>
    <x v="0"/>
    <x v="0"/>
    <x v="0"/>
    <d v="2021-01-27T00:00:00"/>
    <d v="2021-02-12T00:00:00"/>
    <n v="16"/>
    <x v="0"/>
  </r>
  <r>
    <s v="KEY-1192"/>
    <s v="Medium"/>
    <n v="30"/>
    <s v="Closed"/>
    <s v="Canceled"/>
    <s v="Business Process"/>
    <x v="1"/>
    <x v="0"/>
    <x v="0"/>
    <d v="2021-01-27T00:00:00"/>
    <d v="2021-02-10T00:00:00"/>
    <n v="14"/>
    <x v="0"/>
  </r>
  <r>
    <s v="KEY-1193"/>
    <s v="Medium"/>
    <n v="30"/>
    <s v="Closed"/>
    <s v="Canceled"/>
    <s v="Business Process"/>
    <x v="1"/>
    <x v="0"/>
    <x v="0"/>
    <d v="2021-01-27T00:00:00"/>
    <d v="2021-02-10T00:00:00"/>
    <n v="14"/>
    <x v="0"/>
  </r>
  <r>
    <s v="KEY-1194"/>
    <s v="Medium"/>
    <n v="30"/>
    <s v="Closed"/>
    <s v="Canceled"/>
    <s v="Business Process"/>
    <x v="1"/>
    <x v="0"/>
    <x v="0"/>
    <d v="2021-01-27T00:00:00"/>
    <d v="2021-02-09T00:00:00"/>
    <n v="13"/>
    <x v="0"/>
  </r>
  <r>
    <s v="KEY-1196"/>
    <s v="Medium"/>
    <n v="30"/>
    <s v="Closed"/>
    <s v="Canceled"/>
    <s v="Business Process"/>
    <x v="1"/>
    <x v="0"/>
    <x v="0"/>
    <d v="2021-01-27T00:00:00"/>
    <d v="2021-02-01T00:00:00"/>
    <n v="5"/>
    <x v="0"/>
  </r>
  <r>
    <s v="KEY-1195"/>
    <s v="Medium"/>
    <n v="30"/>
    <s v="Closed"/>
    <s v="Canceled"/>
    <s v="Business Process"/>
    <x v="1"/>
    <x v="0"/>
    <x v="0"/>
    <d v="2021-01-27T00:00:00"/>
    <d v="2021-01-27T00:00:00"/>
    <n v="0"/>
    <x v="0"/>
  </r>
  <r>
    <s v="KEY-1203"/>
    <s v="Medium"/>
    <n v="30"/>
    <s v="Closed"/>
    <s v="Completed"/>
    <s v="Solved by service desk (no technical intervention)"/>
    <x v="2"/>
    <x v="0"/>
    <x v="0"/>
    <d v="2021-01-27T00:00:00"/>
    <d v="2021-01-28T00:00:00"/>
    <n v="1"/>
    <x v="1"/>
  </r>
  <r>
    <s v="KEY-1197"/>
    <s v="Medium"/>
    <n v="30"/>
    <s v="Closed"/>
    <s v="Completed"/>
    <s v="Solved by service desk (no technical intervention)"/>
    <x v="0"/>
    <x v="0"/>
    <x v="0"/>
    <d v="2021-01-27T00:00:00"/>
    <d v="2021-02-01T00:00:00"/>
    <n v="5"/>
    <x v="1"/>
  </r>
  <r>
    <s v="KEY-1198"/>
    <s v="Medium"/>
    <n v="30"/>
    <s v="Closed"/>
    <s v="Completed"/>
    <s v="Solved by squad (technical intervention)"/>
    <x v="0"/>
    <x v="1"/>
    <x v="3"/>
    <d v="2021-01-27T00:00:00"/>
    <d v="2021-02-22T00:00:00"/>
    <n v="26"/>
    <x v="1"/>
  </r>
  <r>
    <s v="KEY-1201"/>
    <s v="Medium"/>
    <n v="30"/>
    <s v="Closed"/>
    <s v="Completed"/>
    <s v="Solved by squad (technical intervention)"/>
    <x v="0"/>
    <x v="1"/>
    <x v="1"/>
    <d v="2021-01-27T00:00:00"/>
    <d v="2021-05-19T00:00:00"/>
    <n v="112"/>
    <x v="2"/>
  </r>
  <r>
    <s v="KEY-1204"/>
    <s v="Medium"/>
    <n v="30"/>
    <s v="Closed"/>
    <s v="Canceled"/>
    <s v="Business Process"/>
    <x v="1"/>
    <x v="0"/>
    <x v="0"/>
    <d v="2021-01-28T00:00:00"/>
    <d v="2021-02-10T00:00:00"/>
    <n v="13"/>
    <x v="0"/>
  </r>
  <r>
    <s v="KEY-1205"/>
    <s v="Medium"/>
    <n v="30"/>
    <s v="Closed"/>
    <s v="Canceled"/>
    <s v="Business Process"/>
    <x v="1"/>
    <x v="0"/>
    <x v="0"/>
    <d v="2021-01-28T00:00:00"/>
    <d v="2021-02-10T00:00:00"/>
    <n v="13"/>
    <x v="0"/>
  </r>
  <r>
    <s v="KEY-1206"/>
    <s v="Medium"/>
    <n v="30"/>
    <s v="Closed"/>
    <s v="Canceled"/>
    <s v="Business Process"/>
    <x v="1"/>
    <x v="0"/>
    <x v="0"/>
    <d v="2021-01-28T00:00:00"/>
    <d v="2021-02-10T00:00:00"/>
    <n v="13"/>
    <x v="0"/>
  </r>
  <r>
    <s v="KEY-1211"/>
    <s v="Medium"/>
    <n v="30"/>
    <s v="Closed"/>
    <s v="Canceled"/>
    <s v="Business Process"/>
    <x v="0"/>
    <x v="1"/>
    <x v="4"/>
    <d v="2021-01-28T00:00:00"/>
    <d v="2021-03-19T00:00:00"/>
    <n v="50"/>
    <x v="0"/>
  </r>
  <r>
    <s v="KEY-1209"/>
    <s v="Medium"/>
    <n v="30"/>
    <s v="Closed"/>
    <s v="Canceled"/>
    <s v="Business Process"/>
    <x v="2"/>
    <x v="1"/>
    <x v="1"/>
    <d v="2021-01-28T00:00:00"/>
    <d v="2021-02-23T00:00:00"/>
    <n v="26"/>
    <x v="0"/>
  </r>
  <r>
    <s v="KEY-1210"/>
    <s v="Medium"/>
    <n v="30"/>
    <s v="Closed"/>
    <s v="Canceled"/>
    <s v="Business Process"/>
    <x v="0"/>
    <x v="1"/>
    <x v="4"/>
    <d v="2021-01-28T00:00:00"/>
    <d v="2021-02-19T00:00:00"/>
    <n v="22"/>
    <x v="0"/>
  </r>
  <r>
    <s v="KEY-1207"/>
    <s v="Medium"/>
    <n v="30"/>
    <s v="Closed"/>
    <s v="Canceled"/>
    <s v="Business Process"/>
    <x v="1"/>
    <x v="1"/>
    <x v="1"/>
    <d v="2021-01-28T00:00:00"/>
    <d v="2021-02-12T00:00:00"/>
    <n v="15"/>
    <x v="0"/>
  </r>
  <r>
    <s v="KEY-1208"/>
    <s v="Medium"/>
    <n v="30"/>
    <s v="Closed"/>
    <s v="Canceled"/>
    <s v="Business Process"/>
    <x v="1"/>
    <x v="1"/>
    <x v="3"/>
    <d v="2021-01-28T00:00:00"/>
    <d v="2021-02-10T00:00:00"/>
    <n v="13"/>
    <x v="0"/>
  </r>
  <r>
    <s v="KEY-1212"/>
    <s v="Medium"/>
    <n v="30"/>
    <s v="Closed"/>
    <s v="Canceled"/>
    <s v="Business Process"/>
    <x v="0"/>
    <x v="1"/>
    <x v="4"/>
    <d v="2021-01-28T00:00:00"/>
    <d v="2021-01-28T00:00:00"/>
    <n v="0"/>
    <x v="0"/>
  </r>
  <r>
    <s v="KEY-1213"/>
    <s v="Medium"/>
    <n v="30"/>
    <s v="Closed"/>
    <s v="Completed"/>
    <s v="Solved by squad (technical intervention)"/>
    <x v="0"/>
    <x v="1"/>
    <x v="1"/>
    <d v="2021-01-28T00:00:00"/>
    <d v="2021-05-17T00:00:00"/>
    <n v="109"/>
    <x v="2"/>
  </r>
  <r>
    <s v="KEY-1214"/>
    <s v="Medium"/>
    <n v="30"/>
    <s v="Closed"/>
    <s v="Completed"/>
    <s v="Solved by squad (technical intervention)"/>
    <x v="0"/>
    <x v="1"/>
    <x v="1"/>
    <d v="2021-01-28T00:00:00"/>
    <d v="2021-05-18T00:00:00"/>
    <n v="110"/>
    <x v="2"/>
  </r>
  <r>
    <s v="KEY-1215"/>
    <s v="Medium"/>
    <n v="30"/>
    <s v="Closed"/>
    <s v="Canceled"/>
    <s v="Business Process"/>
    <x v="1"/>
    <x v="1"/>
    <x v="1"/>
    <d v="2021-01-29T00:00:00"/>
    <d v="2021-02-10T00:00:00"/>
    <n v="12"/>
    <x v="0"/>
  </r>
  <r>
    <s v="KEY-1219"/>
    <s v="Medium"/>
    <n v="30"/>
    <s v="Closed"/>
    <s v="Completed"/>
    <s v="Solved by service desk (no technical intervention)"/>
    <x v="0"/>
    <x v="0"/>
    <x v="0"/>
    <d v="2021-01-29T00:00:00"/>
    <d v="2021-01-29T00:00:00"/>
    <n v="0"/>
    <x v="1"/>
  </r>
  <r>
    <s v="KEY-1218"/>
    <s v="Medium"/>
    <n v="30"/>
    <s v="Closed"/>
    <s v="Completed"/>
    <s v="Solved by service desk (no technical intervention)"/>
    <x v="1"/>
    <x v="0"/>
    <x v="0"/>
    <d v="2021-01-29T00:00:00"/>
    <d v="2021-02-12T00:00:00"/>
    <n v="14"/>
    <x v="1"/>
  </r>
  <r>
    <s v="KEY-1217"/>
    <s v="Medium"/>
    <n v="30"/>
    <s v="Closed"/>
    <s v="Completed"/>
    <s v="Solved by squad (technical intervention)"/>
    <x v="0"/>
    <x v="1"/>
    <x v="4"/>
    <d v="2021-01-29T00:00:00"/>
    <d v="2021-04-07T00:00:00"/>
    <n v="68"/>
    <x v="2"/>
  </r>
  <r>
    <s v="KEY-1216"/>
    <s v="Medium"/>
    <n v="30"/>
    <s v="Closed"/>
    <s v="Completed"/>
    <s v="Solved by squad (technical intervention)"/>
    <x v="0"/>
    <x v="1"/>
    <x v="4"/>
    <d v="2021-01-29T00:00:00"/>
    <d v="2022-05-11T00:00:00"/>
    <n v="467"/>
    <x v="2"/>
  </r>
  <r>
    <s v="KEY-1220"/>
    <s v="Medium"/>
    <n v="30"/>
    <s v="Closed"/>
    <s v="Completed"/>
    <s v="Solved by squad (technical intervention)"/>
    <x v="0"/>
    <x v="1"/>
    <x v="4"/>
    <d v="2021-01-29T00:00:00"/>
    <d v="2022-10-10T00:00:00"/>
    <n v="619"/>
    <x v="2"/>
  </r>
  <r>
    <s v="KEY-1222"/>
    <s v="Medium"/>
    <n v="30"/>
    <s v="Closed"/>
    <s v="Canceled"/>
    <s v="Business Process"/>
    <x v="1"/>
    <x v="1"/>
    <x v="1"/>
    <d v="2021-02-01T00:00:00"/>
    <d v="2021-03-29T00:00:00"/>
    <n v="56"/>
    <x v="0"/>
  </r>
  <r>
    <s v="KEY-1226"/>
    <s v="Medium"/>
    <n v="30"/>
    <s v="Closed"/>
    <s v="Canceled"/>
    <s v="Business Process"/>
    <x v="1"/>
    <x v="1"/>
    <x v="3"/>
    <d v="2021-02-01T00:00:00"/>
    <d v="2021-02-19T00:00:00"/>
    <n v="18"/>
    <x v="0"/>
  </r>
  <r>
    <s v="KEY-1223"/>
    <s v="Medium"/>
    <n v="30"/>
    <s v="Closed"/>
    <s v="Canceled"/>
    <s v="Business Process"/>
    <x v="1"/>
    <x v="1"/>
    <x v="1"/>
    <d v="2021-02-01T00:00:00"/>
    <d v="2021-02-11T00:00:00"/>
    <n v="10"/>
    <x v="0"/>
  </r>
  <r>
    <s v="KEY-1224"/>
    <s v="Medium"/>
    <n v="30"/>
    <s v="Closed"/>
    <s v="Canceled"/>
    <s v="Business Process"/>
    <x v="1"/>
    <x v="1"/>
    <x v="1"/>
    <d v="2021-02-01T00:00:00"/>
    <d v="2021-02-11T00:00:00"/>
    <n v="10"/>
    <x v="0"/>
  </r>
  <r>
    <s v="KEY-1225"/>
    <s v="Medium"/>
    <n v="30"/>
    <s v="Closed"/>
    <s v="Canceled"/>
    <s v="Business Process"/>
    <x v="1"/>
    <x v="1"/>
    <x v="1"/>
    <d v="2021-02-01T00:00:00"/>
    <d v="2021-02-04T00:00:00"/>
    <n v="3"/>
    <x v="0"/>
  </r>
  <r>
    <s v="KEY-1221"/>
    <s v="Medium"/>
    <n v="30"/>
    <s v="Closed"/>
    <s v="Canceled"/>
    <s v="Business Process"/>
    <x v="1"/>
    <x v="1"/>
    <x v="1"/>
    <d v="2021-02-01T00:00:00"/>
    <d v="2021-02-02T00:00:00"/>
    <n v="1"/>
    <x v="0"/>
  </r>
  <r>
    <s v="KEY-1228"/>
    <s v="Medium"/>
    <n v="30"/>
    <s v="Closed"/>
    <s v="Completed"/>
    <s v="Solved by squad (technical intervention)"/>
    <x v="0"/>
    <x v="1"/>
    <x v="1"/>
    <d v="2021-02-01T00:00:00"/>
    <d v="2022-05-14T00:00:00"/>
    <n v="467"/>
    <x v="2"/>
  </r>
  <r>
    <s v="KEY-1227"/>
    <s v="Medium"/>
    <n v="30"/>
    <s v="Closed"/>
    <s v="Completed"/>
    <s v="Solved by squad (technical intervention)"/>
    <x v="0"/>
    <x v="1"/>
    <x v="1"/>
    <d v="2021-02-01T00:00:00"/>
    <d v="2022-05-15T00:00:00"/>
    <n v="468"/>
    <x v="2"/>
  </r>
  <r>
    <s v="KEY-1234"/>
    <s v="High"/>
    <n v="15"/>
    <s v="Closed"/>
    <s v="Completed"/>
    <s v="Solved by squad (technical intervention)"/>
    <x v="1"/>
    <x v="1"/>
    <x v="4"/>
    <d v="2021-02-02T00:00:00"/>
    <d v="2021-02-18T00:00:00"/>
    <n v="16"/>
    <x v="2"/>
  </r>
  <r>
    <s v="KEY-1236"/>
    <s v="Medium"/>
    <n v="30"/>
    <s v="Closed"/>
    <s v="Canceled"/>
    <s v="Business Process"/>
    <x v="0"/>
    <x v="1"/>
    <x v="4"/>
    <d v="2021-02-02T00:00:00"/>
    <d v="2021-03-18T00:00:00"/>
    <n v="44"/>
    <x v="0"/>
  </r>
  <r>
    <s v="KEY-1235"/>
    <s v="Medium"/>
    <n v="30"/>
    <s v="Closed"/>
    <s v="Canceled"/>
    <s v="Business Process"/>
    <x v="0"/>
    <x v="1"/>
    <x v="4"/>
    <d v="2021-02-02T00:00:00"/>
    <d v="2021-03-01T00:00:00"/>
    <n v="27"/>
    <x v="0"/>
  </r>
  <r>
    <s v="KEY-1231"/>
    <s v="Medium"/>
    <n v="30"/>
    <s v="Closed"/>
    <s v="Canceled"/>
    <s v="Business Process"/>
    <x v="1"/>
    <x v="1"/>
    <x v="1"/>
    <d v="2021-02-02T00:00:00"/>
    <d v="2021-02-19T00:00:00"/>
    <n v="17"/>
    <x v="0"/>
  </r>
  <r>
    <s v="KEY-1243"/>
    <s v="Medium"/>
    <n v="30"/>
    <s v="Closed"/>
    <s v="Canceled"/>
    <s v="Business Process"/>
    <x v="0"/>
    <x v="1"/>
    <x v="4"/>
    <d v="2021-02-02T00:00:00"/>
    <d v="2021-02-11T00:00:00"/>
    <n v="9"/>
    <x v="0"/>
  </r>
  <r>
    <s v="KEY-1230"/>
    <s v="Medium"/>
    <n v="30"/>
    <s v="Closed"/>
    <s v="Canceled"/>
    <s v="Business Process"/>
    <x v="1"/>
    <x v="1"/>
    <x v="1"/>
    <d v="2021-02-02T00:00:00"/>
    <d v="2021-02-10T00:00:00"/>
    <n v="8"/>
    <x v="0"/>
  </r>
  <r>
    <s v="KEY-1240"/>
    <s v="Medium"/>
    <n v="30"/>
    <s v="Closed"/>
    <s v="Completed"/>
    <s v="Solved by service desk (no technical intervention)"/>
    <x v="2"/>
    <x v="0"/>
    <x v="0"/>
    <d v="2021-02-02T00:00:00"/>
    <d v="2021-02-03T00:00:00"/>
    <n v="1"/>
    <x v="1"/>
  </r>
  <r>
    <s v="KEY-1232"/>
    <s v="Medium"/>
    <n v="30"/>
    <s v="Closed"/>
    <s v="Completed"/>
    <s v="Solved by service desk (no technical intervention)"/>
    <x v="2"/>
    <x v="0"/>
    <x v="0"/>
    <d v="2021-02-02T00:00:00"/>
    <d v="2021-02-05T00:00:00"/>
    <n v="3"/>
    <x v="1"/>
  </r>
  <r>
    <s v="KEY-1242"/>
    <s v="Medium"/>
    <n v="30"/>
    <s v="Closed"/>
    <s v="Completed"/>
    <s v="Solved by squad (technical intervention)"/>
    <x v="0"/>
    <x v="1"/>
    <x v="1"/>
    <d v="2021-02-02T00:00:00"/>
    <d v="2021-03-05T00:00:00"/>
    <n v="31"/>
    <x v="2"/>
  </r>
  <r>
    <s v="KEY-1229"/>
    <s v="Medium"/>
    <n v="30"/>
    <s v="Closed"/>
    <s v="Completed"/>
    <s v="Solved by squad (technical intervention)"/>
    <x v="0"/>
    <x v="1"/>
    <x v="1"/>
    <d v="2021-02-02T00:00:00"/>
    <d v="2021-03-07T00:00:00"/>
    <n v="33"/>
    <x v="2"/>
  </r>
  <r>
    <s v="KEY-1239"/>
    <s v="Medium"/>
    <n v="30"/>
    <s v="Closed"/>
    <s v="Completed"/>
    <s v="Solved by squad (technical intervention)"/>
    <x v="4"/>
    <x v="1"/>
    <x v="4"/>
    <d v="2021-02-02T00:00:00"/>
    <d v="2021-04-19T00:00:00"/>
    <n v="76"/>
    <x v="2"/>
  </r>
  <r>
    <s v="KEY-1233"/>
    <s v="Medium"/>
    <n v="30"/>
    <s v="Closed"/>
    <s v="Completed"/>
    <s v="Solved by squad (technical intervention)"/>
    <x v="0"/>
    <x v="1"/>
    <x v="3"/>
    <d v="2021-02-02T00:00:00"/>
    <d v="2021-06-19T00:00:00"/>
    <n v="137"/>
    <x v="2"/>
  </r>
  <r>
    <s v="KEY-1238"/>
    <s v="Medium"/>
    <n v="30"/>
    <s v="Closed"/>
    <s v="Completed"/>
    <s v="Solved by squad (technical intervention)"/>
    <x v="0"/>
    <x v="1"/>
    <x v="1"/>
    <d v="2021-02-02T00:00:00"/>
    <d v="2022-01-20T00:00:00"/>
    <n v="352"/>
    <x v="2"/>
  </r>
  <r>
    <s v="KEY-1237"/>
    <s v="Medium"/>
    <n v="30"/>
    <s v="Closed"/>
    <s v="Completed"/>
    <s v="Solved by squad (technical intervention)"/>
    <x v="0"/>
    <x v="1"/>
    <x v="1"/>
    <d v="2021-02-02T00:00:00"/>
    <d v="2022-05-14T00:00:00"/>
    <n v="466"/>
    <x v="2"/>
  </r>
  <r>
    <s v="KEY-1241"/>
    <s v="Medium"/>
    <n v="30"/>
    <s v="Closed"/>
    <s v="Completed"/>
    <s v="Solved by squad (technical intervention)"/>
    <x v="0"/>
    <x v="1"/>
    <x v="1"/>
    <d v="2021-02-02T00:00:00"/>
    <d v="2022-05-14T00:00:00"/>
    <n v="466"/>
    <x v="2"/>
  </r>
  <r>
    <s v="KEY-1248"/>
    <s v="Medium"/>
    <n v="30"/>
    <s v="Closed"/>
    <s v="Canceled"/>
    <s v="Business Process"/>
    <x v="0"/>
    <x v="1"/>
    <x v="4"/>
    <d v="2021-02-03T00:00:00"/>
    <d v="2021-03-02T00:00:00"/>
    <n v="27"/>
    <x v="0"/>
  </r>
  <r>
    <s v="KEY-1249"/>
    <s v="Medium"/>
    <n v="30"/>
    <s v="Closed"/>
    <s v="Canceled"/>
    <s v="Business Process"/>
    <x v="0"/>
    <x v="1"/>
    <x v="4"/>
    <d v="2021-02-03T00:00:00"/>
    <d v="2021-03-01T00:00:00"/>
    <n v="26"/>
    <x v="0"/>
  </r>
  <r>
    <s v="KEY-1244"/>
    <s v="Medium"/>
    <n v="30"/>
    <s v="Closed"/>
    <s v="Canceled"/>
    <s v="Business Process"/>
    <x v="1"/>
    <x v="1"/>
    <x v="1"/>
    <d v="2021-02-03T00:00:00"/>
    <d v="2021-02-09T00:00:00"/>
    <n v="6"/>
    <x v="0"/>
  </r>
  <r>
    <s v="KEY-1245"/>
    <s v="Medium"/>
    <n v="30"/>
    <s v="Closed"/>
    <s v="Completed"/>
    <s v="Solved by service desk (no technical intervention)"/>
    <x v="2"/>
    <x v="0"/>
    <x v="0"/>
    <d v="2021-02-03T00:00:00"/>
    <d v="2021-02-04T00:00:00"/>
    <n v="1"/>
    <x v="1"/>
  </r>
  <r>
    <s v="KEY-1250"/>
    <s v="Medium"/>
    <n v="30"/>
    <s v="Closed"/>
    <s v="Completed"/>
    <s v="Solved by service desk (no technical intervention)"/>
    <x v="2"/>
    <x v="0"/>
    <x v="0"/>
    <d v="2021-02-03T00:00:00"/>
    <d v="2021-02-04T00:00:00"/>
    <n v="1"/>
    <x v="1"/>
  </r>
  <r>
    <s v="KEY-1246"/>
    <s v="Medium"/>
    <n v="30"/>
    <s v="Closed"/>
    <s v="Completed"/>
    <s v="Solved by squad (technical intervention)"/>
    <x v="0"/>
    <x v="1"/>
    <x v="3"/>
    <d v="2021-02-03T00:00:00"/>
    <d v="2021-05-05T00:00:00"/>
    <n v="91"/>
    <x v="2"/>
  </r>
  <r>
    <s v="KEY-1247"/>
    <s v="Medium"/>
    <n v="30"/>
    <s v="Closed"/>
    <s v="Completed"/>
    <s v="Solved by squad (technical intervention)"/>
    <x v="2"/>
    <x v="1"/>
    <x v="1"/>
    <d v="2021-02-03T00:00:00"/>
    <d v="2021-09-14T00:00:00"/>
    <n v="223"/>
    <x v="2"/>
  </r>
  <r>
    <s v="KEY-1256"/>
    <s v="High"/>
    <n v="15"/>
    <s v="Closed"/>
    <s v="Completed"/>
    <s v="Solved by squad (technical intervention)"/>
    <x v="1"/>
    <x v="1"/>
    <x v="1"/>
    <d v="2021-02-04T00:00:00"/>
    <d v="2021-02-15T00:00:00"/>
    <n v="11"/>
    <x v="1"/>
  </r>
  <r>
    <s v="KEY-1255"/>
    <s v="Medium"/>
    <n v="30"/>
    <s v="Closed"/>
    <s v="Canceled"/>
    <s v="Business Process"/>
    <x v="1"/>
    <x v="1"/>
    <x v="1"/>
    <d v="2021-02-04T00:00:00"/>
    <d v="2021-06-12T00:00:00"/>
    <n v="128"/>
    <x v="0"/>
  </r>
  <r>
    <s v="KEY-1252"/>
    <s v="Medium"/>
    <n v="30"/>
    <s v="Closed"/>
    <s v="Canceled"/>
    <s v="Business Process"/>
    <x v="1"/>
    <x v="1"/>
    <x v="1"/>
    <d v="2021-02-04T00:00:00"/>
    <d v="2021-03-01T00:00:00"/>
    <n v="25"/>
    <x v="0"/>
  </r>
  <r>
    <s v="KEY-1253"/>
    <s v="Medium"/>
    <n v="30"/>
    <s v="Closed"/>
    <s v="Canceled"/>
    <s v="Business Process"/>
    <x v="1"/>
    <x v="1"/>
    <x v="1"/>
    <d v="2021-02-04T00:00:00"/>
    <d v="2021-03-01T00:00:00"/>
    <n v="25"/>
    <x v="0"/>
  </r>
  <r>
    <s v="KEY-1251"/>
    <s v="Medium"/>
    <n v="30"/>
    <s v="Closed"/>
    <s v="Canceled"/>
    <s v="Business Process"/>
    <x v="1"/>
    <x v="1"/>
    <x v="1"/>
    <d v="2021-02-04T00:00:00"/>
    <d v="2021-02-22T00:00:00"/>
    <n v="18"/>
    <x v="0"/>
  </r>
  <r>
    <s v="KEY-1254"/>
    <s v="Medium"/>
    <n v="30"/>
    <s v="Closed"/>
    <s v="Canceled"/>
    <s v="Business Process"/>
    <x v="1"/>
    <x v="1"/>
    <x v="1"/>
    <d v="2021-02-04T00:00:00"/>
    <d v="2021-02-22T00:00:00"/>
    <n v="18"/>
    <x v="0"/>
  </r>
  <r>
    <s v="KEY-1258"/>
    <s v="Medium"/>
    <n v="30"/>
    <s v="Closed"/>
    <s v="Canceled"/>
    <s v="Business Process"/>
    <x v="1"/>
    <x v="1"/>
    <x v="3"/>
    <d v="2021-02-04T00:00:00"/>
    <d v="2021-02-04T00:00:00"/>
    <n v="0"/>
    <x v="0"/>
  </r>
  <r>
    <s v="KEY-1260"/>
    <s v="Medium"/>
    <n v="30"/>
    <s v="Closed"/>
    <s v="Completed"/>
    <s v="Solved by service desk (no technical intervention)"/>
    <x v="0"/>
    <x v="0"/>
    <x v="0"/>
    <d v="2021-02-04T00:00:00"/>
    <d v="2021-02-10T00:00:00"/>
    <n v="6"/>
    <x v="1"/>
  </r>
  <r>
    <s v="KEY-1259"/>
    <s v="Medium"/>
    <n v="30"/>
    <s v="Closed"/>
    <s v="Completed"/>
    <s v="Solved by squad (technical intervention)"/>
    <x v="0"/>
    <x v="1"/>
    <x v="1"/>
    <d v="2021-02-04T00:00:00"/>
    <d v="2021-03-12T00:00:00"/>
    <n v="36"/>
    <x v="2"/>
  </r>
  <r>
    <s v="KEY-1257"/>
    <s v="Medium"/>
    <n v="30"/>
    <s v="Closed"/>
    <s v="Completed"/>
    <s v="Solved by squad (technical intervention)"/>
    <x v="0"/>
    <x v="1"/>
    <x v="3"/>
    <d v="2021-02-04T00:00:00"/>
    <d v="2021-05-05T00:00:00"/>
    <n v="90"/>
    <x v="2"/>
  </r>
  <r>
    <s v="KEY-1268"/>
    <s v="High"/>
    <n v="15"/>
    <s v="Closed"/>
    <s v="Canceled"/>
    <s v="Business Process"/>
    <x v="0"/>
    <x v="1"/>
    <x v="4"/>
    <d v="2021-02-05T00:00:00"/>
    <d v="2021-03-22T00:00:00"/>
    <n v="45"/>
    <x v="0"/>
  </r>
  <r>
    <s v="KEY-1269"/>
    <s v="Medium"/>
    <n v="30"/>
    <s v="Closed"/>
    <s v="Canceled"/>
    <s v="Business Process"/>
    <x v="0"/>
    <x v="1"/>
    <x v="4"/>
    <d v="2021-02-05T00:00:00"/>
    <d v="2021-07-15T00:00:00"/>
    <n v="160"/>
    <x v="0"/>
  </r>
  <r>
    <s v="KEY-1265"/>
    <s v="Medium"/>
    <n v="30"/>
    <s v="Closed"/>
    <s v="Canceled"/>
    <s v="Business Process"/>
    <x v="1"/>
    <x v="1"/>
    <x v="1"/>
    <d v="2021-02-05T00:00:00"/>
    <d v="2021-05-21T00:00:00"/>
    <n v="105"/>
    <x v="0"/>
  </r>
  <r>
    <s v="KEY-1270"/>
    <s v="Medium"/>
    <n v="30"/>
    <s v="Closed"/>
    <s v="Canceled"/>
    <s v="Business Process"/>
    <x v="0"/>
    <x v="1"/>
    <x v="4"/>
    <d v="2021-02-05T00:00:00"/>
    <d v="2021-04-21T00:00:00"/>
    <n v="75"/>
    <x v="0"/>
  </r>
  <r>
    <s v="KEY-1267"/>
    <s v="Medium"/>
    <n v="30"/>
    <s v="Closed"/>
    <s v="Canceled"/>
    <s v="Business Process"/>
    <x v="0"/>
    <x v="1"/>
    <x v="4"/>
    <d v="2021-02-05T00:00:00"/>
    <d v="2021-03-09T00:00:00"/>
    <n v="32"/>
    <x v="0"/>
  </r>
  <r>
    <s v="KEY-1264"/>
    <s v="Medium"/>
    <n v="30"/>
    <s v="Closed"/>
    <s v="Canceled"/>
    <s v="Business Process"/>
    <x v="1"/>
    <x v="1"/>
    <x v="3"/>
    <d v="2021-02-05T00:00:00"/>
    <d v="2021-03-04T00:00:00"/>
    <n v="27"/>
    <x v="0"/>
  </r>
  <r>
    <s v="KEY-1261"/>
    <s v="Medium"/>
    <n v="30"/>
    <s v="Closed"/>
    <s v="Canceled"/>
    <s v="Business Process"/>
    <x v="1"/>
    <x v="1"/>
    <x v="1"/>
    <d v="2021-02-05T00:00:00"/>
    <d v="2021-03-01T00:00:00"/>
    <n v="24"/>
    <x v="0"/>
  </r>
  <r>
    <s v="KEY-1262"/>
    <s v="Medium"/>
    <n v="30"/>
    <s v="Closed"/>
    <s v="Canceled"/>
    <s v="Business Process"/>
    <x v="0"/>
    <x v="1"/>
    <x v="1"/>
    <d v="2021-02-05T00:00:00"/>
    <d v="2021-03-01T00:00:00"/>
    <n v="24"/>
    <x v="0"/>
  </r>
  <r>
    <s v="KEY-1263"/>
    <s v="Medium"/>
    <n v="30"/>
    <s v="Closed"/>
    <s v="Canceled"/>
    <s v="Business Process"/>
    <x v="0"/>
    <x v="1"/>
    <x v="1"/>
    <d v="2021-02-05T00:00:00"/>
    <d v="2021-02-28T00:00:00"/>
    <n v="23"/>
    <x v="0"/>
  </r>
  <r>
    <s v="KEY-1266"/>
    <s v="Medium"/>
    <n v="30"/>
    <s v="Closed"/>
    <s v="Completed"/>
    <s v="Solved by squad (technical intervention)"/>
    <x v="1"/>
    <x v="1"/>
    <x v="1"/>
    <d v="2021-02-05T00:00:00"/>
    <d v="2021-08-02T00:00:00"/>
    <n v="178"/>
    <x v="2"/>
  </r>
  <r>
    <s v="KEY-1275"/>
    <s v="Medium"/>
    <n v="30"/>
    <s v="Closed"/>
    <s v="Canceled"/>
    <s v="Business Process"/>
    <x v="0"/>
    <x v="1"/>
    <x v="1"/>
    <d v="2021-02-08T00:00:00"/>
    <d v="2021-03-09T00:00:00"/>
    <n v="29"/>
    <x v="0"/>
  </r>
  <r>
    <s v="KEY-1272"/>
    <s v="Medium"/>
    <n v="30"/>
    <s v="Closed"/>
    <s v="Canceled"/>
    <s v="Business Process"/>
    <x v="0"/>
    <x v="1"/>
    <x v="1"/>
    <d v="2021-02-08T00:00:00"/>
    <d v="2021-03-01T00:00:00"/>
    <n v="21"/>
    <x v="0"/>
  </r>
  <r>
    <s v="KEY-1273"/>
    <s v="Medium"/>
    <n v="30"/>
    <s v="Closed"/>
    <s v="Canceled"/>
    <s v="Business Process"/>
    <x v="0"/>
    <x v="1"/>
    <x v="1"/>
    <d v="2021-02-08T00:00:00"/>
    <d v="2021-03-01T00:00:00"/>
    <n v="21"/>
    <x v="0"/>
  </r>
  <r>
    <s v="KEY-1276"/>
    <s v="Medium"/>
    <n v="30"/>
    <s v="Closed"/>
    <s v="Canceled"/>
    <s v="Business Process"/>
    <x v="0"/>
    <x v="1"/>
    <x v="1"/>
    <d v="2021-02-08T00:00:00"/>
    <d v="2021-03-01T00:00:00"/>
    <n v="21"/>
    <x v="0"/>
  </r>
  <r>
    <s v="KEY-1271"/>
    <s v="Medium"/>
    <n v="30"/>
    <s v="Closed"/>
    <s v="Canceled"/>
    <s v="Business Process"/>
    <x v="0"/>
    <x v="1"/>
    <x v="1"/>
    <d v="2021-02-08T00:00:00"/>
    <d v="2021-02-22T00:00:00"/>
    <n v="14"/>
    <x v="0"/>
  </r>
  <r>
    <s v="KEY-1277"/>
    <s v="Medium"/>
    <n v="30"/>
    <s v="Closed"/>
    <s v="Canceled"/>
    <s v="Lack Response"/>
    <x v="0"/>
    <x v="0"/>
    <x v="0"/>
    <d v="2021-02-08T00:00:00"/>
    <d v="2021-03-01T00:00:00"/>
    <n v="21"/>
    <x v="0"/>
  </r>
  <r>
    <s v="KEY-1279"/>
    <s v="Medium"/>
    <n v="30"/>
    <s v="Closed"/>
    <s v="Canceled"/>
    <s v="Lack Response"/>
    <x v="0"/>
    <x v="1"/>
    <x v="1"/>
    <d v="2021-02-08T00:00:00"/>
    <d v="2021-02-22T00:00:00"/>
    <n v="14"/>
    <x v="0"/>
  </r>
  <r>
    <s v="KEY-1278"/>
    <s v="Medium"/>
    <n v="30"/>
    <s v="Closed"/>
    <s v="Canceled"/>
    <s v="Lack Response"/>
    <x v="0"/>
    <x v="1"/>
    <x v="1"/>
    <d v="2021-02-08T00:00:00"/>
    <d v="2021-02-16T00:00:00"/>
    <n v="8"/>
    <x v="0"/>
  </r>
  <r>
    <s v="KEY-1280"/>
    <s v="Medium"/>
    <n v="30"/>
    <s v="Closed"/>
    <s v="Canceled"/>
    <s v="Lack Response"/>
    <x v="0"/>
    <x v="1"/>
    <x v="1"/>
    <d v="2021-02-08T00:00:00"/>
    <d v="2021-02-08T00:00:00"/>
    <n v="0"/>
    <x v="0"/>
  </r>
  <r>
    <s v="KEY-1281"/>
    <s v="Medium"/>
    <n v="30"/>
    <s v="Closed"/>
    <s v="Completed"/>
    <s v="Solved by service desk (no technical intervention)"/>
    <x v="0"/>
    <x v="0"/>
    <x v="0"/>
    <d v="2021-02-08T00:00:00"/>
    <d v="2021-02-15T00:00:00"/>
    <n v="7"/>
    <x v="1"/>
  </r>
  <r>
    <s v="KEY-1274"/>
    <s v="Medium"/>
    <n v="30"/>
    <s v="Closed"/>
    <s v="Completed"/>
    <s v="Solved by squad (technical intervention)"/>
    <x v="0"/>
    <x v="1"/>
    <x v="1"/>
    <d v="2021-02-08T00:00:00"/>
    <d v="2021-07-19T00:00:00"/>
    <n v="161"/>
    <x v="2"/>
  </r>
  <r>
    <s v="KEY-1297"/>
    <s v="High"/>
    <n v="15"/>
    <s v="Closed"/>
    <s v="Canceled"/>
    <s v="Feature expected behavior"/>
    <x v="0"/>
    <x v="0"/>
    <x v="0"/>
    <d v="2021-02-09T00:00:00"/>
    <d v="2021-04-13T00:00:00"/>
    <n v="63"/>
    <x v="0"/>
  </r>
  <r>
    <s v="KEY-1291"/>
    <s v="Medium"/>
    <n v="30"/>
    <s v="Closed"/>
    <s v="Canceled"/>
    <s v="Business Process"/>
    <x v="0"/>
    <x v="1"/>
    <x v="4"/>
    <d v="2021-02-09T00:00:00"/>
    <d v="2021-02-15T00:00:00"/>
    <n v="6"/>
    <x v="0"/>
  </r>
  <r>
    <s v="KEY-1292"/>
    <s v="Medium"/>
    <n v="30"/>
    <s v="Closed"/>
    <s v="Canceled"/>
    <s v="Feature expected behavior"/>
    <x v="0"/>
    <x v="0"/>
    <x v="0"/>
    <d v="2021-02-09T00:00:00"/>
    <d v="2021-03-19T00:00:00"/>
    <n v="38"/>
    <x v="0"/>
  </r>
  <r>
    <s v="KEY-1287"/>
    <s v="Medium"/>
    <n v="30"/>
    <s v="Closed"/>
    <s v="Canceled"/>
    <s v="Lack Response"/>
    <x v="0"/>
    <x v="0"/>
    <x v="0"/>
    <d v="2021-02-09T00:00:00"/>
    <d v="2021-03-01T00:00:00"/>
    <n v="20"/>
    <x v="0"/>
  </r>
  <r>
    <s v="KEY-1282"/>
    <s v="Medium"/>
    <n v="30"/>
    <s v="Closed"/>
    <s v="Canceled"/>
    <s v="Lack Response"/>
    <x v="0"/>
    <x v="1"/>
    <x v="1"/>
    <d v="2021-02-09T00:00:00"/>
    <d v="2021-02-23T00:00:00"/>
    <n v="14"/>
    <x v="0"/>
  </r>
  <r>
    <s v="KEY-1285"/>
    <s v="Medium"/>
    <n v="30"/>
    <s v="Closed"/>
    <s v="Canceled"/>
    <s v="Lack Response"/>
    <x v="0"/>
    <x v="1"/>
    <x v="1"/>
    <d v="2021-02-09T00:00:00"/>
    <d v="2021-02-23T00:00:00"/>
    <n v="14"/>
    <x v="0"/>
  </r>
  <r>
    <s v="KEY-1286"/>
    <s v="Medium"/>
    <n v="30"/>
    <s v="Closed"/>
    <s v="Canceled"/>
    <s v="Lack Response"/>
    <x v="0"/>
    <x v="1"/>
    <x v="1"/>
    <d v="2021-02-09T00:00:00"/>
    <d v="2021-02-23T00:00:00"/>
    <n v="14"/>
    <x v="0"/>
  </r>
  <r>
    <s v="KEY-1283"/>
    <s v="Medium"/>
    <n v="30"/>
    <s v="Closed"/>
    <s v="Canceled"/>
    <s v="Lack Response"/>
    <x v="0"/>
    <x v="1"/>
    <x v="1"/>
    <d v="2021-02-09T00:00:00"/>
    <d v="2021-02-22T00:00:00"/>
    <n v="13"/>
    <x v="0"/>
  </r>
  <r>
    <s v="KEY-1284"/>
    <s v="Medium"/>
    <n v="30"/>
    <s v="Closed"/>
    <s v="Canceled"/>
    <s v="Lack Response"/>
    <x v="0"/>
    <x v="1"/>
    <x v="1"/>
    <d v="2021-02-09T00:00:00"/>
    <d v="2021-02-22T00:00:00"/>
    <n v="13"/>
    <x v="0"/>
  </r>
  <r>
    <s v="KEY-1288"/>
    <s v="Medium"/>
    <n v="30"/>
    <s v="Closed"/>
    <s v="Completed"/>
    <s v="Solved by service desk (no technical intervention)"/>
    <x v="2"/>
    <x v="0"/>
    <x v="0"/>
    <d v="2021-02-09T00:00:00"/>
    <d v="2021-02-10T00:00:00"/>
    <n v="1"/>
    <x v="1"/>
  </r>
  <r>
    <s v="KEY-1294"/>
    <s v="Medium"/>
    <n v="30"/>
    <s v="Closed"/>
    <s v="Completed"/>
    <s v="Solved by service desk (no technical intervention)"/>
    <x v="2"/>
    <x v="0"/>
    <x v="0"/>
    <d v="2021-02-09T00:00:00"/>
    <d v="2021-02-12T00:00:00"/>
    <n v="3"/>
    <x v="1"/>
  </r>
  <r>
    <s v="KEY-1296"/>
    <s v="Medium"/>
    <n v="30"/>
    <s v="Closed"/>
    <s v="Completed"/>
    <s v="Solved by squad (technical intervention)"/>
    <x v="1"/>
    <x v="1"/>
    <x v="4"/>
    <d v="2021-02-09T00:00:00"/>
    <d v="2021-02-27T00:00:00"/>
    <n v="18"/>
    <x v="1"/>
  </r>
  <r>
    <s v="KEY-1290"/>
    <s v="Medium"/>
    <n v="30"/>
    <s v="Closed"/>
    <s v="Completed"/>
    <s v="Solved by squad (technical intervention)"/>
    <x v="0"/>
    <x v="1"/>
    <x v="1"/>
    <d v="2021-02-09T00:00:00"/>
    <d v="2021-03-20T00:00:00"/>
    <n v="39"/>
    <x v="2"/>
  </r>
  <r>
    <s v="KEY-1289"/>
    <s v="Medium"/>
    <n v="30"/>
    <s v="Closed"/>
    <s v="Completed"/>
    <s v="Solved by squad (technical intervention)"/>
    <x v="4"/>
    <x v="1"/>
    <x v="4"/>
    <d v="2021-02-09T00:00:00"/>
    <d v="2021-05-01T00:00:00"/>
    <n v="81"/>
    <x v="2"/>
  </r>
  <r>
    <s v="KEY-1293"/>
    <s v="Medium"/>
    <n v="30"/>
    <s v="Closed"/>
    <s v="Completed"/>
    <s v="Solved by squad (technical intervention)"/>
    <x v="0"/>
    <x v="1"/>
    <x v="1"/>
    <d v="2021-02-09T00:00:00"/>
    <d v="2022-02-17T00:00:00"/>
    <n v="373"/>
    <x v="2"/>
  </r>
  <r>
    <s v="KEY-1295"/>
    <s v="Medium"/>
    <n v="30"/>
    <s v="Closed"/>
    <s v="Completed"/>
    <s v="Solved by squad (technical intervention)"/>
    <x v="3"/>
    <x v="1"/>
    <x v="1"/>
    <d v="2021-02-09T00:00:00"/>
    <d v="2022-10-10T00:00:00"/>
    <n v="608"/>
    <x v="2"/>
  </r>
  <r>
    <s v="KEY-1302"/>
    <s v="Medium"/>
    <n v="30"/>
    <s v="Closed"/>
    <s v="Canceled"/>
    <s v="Business Process"/>
    <x v="0"/>
    <x v="0"/>
    <x v="0"/>
    <d v="2021-02-10T00:00:00"/>
    <d v="2021-02-23T00:00:00"/>
    <n v="13"/>
    <x v="0"/>
  </r>
  <r>
    <s v="KEY-1304"/>
    <s v="Medium"/>
    <n v="30"/>
    <s v="Closed"/>
    <s v="Canceled"/>
    <s v="Business Process"/>
    <x v="0"/>
    <x v="0"/>
    <x v="0"/>
    <d v="2021-02-10T00:00:00"/>
    <d v="2021-02-23T00:00:00"/>
    <n v="13"/>
    <x v="0"/>
  </r>
  <r>
    <s v="KEY-1298"/>
    <s v="Medium"/>
    <n v="30"/>
    <s v="Closed"/>
    <s v="Canceled"/>
    <s v="Business Process"/>
    <x v="0"/>
    <x v="0"/>
    <x v="0"/>
    <d v="2021-02-10T00:00:00"/>
    <d v="2021-02-22T00:00:00"/>
    <n v="12"/>
    <x v="0"/>
  </r>
  <r>
    <s v="KEY-1299"/>
    <s v="Medium"/>
    <n v="30"/>
    <s v="Closed"/>
    <s v="Canceled"/>
    <s v="Business Process"/>
    <x v="0"/>
    <x v="0"/>
    <x v="0"/>
    <d v="2021-02-10T00:00:00"/>
    <d v="2021-02-22T00:00:00"/>
    <n v="12"/>
    <x v="0"/>
  </r>
  <r>
    <s v="KEY-1300"/>
    <s v="Medium"/>
    <n v="30"/>
    <s v="Closed"/>
    <s v="Canceled"/>
    <s v="Business Process"/>
    <x v="0"/>
    <x v="0"/>
    <x v="0"/>
    <d v="2021-02-10T00:00:00"/>
    <d v="2021-02-22T00:00:00"/>
    <n v="12"/>
    <x v="0"/>
  </r>
  <r>
    <s v="KEY-1301"/>
    <s v="Medium"/>
    <n v="30"/>
    <s v="Closed"/>
    <s v="Canceled"/>
    <s v="Business Process"/>
    <x v="0"/>
    <x v="0"/>
    <x v="0"/>
    <d v="2021-02-10T00:00:00"/>
    <d v="2021-02-22T00:00:00"/>
    <n v="12"/>
    <x v="0"/>
  </r>
  <r>
    <s v="KEY-1303"/>
    <s v="Medium"/>
    <n v="30"/>
    <s v="Closed"/>
    <s v="Canceled"/>
    <s v="Business Process"/>
    <x v="0"/>
    <x v="0"/>
    <x v="0"/>
    <d v="2021-02-10T00:00:00"/>
    <d v="2021-02-22T00:00:00"/>
    <n v="12"/>
    <x v="0"/>
  </r>
  <r>
    <s v="KEY-1305"/>
    <s v="Medium"/>
    <n v="30"/>
    <s v="Closed"/>
    <s v="Canceled"/>
    <s v="Lack Response"/>
    <x v="0"/>
    <x v="0"/>
    <x v="0"/>
    <d v="2021-02-10T00:00:00"/>
    <d v="2021-03-09T00:00:00"/>
    <n v="27"/>
    <x v="0"/>
  </r>
  <r>
    <s v="KEY-1307"/>
    <s v="Medium"/>
    <n v="30"/>
    <s v="Closed"/>
    <s v="Completed"/>
    <s v="Solved by squad (technical intervention)"/>
    <x v="3"/>
    <x v="1"/>
    <x v="1"/>
    <d v="2021-02-10T00:00:00"/>
    <d v="2022-06-06T00:00:00"/>
    <n v="481"/>
    <x v="2"/>
  </r>
  <r>
    <s v="KEY-1306"/>
    <s v="Medium"/>
    <n v="30"/>
    <s v="Closed"/>
    <s v="Completed"/>
    <s v="Solved by squad (technical intervention)"/>
    <x v="3"/>
    <x v="1"/>
    <x v="1"/>
    <d v="2021-02-10T00:00:00"/>
    <d v="2022-09-05T00:00:00"/>
    <n v="572"/>
    <x v="2"/>
  </r>
  <r>
    <s v="KEY-1315"/>
    <s v="Medium"/>
    <n v="30"/>
    <s v="Closed"/>
    <s v="Canceled"/>
    <s v="Business Process"/>
    <x v="0"/>
    <x v="0"/>
    <x v="0"/>
    <d v="2021-02-11T00:00:00"/>
    <d v="2021-08-13T00:00:00"/>
    <n v="183"/>
    <x v="0"/>
  </r>
  <r>
    <s v="KEY-1314"/>
    <s v="Medium"/>
    <n v="30"/>
    <s v="Closed"/>
    <s v="Canceled"/>
    <s v="Business Process"/>
    <x v="0"/>
    <x v="0"/>
    <x v="0"/>
    <d v="2021-02-11T00:00:00"/>
    <d v="2021-05-21T00:00:00"/>
    <n v="99"/>
    <x v="0"/>
  </r>
  <r>
    <s v="KEY-1309"/>
    <s v="Medium"/>
    <n v="30"/>
    <s v="Closed"/>
    <s v="Canceled"/>
    <s v="Business Process"/>
    <x v="0"/>
    <x v="0"/>
    <x v="0"/>
    <d v="2021-02-11T00:00:00"/>
    <d v="2021-03-01T00:00:00"/>
    <n v="18"/>
    <x v="0"/>
  </r>
  <r>
    <s v="KEY-1310"/>
    <s v="Medium"/>
    <n v="30"/>
    <s v="Closed"/>
    <s v="Canceled"/>
    <s v="Business Process"/>
    <x v="0"/>
    <x v="0"/>
    <x v="0"/>
    <d v="2021-02-11T00:00:00"/>
    <d v="2021-02-24T00:00:00"/>
    <n v="13"/>
    <x v="0"/>
  </r>
  <r>
    <s v="KEY-1308"/>
    <s v="Medium"/>
    <n v="30"/>
    <s v="Closed"/>
    <s v="Canceled"/>
    <s v="Business Process"/>
    <x v="0"/>
    <x v="0"/>
    <x v="0"/>
    <d v="2021-02-11T00:00:00"/>
    <d v="2021-02-22T00:00:00"/>
    <n v="11"/>
    <x v="0"/>
  </r>
  <r>
    <s v="KEY-1316"/>
    <s v="Medium"/>
    <n v="30"/>
    <s v="Closed"/>
    <s v="Canceled"/>
    <s v="Feature expected behavior"/>
    <x v="0"/>
    <x v="0"/>
    <x v="0"/>
    <d v="2021-02-11T00:00:00"/>
    <d v="2021-03-09T00:00:00"/>
    <n v="26"/>
    <x v="0"/>
  </r>
  <r>
    <s v="KEY-1312"/>
    <s v="Medium"/>
    <n v="30"/>
    <s v="Closed"/>
    <s v="Canceled"/>
    <s v="Lack Response"/>
    <x v="0"/>
    <x v="0"/>
    <x v="0"/>
    <d v="2021-02-11T00:00:00"/>
    <d v="2021-03-01T00:00:00"/>
    <n v="18"/>
    <x v="0"/>
  </r>
  <r>
    <s v="KEY-1311"/>
    <s v="Medium"/>
    <n v="30"/>
    <s v="Closed"/>
    <s v="Canceled"/>
    <s v="Lack Response"/>
    <x v="0"/>
    <x v="0"/>
    <x v="0"/>
    <d v="2021-02-11T00:00:00"/>
    <d v="2021-02-12T00:00:00"/>
    <n v="1"/>
    <x v="0"/>
  </r>
  <r>
    <s v="KEY-1313"/>
    <s v="Medium"/>
    <n v="30"/>
    <s v="Closed"/>
    <s v="Completed"/>
    <s v="Solved by squad (technical intervention)"/>
    <x v="1"/>
    <x v="1"/>
    <x v="3"/>
    <d v="2021-02-11T00:00:00"/>
    <d v="2021-02-25T00:00:00"/>
    <n v="14"/>
    <x v="1"/>
  </r>
  <r>
    <s v="KEY-1322"/>
    <s v="High"/>
    <n v="15"/>
    <s v="Closed"/>
    <s v="Canceled"/>
    <s v="Business Process"/>
    <x v="0"/>
    <x v="0"/>
    <x v="0"/>
    <d v="2021-02-12T00:00:00"/>
    <d v="2021-03-19T00:00:00"/>
    <n v="35"/>
    <x v="0"/>
  </r>
  <r>
    <s v="KEY-1321"/>
    <s v="Medium"/>
    <n v="30"/>
    <s v="Closed"/>
    <s v="Canceled"/>
    <s v="Business Process"/>
    <x v="0"/>
    <x v="0"/>
    <x v="0"/>
    <d v="2021-02-12T00:00:00"/>
    <d v="2021-03-23T00:00:00"/>
    <n v="39"/>
    <x v="0"/>
  </r>
  <r>
    <s v="KEY-1317"/>
    <s v="Medium"/>
    <n v="30"/>
    <s v="Closed"/>
    <s v="Canceled"/>
    <s v="Business Process"/>
    <x v="0"/>
    <x v="0"/>
    <x v="0"/>
    <d v="2021-02-12T00:00:00"/>
    <d v="2021-03-02T00:00:00"/>
    <n v="18"/>
    <x v="0"/>
  </r>
  <r>
    <s v="KEY-1319"/>
    <s v="Medium"/>
    <n v="30"/>
    <s v="Closed"/>
    <s v="Canceled"/>
    <s v="Business Process"/>
    <x v="0"/>
    <x v="0"/>
    <x v="0"/>
    <d v="2021-02-12T00:00:00"/>
    <d v="2021-03-02T00:00:00"/>
    <n v="18"/>
    <x v="0"/>
  </r>
  <r>
    <s v="KEY-1320"/>
    <s v="Medium"/>
    <n v="30"/>
    <s v="Closed"/>
    <s v="Canceled"/>
    <s v="Business Process"/>
    <x v="0"/>
    <x v="0"/>
    <x v="0"/>
    <d v="2021-02-12T00:00:00"/>
    <d v="2021-03-01T00:00:00"/>
    <n v="17"/>
    <x v="0"/>
  </r>
  <r>
    <s v="KEY-1318"/>
    <s v="Medium"/>
    <n v="30"/>
    <s v="Closed"/>
    <s v="Canceled"/>
    <s v="Business Process"/>
    <x v="0"/>
    <x v="0"/>
    <x v="0"/>
    <d v="2021-02-12T00:00:00"/>
    <d v="2021-02-22T00:00:00"/>
    <n v="10"/>
    <x v="0"/>
  </r>
  <r>
    <s v="KEY-1324"/>
    <s v="Medium"/>
    <n v="30"/>
    <s v="Closed"/>
    <s v="Canceled"/>
    <s v="Feature expected behavior"/>
    <x v="0"/>
    <x v="0"/>
    <x v="0"/>
    <d v="2021-02-12T00:00:00"/>
    <d v="2021-03-25T00:00:00"/>
    <n v="41"/>
    <x v="0"/>
  </r>
  <r>
    <s v="KEY-1325"/>
    <s v="Medium"/>
    <n v="30"/>
    <s v="Closed"/>
    <s v="Canceled"/>
    <s v="Feature expected behavior"/>
    <x v="0"/>
    <x v="0"/>
    <x v="0"/>
    <d v="2021-02-12T00:00:00"/>
    <d v="2021-02-12T00:00:00"/>
    <n v="0"/>
    <x v="0"/>
  </r>
  <r>
    <s v="KEY-1323"/>
    <s v="Medium"/>
    <n v="30"/>
    <s v="Closed"/>
    <s v="Completed"/>
    <s v="Solved by service desk (no technical intervention)"/>
    <x v="0"/>
    <x v="0"/>
    <x v="0"/>
    <d v="2021-02-12T00:00:00"/>
    <d v="2021-02-20T00:00:00"/>
    <n v="8"/>
    <x v="1"/>
  </r>
  <r>
    <s v="KEY-1327"/>
    <s v="Medium"/>
    <n v="30"/>
    <s v="Closed"/>
    <s v="Canceled"/>
    <s v="Business Process"/>
    <x v="0"/>
    <x v="0"/>
    <x v="0"/>
    <d v="2021-02-15T00:00:00"/>
    <d v="2021-06-14T00:00:00"/>
    <n v="119"/>
    <x v="0"/>
  </r>
  <r>
    <s v="KEY-1329"/>
    <s v="Medium"/>
    <n v="30"/>
    <s v="Closed"/>
    <s v="Canceled"/>
    <s v="Business Process"/>
    <x v="0"/>
    <x v="0"/>
    <x v="0"/>
    <d v="2021-02-15T00:00:00"/>
    <d v="2021-06-14T00:00:00"/>
    <n v="119"/>
    <x v="0"/>
  </r>
  <r>
    <s v="KEY-1332"/>
    <s v="Medium"/>
    <n v="30"/>
    <s v="Closed"/>
    <s v="Canceled"/>
    <s v="Business Process"/>
    <x v="0"/>
    <x v="0"/>
    <x v="0"/>
    <d v="2021-02-15T00:00:00"/>
    <d v="2021-05-21T00:00:00"/>
    <n v="95"/>
    <x v="0"/>
  </r>
  <r>
    <s v="KEY-1328"/>
    <s v="Medium"/>
    <n v="30"/>
    <s v="Closed"/>
    <s v="Canceled"/>
    <s v="Business Process"/>
    <x v="0"/>
    <x v="0"/>
    <x v="0"/>
    <d v="2021-02-15T00:00:00"/>
    <d v="2021-03-02T00:00:00"/>
    <n v="15"/>
    <x v="0"/>
  </r>
  <r>
    <s v="KEY-1330"/>
    <s v="Medium"/>
    <n v="30"/>
    <s v="Closed"/>
    <s v="Canceled"/>
    <s v="Business Process"/>
    <x v="0"/>
    <x v="0"/>
    <x v="0"/>
    <d v="2021-02-15T00:00:00"/>
    <d v="2021-03-02T00:00:00"/>
    <n v="15"/>
    <x v="0"/>
  </r>
  <r>
    <s v="KEY-1334"/>
    <s v="Medium"/>
    <n v="30"/>
    <s v="Closed"/>
    <s v="Canceled"/>
    <s v="Feature expected behavior"/>
    <x v="0"/>
    <x v="0"/>
    <x v="0"/>
    <d v="2021-02-15T00:00:00"/>
    <d v="2021-02-24T00:00:00"/>
    <n v="9"/>
    <x v="0"/>
  </r>
  <r>
    <s v="KEY-1331"/>
    <s v="Medium"/>
    <n v="30"/>
    <s v="Closed"/>
    <s v="Canceled"/>
    <s v="Lack Response"/>
    <x v="0"/>
    <x v="0"/>
    <x v="0"/>
    <d v="2021-02-15T00:00:00"/>
    <d v="2021-03-07T00:00:00"/>
    <n v="20"/>
    <x v="0"/>
  </r>
  <r>
    <s v="KEY-1335"/>
    <s v="Medium"/>
    <n v="30"/>
    <s v="Closed"/>
    <s v="Completed"/>
    <s v="Solved by service desk (no technical intervention)"/>
    <x v="0"/>
    <x v="0"/>
    <x v="0"/>
    <d v="2021-02-15T00:00:00"/>
    <d v="2021-02-21T00:00:00"/>
    <n v="6"/>
    <x v="1"/>
  </r>
  <r>
    <s v="KEY-1326"/>
    <s v="Medium"/>
    <n v="30"/>
    <s v="Closed"/>
    <s v="Completed"/>
    <s v="Solved by service desk (no technical intervention)"/>
    <x v="1"/>
    <x v="0"/>
    <x v="0"/>
    <d v="2021-02-15T00:00:00"/>
    <d v="2021-02-27T00:00:00"/>
    <n v="12"/>
    <x v="1"/>
  </r>
  <r>
    <s v="KEY-1336"/>
    <s v="Medium"/>
    <n v="30"/>
    <s v="Closed"/>
    <s v="Completed"/>
    <s v="Solved by squad (technical intervention)"/>
    <x v="1"/>
    <x v="1"/>
    <x v="4"/>
    <d v="2021-02-15T00:00:00"/>
    <d v="2021-02-28T00:00:00"/>
    <n v="13"/>
    <x v="1"/>
  </r>
  <r>
    <s v="KEY-1333"/>
    <s v="Medium"/>
    <n v="30"/>
    <s v="Closed"/>
    <s v="Completed"/>
    <s v="Solved by squad (technical intervention)"/>
    <x v="0"/>
    <x v="1"/>
    <x v="2"/>
    <d v="2021-02-15T00:00:00"/>
    <d v="2022-02-01T00:00:00"/>
    <n v="351"/>
    <x v="2"/>
  </r>
  <r>
    <s v="KEY-1341"/>
    <s v="Medium"/>
    <n v="30"/>
    <s v="Closed"/>
    <s v="Canceled"/>
    <s v="Business Process"/>
    <x v="0"/>
    <x v="0"/>
    <x v="0"/>
    <d v="2021-02-16T00:00:00"/>
    <d v="2021-05-21T00:00:00"/>
    <n v="94"/>
    <x v="0"/>
  </r>
  <r>
    <s v="KEY-1337"/>
    <s v="Medium"/>
    <n v="30"/>
    <s v="Closed"/>
    <s v="Canceled"/>
    <s v="Business Process"/>
    <x v="0"/>
    <x v="0"/>
    <x v="0"/>
    <d v="2021-02-16T00:00:00"/>
    <d v="2021-03-03T00:00:00"/>
    <n v="15"/>
    <x v="0"/>
  </r>
  <r>
    <s v="KEY-1338"/>
    <s v="Medium"/>
    <n v="30"/>
    <s v="Closed"/>
    <s v="Canceled"/>
    <s v="Business Process"/>
    <x v="0"/>
    <x v="0"/>
    <x v="0"/>
    <d v="2021-02-16T00:00:00"/>
    <d v="2021-03-03T00:00:00"/>
    <n v="15"/>
    <x v="0"/>
  </r>
  <r>
    <s v="KEY-1339"/>
    <s v="Medium"/>
    <n v="30"/>
    <s v="Closed"/>
    <s v="Canceled"/>
    <s v="Business Process"/>
    <x v="0"/>
    <x v="0"/>
    <x v="0"/>
    <d v="2021-02-16T00:00:00"/>
    <d v="2021-03-03T00:00:00"/>
    <n v="15"/>
    <x v="0"/>
  </r>
  <r>
    <s v="KEY-1340"/>
    <s v="Medium"/>
    <n v="30"/>
    <s v="Closed"/>
    <s v="Canceled"/>
    <s v="Business Process"/>
    <x v="0"/>
    <x v="0"/>
    <x v="0"/>
    <d v="2021-02-16T00:00:00"/>
    <d v="2021-03-03T00:00:00"/>
    <n v="15"/>
    <x v="0"/>
  </r>
  <r>
    <s v="KEY-1342"/>
    <s v="Medium"/>
    <n v="30"/>
    <s v="Closed"/>
    <s v="Completed"/>
    <s v="Solved by squad (technical intervention)"/>
    <x v="0"/>
    <x v="1"/>
    <x v="1"/>
    <d v="2021-02-16T00:00:00"/>
    <d v="2021-06-08T00:00:00"/>
    <n v="112"/>
    <x v="2"/>
  </r>
  <r>
    <s v="KEY-1350"/>
    <s v="High"/>
    <n v="15"/>
    <s v="Closed"/>
    <s v="Completed"/>
    <s v="Solved by squad (technical intervention)"/>
    <x v="0"/>
    <x v="1"/>
    <x v="1"/>
    <d v="2021-02-17T00:00:00"/>
    <d v="2022-02-22T00:00:00"/>
    <n v="370"/>
    <x v="2"/>
  </r>
  <r>
    <s v="KEY-1343"/>
    <s v="Medium"/>
    <n v="30"/>
    <s v="Closed"/>
    <s v="Canceled"/>
    <s v="Business Process"/>
    <x v="0"/>
    <x v="0"/>
    <x v="0"/>
    <d v="2021-02-17T00:00:00"/>
    <d v="2021-03-03T00:00:00"/>
    <n v="14"/>
    <x v="0"/>
  </r>
  <r>
    <s v="KEY-1344"/>
    <s v="Medium"/>
    <n v="30"/>
    <s v="Closed"/>
    <s v="Canceled"/>
    <s v="Business Process"/>
    <x v="0"/>
    <x v="0"/>
    <x v="0"/>
    <d v="2021-02-17T00:00:00"/>
    <d v="2021-03-03T00:00:00"/>
    <n v="14"/>
    <x v="0"/>
  </r>
  <r>
    <s v="KEY-1347"/>
    <s v="Medium"/>
    <n v="30"/>
    <s v="Closed"/>
    <s v="Completed"/>
    <s v="Solved by service desk (no technical intervention)"/>
    <x v="1"/>
    <x v="0"/>
    <x v="0"/>
    <d v="2021-02-17T00:00:00"/>
    <d v="2021-03-03T00:00:00"/>
    <n v="14"/>
    <x v="1"/>
  </r>
  <r>
    <s v="KEY-1345"/>
    <s v="Medium"/>
    <n v="30"/>
    <s v="Closed"/>
    <s v="Completed"/>
    <s v="Solved by squad (technical intervention)"/>
    <x v="1"/>
    <x v="1"/>
    <x v="1"/>
    <d v="2021-02-17T00:00:00"/>
    <d v="2021-03-05T00:00:00"/>
    <n v="16"/>
    <x v="1"/>
  </r>
  <r>
    <s v="KEY-1348"/>
    <s v="Medium"/>
    <n v="30"/>
    <s v="Closed"/>
    <s v="Completed"/>
    <s v="Solved by squad (technical intervention)"/>
    <x v="0"/>
    <x v="1"/>
    <x v="1"/>
    <d v="2021-02-17T00:00:00"/>
    <d v="2021-03-12T00:00:00"/>
    <n v="23"/>
    <x v="1"/>
  </r>
  <r>
    <s v="KEY-1349"/>
    <s v="Medium"/>
    <n v="30"/>
    <s v="Closed"/>
    <s v="Completed"/>
    <s v="Solved by squad (technical intervention)"/>
    <x v="3"/>
    <x v="1"/>
    <x v="1"/>
    <d v="2021-02-17T00:00:00"/>
    <d v="2022-10-10T00:00:00"/>
    <n v="600"/>
    <x v="2"/>
  </r>
  <r>
    <s v="KEY-1365"/>
    <s v="Medium"/>
    <n v="30"/>
    <s v="Closed"/>
    <s v="Canceled"/>
    <s v="Business Process"/>
    <x v="1"/>
    <x v="0"/>
    <x v="0"/>
    <d v="2021-02-18T00:00:00"/>
    <d v="2021-05-31T00:00:00"/>
    <n v="102"/>
    <x v="0"/>
  </r>
  <r>
    <s v="KEY-1359"/>
    <s v="Medium"/>
    <n v="30"/>
    <s v="Closed"/>
    <s v="Canceled"/>
    <s v="Business Process"/>
    <x v="1"/>
    <x v="0"/>
    <x v="0"/>
    <d v="2021-02-18T00:00:00"/>
    <d v="2021-05-21T00:00:00"/>
    <n v="92"/>
    <x v="0"/>
  </r>
  <r>
    <s v="KEY-1371"/>
    <s v="Medium"/>
    <n v="30"/>
    <s v="Closed"/>
    <s v="Canceled"/>
    <s v="Business Process"/>
    <x v="0"/>
    <x v="0"/>
    <x v="0"/>
    <d v="2021-02-18T00:00:00"/>
    <d v="2021-04-29T00:00:00"/>
    <n v="70"/>
    <x v="0"/>
  </r>
  <r>
    <s v="KEY-1353"/>
    <s v="Medium"/>
    <n v="30"/>
    <s v="Closed"/>
    <s v="Canceled"/>
    <s v="Business Process"/>
    <x v="0"/>
    <x v="0"/>
    <x v="0"/>
    <d v="2021-02-18T00:00:00"/>
    <d v="2021-03-18T00:00:00"/>
    <n v="28"/>
    <x v="0"/>
  </r>
  <r>
    <s v="KEY-1369"/>
    <s v="Medium"/>
    <n v="30"/>
    <s v="Closed"/>
    <s v="Canceled"/>
    <s v="Business Process"/>
    <x v="0"/>
    <x v="0"/>
    <x v="0"/>
    <d v="2021-02-18T00:00:00"/>
    <d v="2021-03-17T00:00:00"/>
    <n v="27"/>
    <x v="0"/>
  </r>
  <r>
    <s v="KEY-1355"/>
    <s v="Medium"/>
    <n v="30"/>
    <s v="Closed"/>
    <s v="Canceled"/>
    <s v="Business Process"/>
    <x v="0"/>
    <x v="0"/>
    <x v="0"/>
    <d v="2021-02-18T00:00:00"/>
    <d v="2021-03-03T00:00:00"/>
    <n v="13"/>
    <x v="0"/>
  </r>
  <r>
    <s v="KEY-1357"/>
    <s v="Medium"/>
    <n v="30"/>
    <s v="Closed"/>
    <s v="Canceled"/>
    <s v="Business Process"/>
    <x v="0"/>
    <x v="0"/>
    <x v="0"/>
    <d v="2021-02-18T00:00:00"/>
    <d v="2021-03-03T00:00:00"/>
    <n v="13"/>
    <x v="0"/>
  </r>
  <r>
    <s v="KEY-1351"/>
    <s v="Medium"/>
    <n v="30"/>
    <s v="Closed"/>
    <s v="Canceled"/>
    <s v="Business Process"/>
    <x v="0"/>
    <x v="0"/>
    <x v="0"/>
    <d v="2021-02-18T00:00:00"/>
    <d v="2021-03-02T00:00:00"/>
    <n v="12"/>
    <x v="0"/>
  </r>
  <r>
    <s v="KEY-1352"/>
    <s v="Medium"/>
    <n v="30"/>
    <s v="Closed"/>
    <s v="Canceled"/>
    <s v="Business Process"/>
    <x v="0"/>
    <x v="0"/>
    <x v="0"/>
    <d v="2021-02-18T00:00:00"/>
    <d v="2021-03-02T00:00:00"/>
    <n v="12"/>
    <x v="0"/>
  </r>
  <r>
    <s v="KEY-1356"/>
    <s v="Medium"/>
    <n v="30"/>
    <s v="Closed"/>
    <s v="Canceled"/>
    <s v="Business Process"/>
    <x v="0"/>
    <x v="0"/>
    <x v="0"/>
    <d v="2021-02-18T00:00:00"/>
    <d v="2021-03-01T00:00:00"/>
    <n v="11"/>
    <x v="0"/>
  </r>
  <r>
    <s v="KEY-1358"/>
    <s v="Medium"/>
    <n v="30"/>
    <s v="Closed"/>
    <s v="Canceled"/>
    <s v="Business Process"/>
    <x v="1"/>
    <x v="0"/>
    <x v="0"/>
    <d v="2021-02-18T00:00:00"/>
    <d v="2021-03-01T00:00:00"/>
    <n v="11"/>
    <x v="0"/>
  </r>
  <r>
    <s v="KEY-1354"/>
    <s v="Medium"/>
    <n v="30"/>
    <s v="Closed"/>
    <s v="Canceled"/>
    <s v="Business Process"/>
    <x v="0"/>
    <x v="0"/>
    <x v="0"/>
    <d v="2021-02-18T00:00:00"/>
    <d v="2021-02-26T00:00:00"/>
    <n v="8"/>
    <x v="0"/>
  </r>
  <r>
    <s v="KEY-1368"/>
    <s v="Medium"/>
    <n v="30"/>
    <s v="Closed"/>
    <s v="Completed"/>
    <s v="Solved by squad (technical intervention)"/>
    <x v="0"/>
    <x v="1"/>
    <x v="1"/>
    <d v="2021-02-18T00:00:00"/>
    <d v="2021-03-12T00:00:00"/>
    <n v="22"/>
    <x v="1"/>
  </r>
  <r>
    <s v="KEY-1360"/>
    <s v="Medium"/>
    <n v="30"/>
    <s v="Closed"/>
    <s v="Completed"/>
    <s v="Solved by squad (technical intervention)"/>
    <x v="0"/>
    <x v="1"/>
    <x v="2"/>
    <d v="2021-02-18T00:00:00"/>
    <d v="2021-03-29T00:00:00"/>
    <n v="39"/>
    <x v="2"/>
  </r>
  <r>
    <s v="KEY-1366"/>
    <s v="Medium"/>
    <n v="30"/>
    <s v="Closed"/>
    <s v="Completed"/>
    <s v="Solved by squad (technical intervention)"/>
    <x v="0"/>
    <x v="1"/>
    <x v="2"/>
    <d v="2021-02-18T00:00:00"/>
    <d v="2021-07-30T00:00:00"/>
    <n v="162"/>
    <x v="2"/>
  </r>
  <r>
    <s v="KEY-1362"/>
    <s v="Medium"/>
    <n v="30"/>
    <s v="Closed"/>
    <s v="Completed"/>
    <s v="Solved by squad (technical intervention)"/>
    <x v="1"/>
    <x v="1"/>
    <x v="1"/>
    <d v="2021-02-18T00:00:00"/>
    <d v="2021-08-09T00:00:00"/>
    <n v="172"/>
    <x v="2"/>
  </r>
  <r>
    <s v="KEY-1363"/>
    <s v="Medium"/>
    <n v="30"/>
    <s v="Closed"/>
    <s v="Completed"/>
    <s v="Solved by squad (technical intervention)"/>
    <x v="1"/>
    <x v="1"/>
    <x v="1"/>
    <d v="2021-02-18T00:00:00"/>
    <d v="2021-08-22T00:00:00"/>
    <n v="185"/>
    <x v="2"/>
  </r>
  <r>
    <s v="KEY-1364"/>
    <s v="Medium"/>
    <n v="30"/>
    <s v="Closed"/>
    <s v="Completed"/>
    <s v="Solved by squad (technical intervention)"/>
    <x v="1"/>
    <x v="1"/>
    <x v="1"/>
    <d v="2021-02-18T00:00:00"/>
    <d v="2021-09-06T00:00:00"/>
    <n v="200"/>
    <x v="2"/>
  </r>
  <r>
    <s v="KEY-1367"/>
    <s v="Medium"/>
    <n v="30"/>
    <s v="Closed"/>
    <s v="Completed"/>
    <s v="Solved by squad (technical intervention)"/>
    <x v="1"/>
    <x v="1"/>
    <x v="1"/>
    <d v="2021-02-18T00:00:00"/>
    <d v="2021-09-06T00:00:00"/>
    <n v="200"/>
    <x v="2"/>
  </r>
  <r>
    <s v="KEY-1372"/>
    <s v="Medium"/>
    <n v="30"/>
    <s v="Closed"/>
    <s v="Completed"/>
    <s v="Solved by squad (technical intervention)"/>
    <x v="3"/>
    <x v="1"/>
    <x v="1"/>
    <d v="2021-02-18T00:00:00"/>
    <d v="2021-10-10T00:00:00"/>
    <n v="234"/>
    <x v="2"/>
  </r>
  <r>
    <s v="KEY-1361"/>
    <s v="Medium"/>
    <n v="30"/>
    <s v="Open"/>
    <s v="Waiting requester information"/>
    <m/>
    <x v="2"/>
    <x v="2"/>
    <x v="0"/>
    <d v="2021-02-18T00:00:00"/>
    <m/>
    <n v="-44245"/>
    <x v="0"/>
  </r>
  <r>
    <s v="KEY-1374"/>
    <s v="Medium"/>
    <n v="30"/>
    <s v="Closed"/>
    <s v="Canceled"/>
    <s v="Business Process"/>
    <x v="1"/>
    <x v="0"/>
    <x v="0"/>
    <d v="2021-02-19T00:00:00"/>
    <d v="2021-04-14T00:00:00"/>
    <n v="54"/>
    <x v="0"/>
  </r>
  <r>
    <s v="KEY-1373"/>
    <s v="Medium"/>
    <n v="30"/>
    <s v="Closed"/>
    <s v="Canceled"/>
    <s v="Business Process"/>
    <x v="0"/>
    <x v="0"/>
    <x v="0"/>
    <d v="2021-02-19T00:00:00"/>
    <d v="2021-03-02T00:00:00"/>
    <n v="11"/>
    <x v="0"/>
  </r>
  <r>
    <s v="KEY-1376"/>
    <s v="Medium"/>
    <n v="30"/>
    <s v="Closed"/>
    <s v="Completed"/>
    <s v="Solved by squad (technical intervention)"/>
    <x v="0"/>
    <x v="1"/>
    <x v="1"/>
    <d v="2021-02-19T00:00:00"/>
    <d v="2021-03-17T00:00:00"/>
    <n v="26"/>
    <x v="1"/>
  </r>
  <r>
    <s v="KEY-1375"/>
    <s v="Medium"/>
    <n v="30"/>
    <s v="Closed"/>
    <s v="Completed"/>
    <s v="Solved by squad (technical intervention)"/>
    <x v="0"/>
    <x v="1"/>
    <x v="3"/>
    <d v="2021-02-19T00:00:00"/>
    <d v="2021-07-22T00:00:00"/>
    <n v="153"/>
    <x v="2"/>
  </r>
  <r>
    <s v="KEY-1377"/>
    <s v="Medium"/>
    <n v="30"/>
    <s v="Closed"/>
    <s v="Completed"/>
    <s v="Solved by squad (technical intervention)"/>
    <x v="3"/>
    <x v="1"/>
    <x v="3"/>
    <d v="2021-02-21T00:00:00"/>
    <d v="2022-05-31T00:00:00"/>
    <n v="464"/>
    <x v="2"/>
  </r>
  <r>
    <s v="KEY-1381"/>
    <s v="Medium"/>
    <n v="30"/>
    <s v="Closed"/>
    <s v="Canceled"/>
    <s v="Business Process"/>
    <x v="0"/>
    <x v="0"/>
    <x v="0"/>
    <d v="2021-02-22T00:00:00"/>
    <d v="2021-06-14T00:00:00"/>
    <n v="112"/>
    <x v="0"/>
  </r>
  <r>
    <s v="KEY-1383"/>
    <s v="Medium"/>
    <n v="30"/>
    <s v="Closed"/>
    <s v="Canceled"/>
    <s v="Business Process"/>
    <x v="0"/>
    <x v="0"/>
    <x v="0"/>
    <d v="2021-02-22T00:00:00"/>
    <d v="2021-03-17T00:00:00"/>
    <n v="23"/>
    <x v="0"/>
  </r>
  <r>
    <s v="KEY-1378"/>
    <s v="Medium"/>
    <n v="30"/>
    <s v="Closed"/>
    <s v="Canceled"/>
    <s v="Business Process"/>
    <x v="0"/>
    <x v="0"/>
    <x v="0"/>
    <d v="2021-02-22T00:00:00"/>
    <d v="2021-03-03T00:00:00"/>
    <n v="9"/>
    <x v="0"/>
  </r>
  <r>
    <s v="KEY-1379"/>
    <s v="Medium"/>
    <n v="30"/>
    <s v="Closed"/>
    <s v="Canceled"/>
    <s v="Business Process"/>
    <x v="0"/>
    <x v="0"/>
    <x v="0"/>
    <d v="2021-02-22T00:00:00"/>
    <d v="2021-03-01T00:00:00"/>
    <n v="7"/>
    <x v="0"/>
  </r>
  <r>
    <s v="KEY-1380"/>
    <s v="Medium"/>
    <n v="30"/>
    <s v="Closed"/>
    <s v="Canceled"/>
    <s v="Business Process"/>
    <x v="0"/>
    <x v="1"/>
    <x v="1"/>
    <d v="2021-02-22T00:00:00"/>
    <d v="2021-03-03T00:00:00"/>
    <n v="9"/>
    <x v="0"/>
  </r>
  <r>
    <s v="KEY-1382"/>
    <s v="Medium"/>
    <n v="30"/>
    <s v="Closed"/>
    <s v="Completed"/>
    <s v="Solved by squad (technical intervention)"/>
    <x v="0"/>
    <x v="1"/>
    <x v="1"/>
    <d v="2021-02-22T00:00:00"/>
    <d v="2021-06-22T00:00:00"/>
    <n v="120"/>
    <x v="2"/>
  </r>
  <r>
    <s v="KEY-1384"/>
    <s v="Medium"/>
    <n v="30"/>
    <s v="Closed"/>
    <s v="Canceled"/>
    <s v="Business Process"/>
    <x v="0"/>
    <x v="0"/>
    <x v="0"/>
    <d v="2021-02-23T00:00:00"/>
    <d v="2021-03-18T00:00:00"/>
    <n v="23"/>
    <x v="0"/>
  </r>
  <r>
    <s v="KEY-1385"/>
    <s v="Medium"/>
    <n v="30"/>
    <s v="Closed"/>
    <s v="Canceled"/>
    <s v="Business Process"/>
    <x v="0"/>
    <x v="0"/>
    <x v="0"/>
    <d v="2021-02-23T00:00:00"/>
    <d v="2021-03-09T00:00:00"/>
    <n v="14"/>
    <x v="0"/>
  </r>
  <r>
    <s v="KEY-1387"/>
    <s v="Medium"/>
    <n v="30"/>
    <s v="Closed"/>
    <s v="Canceled"/>
    <s v="Business Process"/>
    <x v="0"/>
    <x v="0"/>
    <x v="0"/>
    <d v="2021-02-23T00:00:00"/>
    <d v="2021-03-09T00:00:00"/>
    <n v="14"/>
    <x v="0"/>
  </r>
  <r>
    <s v="KEY-1389"/>
    <s v="Medium"/>
    <n v="30"/>
    <s v="Closed"/>
    <s v="Canceled"/>
    <s v="Business Process"/>
    <x v="0"/>
    <x v="0"/>
    <x v="0"/>
    <d v="2021-02-23T00:00:00"/>
    <d v="2021-03-09T00:00:00"/>
    <n v="14"/>
    <x v="0"/>
  </r>
  <r>
    <s v="KEY-1390"/>
    <s v="Medium"/>
    <n v="30"/>
    <s v="Closed"/>
    <s v="Canceled"/>
    <s v="Business Process"/>
    <x v="0"/>
    <x v="0"/>
    <x v="0"/>
    <d v="2021-02-23T00:00:00"/>
    <d v="2021-03-09T00:00:00"/>
    <n v="14"/>
    <x v="0"/>
  </r>
  <r>
    <s v="KEY-1392"/>
    <s v="Medium"/>
    <n v="30"/>
    <s v="Closed"/>
    <s v="Canceled"/>
    <s v="Business Process"/>
    <x v="0"/>
    <x v="0"/>
    <x v="0"/>
    <d v="2021-02-23T00:00:00"/>
    <d v="2021-03-09T00:00:00"/>
    <n v="14"/>
    <x v="0"/>
  </r>
  <r>
    <s v="KEY-1388"/>
    <s v="Medium"/>
    <n v="30"/>
    <s v="Closed"/>
    <s v="Canceled"/>
    <s v="Business Process"/>
    <x v="0"/>
    <x v="1"/>
    <x v="1"/>
    <d v="2021-02-23T00:00:00"/>
    <d v="2021-03-19T00:00:00"/>
    <n v="24"/>
    <x v="0"/>
  </r>
  <r>
    <s v="KEY-1393"/>
    <s v="Medium"/>
    <n v="30"/>
    <s v="Closed"/>
    <s v="Completed"/>
    <s v="Solved by squad (technical intervention)"/>
    <x v="0"/>
    <x v="1"/>
    <x v="1"/>
    <d v="2021-02-23T00:00:00"/>
    <d v="2021-04-08T00:00:00"/>
    <n v="44"/>
    <x v="2"/>
  </r>
  <r>
    <s v="KEY-1391"/>
    <s v="Medium"/>
    <n v="30"/>
    <s v="Closed"/>
    <s v="Completed"/>
    <s v="Solved by squad (technical intervention)"/>
    <x v="0"/>
    <x v="1"/>
    <x v="2"/>
    <d v="2021-02-23T00:00:00"/>
    <d v="2021-05-21T00:00:00"/>
    <n v="87"/>
    <x v="2"/>
  </r>
  <r>
    <s v="KEY-1386"/>
    <s v="Medium"/>
    <n v="30"/>
    <s v="Closed"/>
    <s v="Completed"/>
    <s v="Solved by squad (technical intervention)"/>
    <x v="0"/>
    <x v="1"/>
    <x v="1"/>
    <d v="2021-02-23T00:00:00"/>
    <d v="2021-07-27T00:00:00"/>
    <n v="154"/>
    <x v="2"/>
  </r>
  <r>
    <s v="KEY-1395"/>
    <s v="Medium"/>
    <n v="30"/>
    <s v="Closed"/>
    <s v="Canceled"/>
    <s v="Business Process"/>
    <x v="0"/>
    <x v="0"/>
    <x v="0"/>
    <d v="2021-02-24T00:00:00"/>
    <d v="2021-03-09T00:00:00"/>
    <n v="13"/>
    <x v="0"/>
  </r>
  <r>
    <s v="KEY-1396"/>
    <s v="Medium"/>
    <n v="30"/>
    <s v="Closed"/>
    <s v="Canceled"/>
    <s v="Business Process"/>
    <x v="0"/>
    <x v="0"/>
    <x v="0"/>
    <d v="2021-02-24T00:00:00"/>
    <d v="2021-03-09T00:00:00"/>
    <n v="13"/>
    <x v="0"/>
  </r>
  <r>
    <s v="KEY-1397"/>
    <s v="Medium"/>
    <n v="30"/>
    <s v="Closed"/>
    <s v="Canceled"/>
    <s v="Business Process"/>
    <x v="0"/>
    <x v="0"/>
    <x v="0"/>
    <d v="2021-02-24T00:00:00"/>
    <d v="2021-03-09T00:00:00"/>
    <n v="13"/>
    <x v="0"/>
  </r>
  <r>
    <s v="KEY-1399"/>
    <s v="Medium"/>
    <n v="30"/>
    <s v="Closed"/>
    <s v="Canceled"/>
    <s v="Business Process"/>
    <x v="0"/>
    <x v="0"/>
    <x v="0"/>
    <d v="2021-02-24T00:00:00"/>
    <d v="2021-03-09T00:00:00"/>
    <n v="13"/>
    <x v="0"/>
  </r>
  <r>
    <s v="KEY-1394"/>
    <s v="Medium"/>
    <n v="30"/>
    <s v="Closed"/>
    <s v="Canceled"/>
    <s v="Business Process"/>
    <x v="0"/>
    <x v="1"/>
    <x v="1"/>
    <d v="2021-02-24T00:00:00"/>
    <d v="2021-03-09T00:00:00"/>
    <n v="13"/>
    <x v="0"/>
  </r>
  <r>
    <s v="KEY-1398"/>
    <s v="Medium"/>
    <n v="30"/>
    <s v="Closed"/>
    <s v="Canceled"/>
    <s v="Business Process"/>
    <x v="0"/>
    <x v="1"/>
    <x v="1"/>
    <d v="2021-02-24T00:00:00"/>
    <d v="2021-03-09T00:00:00"/>
    <n v="13"/>
    <x v="0"/>
  </r>
  <r>
    <s v="KEY-1401"/>
    <s v="Medium"/>
    <n v="30"/>
    <s v="Closed"/>
    <s v="Canceled"/>
    <s v="Business Process"/>
    <x v="0"/>
    <x v="1"/>
    <x v="1"/>
    <d v="2021-02-24T00:00:00"/>
    <d v="2021-03-09T00:00:00"/>
    <n v="13"/>
    <x v="0"/>
  </r>
  <r>
    <s v="KEY-1404"/>
    <s v="Medium"/>
    <n v="30"/>
    <s v="Closed"/>
    <s v="Canceled"/>
    <s v="Business Process"/>
    <x v="0"/>
    <x v="1"/>
    <x v="1"/>
    <d v="2021-02-24T00:00:00"/>
    <d v="2021-03-03T00:00:00"/>
    <n v="7"/>
    <x v="0"/>
  </r>
  <r>
    <s v="KEY-1400"/>
    <s v="Medium"/>
    <n v="30"/>
    <s v="Closed"/>
    <s v="Canceled"/>
    <s v="Business Process"/>
    <x v="0"/>
    <x v="1"/>
    <x v="1"/>
    <d v="2021-02-24T00:00:00"/>
    <d v="2021-03-01T00:00:00"/>
    <n v="5"/>
    <x v="0"/>
  </r>
  <r>
    <s v="KEY-1402"/>
    <s v="Medium"/>
    <n v="30"/>
    <s v="Closed"/>
    <s v="Canceled"/>
    <s v="Business Process"/>
    <x v="0"/>
    <x v="1"/>
    <x v="1"/>
    <d v="2021-02-24T00:00:00"/>
    <d v="2021-02-24T00:00:00"/>
    <n v="0"/>
    <x v="0"/>
  </r>
  <r>
    <s v="KEY-1403"/>
    <s v="Medium"/>
    <n v="30"/>
    <s v="Closed"/>
    <s v="Canceled"/>
    <s v="Business Process"/>
    <x v="0"/>
    <x v="1"/>
    <x v="1"/>
    <d v="2021-02-24T00:00:00"/>
    <d v="2021-02-24T00:00:00"/>
    <n v="0"/>
    <x v="0"/>
  </r>
  <r>
    <s v="KEY-1414"/>
    <s v="Medium"/>
    <n v="30"/>
    <s v="Closed"/>
    <s v="Canceled"/>
    <s v="Feature expected behavior"/>
    <x v="0"/>
    <x v="0"/>
    <x v="0"/>
    <d v="2021-02-24T00:00:00"/>
    <d v="2021-05-03T00:00:00"/>
    <n v="68"/>
    <x v="0"/>
  </r>
  <r>
    <s v="KEY-1413"/>
    <s v="Medium"/>
    <n v="30"/>
    <s v="Closed"/>
    <s v="Canceled"/>
    <s v="Feature expected behavior"/>
    <x v="0"/>
    <x v="0"/>
    <x v="0"/>
    <d v="2021-02-24T00:00:00"/>
    <d v="2021-03-17T00:00:00"/>
    <n v="21"/>
    <x v="0"/>
  </r>
  <r>
    <s v="KEY-1410"/>
    <s v="Medium"/>
    <n v="30"/>
    <s v="Closed"/>
    <s v="Canceled"/>
    <s v="Feature expected behavior"/>
    <x v="0"/>
    <x v="0"/>
    <x v="0"/>
    <d v="2021-02-24T00:00:00"/>
    <d v="2021-03-15T00:00:00"/>
    <n v="19"/>
    <x v="0"/>
  </r>
  <r>
    <s v="KEY-1412"/>
    <s v="Medium"/>
    <n v="30"/>
    <s v="Closed"/>
    <s v="Canceled"/>
    <s v="Feature expected behavior"/>
    <x v="0"/>
    <x v="0"/>
    <x v="0"/>
    <d v="2021-02-24T00:00:00"/>
    <d v="2021-03-01T00:00:00"/>
    <n v="5"/>
    <x v="0"/>
  </r>
  <r>
    <s v="KEY-1406"/>
    <s v="Medium"/>
    <n v="30"/>
    <s v="Closed"/>
    <s v="Canceled"/>
    <s v="Lack Response"/>
    <x v="0"/>
    <x v="0"/>
    <x v="0"/>
    <d v="2021-02-24T00:00:00"/>
    <d v="2021-03-18T00:00:00"/>
    <n v="22"/>
    <x v="0"/>
  </r>
  <r>
    <s v="KEY-1411"/>
    <s v="Medium"/>
    <n v="30"/>
    <s v="Closed"/>
    <s v="Completed"/>
    <s v="Solved by service desk (no technical intervention)"/>
    <x v="2"/>
    <x v="0"/>
    <x v="0"/>
    <d v="2021-02-24T00:00:00"/>
    <d v="2021-02-27T00:00:00"/>
    <n v="3"/>
    <x v="1"/>
  </r>
  <r>
    <s v="KEY-1405"/>
    <s v="Medium"/>
    <n v="30"/>
    <s v="Closed"/>
    <s v="Completed"/>
    <s v="Solved by service desk (no technical intervention)"/>
    <x v="1"/>
    <x v="0"/>
    <x v="0"/>
    <d v="2021-02-24T00:00:00"/>
    <d v="2021-03-06T00:00:00"/>
    <n v="10"/>
    <x v="1"/>
  </r>
  <r>
    <s v="KEY-1407"/>
    <s v="Medium"/>
    <n v="30"/>
    <s v="Closed"/>
    <s v="Completed"/>
    <s v="Solved by squad (technical intervention)"/>
    <x v="1"/>
    <x v="1"/>
    <x v="3"/>
    <d v="2021-02-24T00:00:00"/>
    <d v="2021-03-13T00:00:00"/>
    <n v="17"/>
    <x v="1"/>
  </r>
  <r>
    <s v="KEY-1408"/>
    <s v="Medium"/>
    <n v="30"/>
    <s v="Closed"/>
    <s v="Completed"/>
    <s v="Solved by squad (technical intervention)"/>
    <x v="0"/>
    <x v="1"/>
    <x v="1"/>
    <d v="2021-02-24T00:00:00"/>
    <d v="2022-05-15T00:00:00"/>
    <n v="445"/>
    <x v="2"/>
  </r>
  <r>
    <s v="KEY-1409"/>
    <s v="Medium"/>
    <n v="30"/>
    <s v="Closed"/>
    <s v="Completed"/>
    <s v="Solved by squad (technical intervention)"/>
    <x v="0"/>
    <x v="1"/>
    <x v="1"/>
    <d v="2021-02-24T00:00:00"/>
    <d v="2022-05-15T00:00:00"/>
    <n v="445"/>
    <x v="2"/>
  </r>
  <r>
    <s v="KEY-1421"/>
    <s v="Medium"/>
    <n v="30"/>
    <s v="Closed"/>
    <s v="Canceled"/>
    <s v="Business Process"/>
    <x v="0"/>
    <x v="0"/>
    <x v="0"/>
    <d v="2021-02-25T00:00:00"/>
    <d v="2021-04-08T00:00:00"/>
    <n v="42"/>
    <x v="0"/>
  </r>
  <r>
    <s v="KEY-1417"/>
    <s v="Medium"/>
    <n v="30"/>
    <s v="Closed"/>
    <s v="Canceled"/>
    <s v="Business Process"/>
    <x v="0"/>
    <x v="0"/>
    <x v="0"/>
    <d v="2021-02-25T00:00:00"/>
    <d v="2021-03-30T00:00:00"/>
    <n v="33"/>
    <x v="0"/>
  </r>
  <r>
    <s v="KEY-1419"/>
    <s v="Medium"/>
    <n v="30"/>
    <s v="Closed"/>
    <s v="Canceled"/>
    <s v="Business Process"/>
    <x v="0"/>
    <x v="0"/>
    <x v="0"/>
    <d v="2021-02-25T00:00:00"/>
    <d v="2021-03-30T00:00:00"/>
    <n v="33"/>
    <x v="0"/>
  </r>
  <r>
    <s v="KEY-1420"/>
    <s v="Medium"/>
    <n v="30"/>
    <s v="Closed"/>
    <s v="Canceled"/>
    <s v="Business Process"/>
    <x v="0"/>
    <x v="0"/>
    <x v="0"/>
    <d v="2021-02-25T00:00:00"/>
    <d v="2021-03-18T00:00:00"/>
    <n v="21"/>
    <x v="0"/>
  </r>
  <r>
    <s v="KEY-1415"/>
    <s v="Medium"/>
    <n v="30"/>
    <s v="Closed"/>
    <s v="Canceled"/>
    <s v="Business Process"/>
    <x v="0"/>
    <x v="0"/>
    <x v="0"/>
    <d v="2021-02-25T00:00:00"/>
    <d v="2021-03-16T00:00:00"/>
    <n v="19"/>
    <x v="0"/>
  </r>
  <r>
    <s v="KEY-1416"/>
    <s v="Medium"/>
    <n v="30"/>
    <s v="Closed"/>
    <s v="Canceled"/>
    <s v="Business Process"/>
    <x v="0"/>
    <x v="0"/>
    <x v="0"/>
    <d v="2021-02-25T00:00:00"/>
    <d v="2021-03-02T00:00:00"/>
    <n v="5"/>
    <x v="0"/>
  </r>
  <r>
    <s v="KEY-1418"/>
    <s v="Medium"/>
    <n v="30"/>
    <s v="Closed"/>
    <s v="Canceled"/>
    <s v="Business Process"/>
    <x v="0"/>
    <x v="1"/>
    <x v="1"/>
    <d v="2021-02-25T00:00:00"/>
    <d v="2021-03-16T00:00:00"/>
    <n v="19"/>
    <x v="0"/>
  </r>
  <r>
    <s v="KEY-1423"/>
    <s v="Medium"/>
    <n v="30"/>
    <s v="Closed"/>
    <s v="Canceled"/>
    <s v="Lack Response"/>
    <x v="0"/>
    <x v="0"/>
    <x v="0"/>
    <d v="2021-02-25T00:00:00"/>
    <d v="2021-04-12T00:00:00"/>
    <n v="46"/>
    <x v="0"/>
  </r>
  <r>
    <s v="KEY-1425"/>
    <s v="Medium"/>
    <n v="30"/>
    <s v="Closed"/>
    <s v="Canceled"/>
    <s v="Lack Response"/>
    <x v="0"/>
    <x v="0"/>
    <x v="0"/>
    <d v="2021-02-25T00:00:00"/>
    <d v="2021-03-08T00:00:00"/>
    <n v="11"/>
    <x v="0"/>
  </r>
  <r>
    <s v="KEY-1424"/>
    <s v="Medium"/>
    <n v="30"/>
    <s v="Closed"/>
    <s v="Completed"/>
    <s v="Solved by squad (technical intervention)"/>
    <x v="0"/>
    <x v="1"/>
    <x v="3"/>
    <d v="2021-02-25T00:00:00"/>
    <d v="2021-05-31T00:00:00"/>
    <n v="95"/>
    <x v="2"/>
  </r>
  <r>
    <s v="KEY-1422"/>
    <s v="Medium"/>
    <n v="30"/>
    <s v="Closed"/>
    <s v="Completed"/>
    <s v="Solved by squad (technical intervention)"/>
    <x v="0"/>
    <x v="1"/>
    <x v="3"/>
    <d v="2021-02-25T00:00:00"/>
    <d v="2021-06-14T00:00:00"/>
    <n v="109"/>
    <x v="2"/>
  </r>
  <r>
    <s v="KEY-1436"/>
    <s v="Highest"/>
    <n v="7"/>
    <s v="Closed"/>
    <s v="Completed"/>
    <s v="Solved by squad (technical intervention)"/>
    <x v="3"/>
    <x v="1"/>
    <x v="1"/>
    <d v="2021-02-26T00:00:00"/>
    <d v="2021-04-27T00:00:00"/>
    <n v="60"/>
    <x v="2"/>
  </r>
  <r>
    <s v="KEY-1431"/>
    <s v="Medium"/>
    <n v="30"/>
    <s v="Closed"/>
    <s v="Canceled"/>
    <s v="Business Process"/>
    <x v="0"/>
    <x v="0"/>
    <x v="0"/>
    <d v="2021-02-26T00:00:00"/>
    <d v="2021-03-18T00:00:00"/>
    <n v="20"/>
    <x v="0"/>
  </r>
  <r>
    <s v="KEY-1429"/>
    <s v="Medium"/>
    <n v="30"/>
    <s v="Closed"/>
    <s v="Canceled"/>
    <s v="Business Process"/>
    <x v="0"/>
    <x v="0"/>
    <x v="0"/>
    <d v="2021-02-26T00:00:00"/>
    <d v="2021-03-10T00:00:00"/>
    <n v="12"/>
    <x v="0"/>
  </r>
  <r>
    <s v="KEY-1432"/>
    <s v="Medium"/>
    <n v="30"/>
    <s v="Closed"/>
    <s v="Canceled"/>
    <s v="Lack Response"/>
    <x v="0"/>
    <x v="0"/>
    <x v="0"/>
    <d v="2021-02-26T00:00:00"/>
    <d v="2021-03-15T00:00:00"/>
    <n v="17"/>
    <x v="0"/>
  </r>
  <r>
    <s v="KEY-1433"/>
    <s v="Medium"/>
    <n v="30"/>
    <s v="Closed"/>
    <s v="Completed"/>
    <s v="Solved by service desk (no technical intervention)"/>
    <x v="2"/>
    <x v="0"/>
    <x v="0"/>
    <d v="2021-02-26T00:00:00"/>
    <d v="2021-03-02T00:00:00"/>
    <n v="4"/>
    <x v="1"/>
  </r>
  <r>
    <s v="KEY-1430"/>
    <s v="Medium"/>
    <n v="30"/>
    <s v="Closed"/>
    <s v="Completed"/>
    <s v="Solved by squad (technical intervention)"/>
    <x v="1"/>
    <x v="1"/>
    <x v="1"/>
    <d v="2021-02-26T00:00:00"/>
    <d v="2021-03-11T00:00:00"/>
    <n v="13"/>
    <x v="1"/>
  </r>
  <r>
    <s v="KEY-1427"/>
    <s v="Medium"/>
    <n v="30"/>
    <s v="Open"/>
    <s v="Squad Working"/>
    <m/>
    <x v="0"/>
    <x v="2"/>
    <x v="0"/>
    <d v="2021-02-26T00:00:00"/>
    <m/>
    <n v="-44253"/>
    <x v="0"/>
  </r>
  <r>
    <s v="KEY-1428"/>
    <s v="Medium"/>
    <n v="30"/>
    <s v="Open"/>
    <s v="Squad Working"/>
    <m/>
    <x v="0"/>
    <x v="2"/>
    <x v="0"/>
    <d v="2021-02-26T00:00:00"/>
    <m/>
    <n v="-44253"/>
    <x v="0"/>
  </r>
  <r>
    <s v="KEY-1438"/>
    <s v="Medium"/>
    <n v="30"/>
    <s v="Closed"/>
    <s v="Completed"/>
    <s v="Solved by squad (technical intervention)"/>
    <x v="0"/>
    <x v="1"/>
    <x v="2"/>
    <d v="2021-02-27T00:00:00"/>
    <d v="2021-03-20T00:00:00"/>
    <n v="21"/>
    <x v="1"/>
  </r>
  <r>
    <s v="KEY-1443"/>
    <s v="Medium"/>
    <n v="30"/>
    <s v="Closed"/>
    <s v="Canceled"/>
    <s v="Business Process"/>
    <x v="0"/>
    <x v="0"/>
    <x v="0"/>
    <d v="2021-03-01T00:00:00"/>
    <d v="2021-03-19T00:00:00"/>
    <n v="18"/>
    <x v="0"/>
  </r>
  <r>
    <s v="KEY-1447"/>
    <s v="Medium"/>
    <n v="30"/>
    <s v="Closed"/>
    <s v="Canceled"/>
    <s v="Business Process"/>
    <x v="0"/>
    <x v="0"/>
    <x v="0"/>
    <d v="2021-03-01T00:00:00"/>
    <d v="2021-03-19T00:00:00"/>
    <n v="18"/>
    <x v="0"/>
  </r>
  <r>
    <s v="KEY-1450"/>
    <s v="Medium"/>
    <n v="30"/>
    <s v="Closed"/>
    <s v="Canceled"/>
    <s v="Business Process"/>
    <x v="0"/>
    <x v="0"/>
    <x v="0"/>
    <d v="2021-03-01T00:00:00"/>
    <d v="2021-03-19T00:00:00"/>
    <n v="18"/>
    <x v="0"/>
  </r>
  <r>
    <s v="KEY-1452"/>
    <s v="Medium"/>
    <n v="30"/>
    <s v="Closed"/>
    <s v="Canceled"/>
    <s v="Business Process"/>
    <x v="0"/>
    <x v="0"/>
    <x v="0"/>
    <d v="2021-03-01T00:00:00"/>
    <d v="2021-03-19T00:00:00"/>
    <n v="18"/>
    <x v="0"/>
  </r>
  <r>
    <s v="KEY-1440"/>
    <s v="Medium"/>
    <n v="30"/>
    <s v="Closed"/>
    <s v="Canceled"/>
    <s v="Business Process"/>
    <x v="0"/>
    <x v="0"/>
    <x v="0"/>
    <d v="2021-03-01T00:00:00"/>
    <d v="2021-03-14T00:00:00"/>
    <n v="13"/>
    <x v="0"/>
  </r>
  <r>
    <s v="KEY-1442"/>
    <s v="Medium"/>
    <n v="30"/>
    <s v="Closed"/>
    <s v="Canceled"/>
    <s v="Business Process"/>
    <x v="0"/>
    <x v="0"/>
    <x v="0"/>
    <d v="2021-03-01T00:00:00"/>
    <d v="2021-03-12T00:00:00"/>
    <n v="11"/>
    <x v="0"/>
  </r>
  <r>
    <s v="KEY-1444"/>
    <s v="Medium"/>
    <n v="30"/>
    <s v="Closed"/>
    <s v="Canceled"/>
    <s v="Business Process"/>
    <x v="0"/>
    <x v="0"/>
    <x v="0"/>
    <d v="2021-03-01T00:00:00"/>
    <d v="2021-03-12T00:00:00"/>
    <n v="11"/>
    <x v="0"/>
  </r>
  <r>
    <s v="KEY-1445"/>
    <s v="Medium"/>
    <n v="30"/>
    <s v="Closed"/>
    <s v="Canceled"/>
    <s v="Business Process"/>
    <x v="0"/>
    <x v="0"/>
    <x v="0"/>
    <d v="2021-03-01T00:00:00"/>
    <d v="2021-03-12T00:00:00"/>
    <n v="11"/>
    <x v="0"/>
  </r>
  <r>
    <s v="KEY-1446"/>
    <s v="Medium"/>
    <n v="30"/>
    <s v="Closed"/>
    <s v="Canceled"/>
    <s v="Business Process"/>
    <x v="0"/>
    <x v="0"/>
    <x v="0"/>
    <d v="2021-03-01T00:00:00"/>
    <d v="2021-03-12T00:00:00"/>
    <n v="11"/>
    <x v="0"/>
  </r>
  <r>
    <s v="KEY-1441"/>
    <s v="Medium"/>
    <n v="30"/>
    <s v="Closed"/>
    <s v="Canceled"/>
    <s v="Business Process"/>
    <x v="0"/>
    <x v="0"/>
    <x v="0"/>
    <d v="2021-03-01T00:00:00"/>
    <d v="2021-03-11T00:00:00"/>
    <n v="10"/>
    <x v="0"/>
  </r>
  <r>
    <s v="KEY-1449"/>
    <s v="Medium"/>
    <n v="30"/>
    <s v="Closed"/>
    <s v="Canceled"/>
    <s v="Business Process"/>
    <x v="0"/>
    <x v="0"/>
    <x v="0"/>
    <d v="2021-03-01T00:00:00"/>
    <d v="2021-03-10T00:00:00"/>
    <n v="9"/>
    <x v="0"/>
  </r>
  <r>
    <s v="KEY-1451"/>
    <s v="Medium"/>
    <n v="30"/>
    <s v="Closed"/>
    <s v="Canceled"/>
    <s v="Business Process"/>
    <x v="0"/>
    <x v="0"/>
    <x v="0"/>
    <d v="2021-03-01T00:00:00"/>
    <d v="2021-03-10T00:00:00"/>
    <n v="9"/>
    <x v="0"/>
  </r>
  <r>
    <s v="KEY-1439"/>
    <s v="Medium"/>
    <n v="30"/>
    <s v="Closed"/>
    <s v="Canceled"/>
    <s v="Business Process"/>
    <x v="0"/>
    <x v="0"/>
    <x v="0"/>
    <d v="2021-03-01T00:00:00"/>
    <d v="2021-03-03T00:00:00"/>
    <n v="2"/>
    <x v="0"/>
  </r>
  <r>
    <s v="KEY-1448"/>
    <s v="Medium"/>
    <n v="30"/>
    <s v="Closed"/>
    <s v="Canceled"/>
    <s v="Business Process"/>
    <x v="0"/>
    <x v="1"/>
    <x v="1"/>
    <d v="2021-03-01T00:00:00"/>
    <d v="2021-03-25T00:00:00"/>
    <n v="24"/>
    <x v="0"/>
  </r>
  <r>
    <s v="KEY-1453"/>
    <s v="Medium"/>
    <n v="30"/>
    <s v="Closed"/>
    <s v="Canceled"/>
    <s v="Feature expected behavior"/>
    <x v="0"/>
    <x v="0"/>
    <x v="0"/>
    <d v="2021-03-01T00:00:00"/>
    <d v="2021-03-01T00:00:00"/>
    <n v="0"/>
    <x v="0"/>
  </r>
  <r>
    <s v="KEY-1454"/>
    <s v="Medium"/>
    <n v="30"/>
    <s v="Closed"/>
    <s v="Canceled"/>
    <s v="Business Process"/>
    <x v="0"/>
    <x v="0"/>
    <x v="0"/>
    <d v="2021-03-02T00:00:00"/>
    <d v="2021-03-09T00:00:00"/>
    <n v="7"/>
    <x v="0"/>
  </r>
  <r>
    <s v="KEY-1456"/>
    <s v="Medium"/>
    <n v="30"/>
    <s v="Closed"/>
    <s v="Canceled"/>
    <s v="Feature expected behavior"/>
    <x v="0"/>
    <x v="0"/>
    <x v="0"/>
    <d v="2021-03-02T00:00:00"/>
    <d v="2021-03-21T00:00:00"/>
    <n v="19"/>
    <x v="0"/>
  </r>
  <r>
    <s v="KEY-1462"/>
    <s v="Medium"/>
    <n v="30"/>
    <s v="Closed"/>
    <s v="Canceled"/>
    <s v="Feature expected behavior"/>
    <x v="0"/>
    <x v="0"/>
    <x v="0"/>
    <d v="2021-03-02T00:00:00"/>
    <d v="2021-03-19T00:00:00"/>
    <n v="17"/>
    <x v="0"/>
  </r>
  <r>
    <s v="KEY-1461"/>
    <s v="Medium"/>
    <n v="30"/>
    <s v="Closed"/>
    <s v="Canceled"/>
    <s v="Feature expected behavior"/>
    <x v="0"/>
    <x v="0"/>
    <x v="0"/>
    <d v="2021-03-02T00:00:00"/>
    <d v="2021-03-12T00:00:00"/>
    <n v="10"/>
    <x v="0"/>
  </r>
  <r>
    <s v="KEY-1463"/>
    <s v="Medium"/>
    <n v="30"/>
    <s v="Closed"/>
    <s v="Completed"/>
    <s v="Solved by squad (technical intervention)"/>
    <x v="1"/>
    <x v="1"/>
    <x v="4"/>
    <d v="2021-03-02T00:00:00"/>
    <d v="2021-03-14T00:00:00"/>
    <n v="12"/>
    <x v="1"/>
  </r>
  <r>
    <s v="KEY-1460"/>
    <s v="Medium"/>
    <n v="30"/>
    <s v="Closed"/>
    <s v="Completed"/>
    <s v="Solved by squad (technical intervention)"/>
    <x v="0"/>
    <x v="1"/>
    <x v="1"/>
    <d v="2021-03-02T00:00:00"/>
    <d v="2021-04-07T00:00:00"/>
    <n v="36"/>
    <x v="2"/>
  </r>
  <r>
    <s v="KEY-1459"/>
    <s v="Medium"/>
    <n v="30"/>
    <s v="Closed"/>
    <s v="Completed"/>
    <s v="Solved by squad (technical intervention)"/>
    <x v="3"/>
    <x v="1"/>
    <x v="1"/>
    <d v="2021-03-02T00:00:00"/>
    <d v="2021-05-06T00:00:00"/>
    <n v="65"/>
    <x v="2"/>
  </r>
  <r>
    <s v="KEY-1457"/>
    <s v="Medium"/>
    <n v="30"/>
    <s v="Closed"/>
    <s v="Completed"/>
    <s v="Solved by squad (technical intervention)"/>
    <x v="4"/>
    <x v="1"/>
    <x v="4"/>
    <d v="2021-03-02T00:00:00"/>
    <d v="2021-05-13T00:00:00"/>
    <n v="72"/>
    <x v="2"/>
  </r>
  <r>
    <s v="KEY-1458"/>
    <s v="Medium"/>
    <n v="30"/>
    <s v="Closed"/>
    <s v="Completed"/>
    <s v="Solved by squad (technical intervention)"/>
    <x v="0"/>
    <x v="1"/>
    <x v="1"/>
    <d v="2021-03-02T00:00:00"/>
    <d v="2021-07-20T00:00:00"/>
    <n v="140"/>
    <x v="2"/>
  </r>
  <r>
    <s v="KEY-1455"/>
    <s v="Medium"/>
    <n v="30"/>
    <s v="Closed"/>
    <s v="Completed"/>
    <s v="Solved by squad (technical intervention)"/>
    <x v="1"/>
    <x v="1"/>
    <x v="1"/>
    <d v="2021-03-02T00:00:00"/>
    <d v="2021-08-13T00:00:00"/>
    <n v="164"/>
    <x v="2"/>
  </r>
  <r>
    <s v="KEY-1468"/>
    <s v="High"/>
    <n v="15"/>
    <s v="Closed"/>
    <s v="Completed"/>
    <s v="Solved by service desk (no technical intervention)"/>
    <x v="0"/>
    <x v="0"/>
    <x v="0"/>
    <d v="2021-03-03T00:00:00"/>
    <d v="2021-03-11T00:00:00"/>
    <n v="8"/>
    <x v="1"/>
  </r>
  <r>
    <s v="KEY-1464"/>
    <s v="Medium"/>
    <n v="30"/>
    <s v="Closed"/>
    <s v="Canceled"/>
    <s v="Business Process"/>
    <x v="0"/>
    <x v="1"/>
    <x v="2"/>
    <d v="2021-03-03T00:00:00"/>
    <d v="2021-05-21T00:00:00"/>
    <n v="79"/>
    <x v="0"/>
  </r>
  <r>
    <s v="KEY-1466"/>
    <s v="Medium"/>
    <n v="30"/>
    <s v="Closed"/>
    <s v="Canceled"/>
    <s v="Feature expected behavior"/>
    <x v="0"/>
    <x v="0"/>
    <x v="0"/>
    <d v="2021-03-03T00:00:00"/>
    <d v="2021-03-30T00:00:00"/>
    <n v="27"/>
    <x v="0"/>
  </r>
  <r>
    <s v="KEY-1467"/>
    <s v="Medium"/>
    <n v="30"/>
    <s v="Closed"/>
    <s v="Canceled"/>
    <s v="Feature expected behavior"/>
    <x v="0"/>
    <x v="0"/>
    <x v="0"/>
    <d v="2021-03-03T00:00:00"/>
    <d v="2021-03-30T00:00:00"/>
    <n v="27"/>
    <x v="0"/>
  </r>
  <r>
    <s v="KEY-1469"/>
    <s v="Medium"/>
    <n v="30"/>
    <s v="Closed"/>
    <s v="Canceled"/>
    <s v="Feature expected behavior"/>
    <x v="0"/>
    <x v="1"/>
    <x v="4"/>
    <d v="2021-03-03T00:00:00"/>
    <d v="2021-03-12T00:00:00"/>
    <n v="9"/>
    <x v="0"/>
  </r>
  <r>
    <s v="KEY-1470"/>
    <s v="Medium"/>
    <n v="30"/>
    <s v="Closed"/>
    <s v="Completed"/>
    <s v="Solved by squad (technical intervention)"/>
    <x v="0"/>
    <x v="1"/>
    <x v="4"/>
    <d v="2021-03-03T00:00:00"/>
    <d v="2021-06-10T00:00:00"/>
    <n v="99"/>
    <x v="2"/>
  </r>
  <r>
    <s v="KEY-1465"/>
    <s v="Medium"/>
    <n v="30"/>
    <s v="Closed"/>
    <s v="Completed"/>
    <s v="Solved by squad (technical intervention)"/>
    <x v="0"/>
    <x v="1"/>
    <x v="4"/>
    <d v="2021-03-03T00:00:00"/>
    <d v="2022-05-16T00:00:00"/>
    <n v="439"/>
    <x v="2"/>
  </r>
  <r>
    <s v="KEY-1491"/>
    <s v="Highest"/>
    <n v="7"/>
    <s v="Closed"/>
    <s v="Completed"/>
    <s v="Solved by squad (technical intervention)"/>
    <x v="0"/>
    <x v="1"/>
    <x v="4"/>
    <d v="2021-03-04T00:00:00"/>
    <d v="2021-03-28T00:00:00"/>
    <n v="24"/>
    <x v="2"/>
  </r>
  <r>
    <s v="KEY-1472"/>
    <s v="Highest"/>
    <n v="7"/>
    <s v="Closed"/>
    <s v="Completed"/>
    <s v="Solved by squad (technical intervention)"/>
    <x v="0"/>
    <x v="1"/>
    <x v="1"/>
    <d v="2021-03-04T00:00:00"/>
    <d v="2021-07-01T00:00:00"/>
    <n v="119"/>
    <x v="2"/>
  </r>
  <r>
    <s v="KEY-1471"/>
    <s v="Highest"/>
    <n v="7"/>
    <s v="Closed"/>
    <s v="Completed"/>
    <s v="Solved by squad (technical intervention)"/>
    <x v="0"/>
    <x v="1"/>
    <x v="1"/>
    <d v="2021-03-04T00:00:00"/>
    <d v="2021-07-04T00:00:00"/>
    <n v="122"/>
    <x v="2"/>
  </r>
  <r>
    <s v="KEY-1480"/>
    <s v="Medium"/>
    <n v="30"/>
    <s v="Closed"/>
    <s v="Canceled"/>
    <s v="Business Process"/>
    <x v="0"/>
    <x v="1"/>
    <x v="2"/>
    <d v="2021-03-04T00:00:00"/>
    <d v="2021-06-21T00:00:00"/>
    <n v="109"/>
    <x v="0"/>
  </r>
  <r>
    <s v="KEY-1482"/>
    <s v="Medium"/>
    <n v="30"/>
    <s v="Closed"/>
    <s v="Canceled"/>
    <s v="Business Process"/>
    <x v="0"/>
    <x v="1"/>
    <x v="2"/>
    <d v="2021-03-04T00:00:00"/>
    <d v="2021-05-21T00:00:00"/>
    <n v="78"/>
    <x v="0"/>
  </r>
  <r>
    <s v="KEY-1495"/>
    <s v="Medium"/>
    <n v="30"/>
    <s v="Closed"/>
    <s v="Canceled"/>
    <s v="Business Process"/>
    <x v="0"/>
    <x v="1"/>
    <x v="4"/>
    <d v="2021-03-04T00:00:00"/>
    <d v="2021-05-04T00:00:00"/>
    <n v="61"/>
    <x v="0"/>
  </r>
  <r>
    <s v="KEY-1473"/>
    <s v="Medium"/>
    <n v="30"/>
    <s v="Closed"/>
    <s v="Canceled"/>
    <s v="Business Process"/>
    <x v="0"/>
    <x v="1"/>
    <x v="1"/>
    <d v="2021-03-04T00:00:00"/>
    <d v="2021-04-16T00:00:00"/>
    <n v="43"/>
    <x v="0"/>
  </r>
  <r>
    <s v="KEY-1475"/>
    <s v="Medium"/>
    <n v="30"/>
    <s v="Closed"/>
    <s v="Canceled"/>
    <s v="Business Process"/>
    <x v="0"/>
    <x v="1"/>
    <x v="1"/>
    <d v="2021-03-04T00:00:00"/>
    <d v="2021-04-05T00:00:00"/>
    <n v="32"/>
    <x v="0"/>
  </r>
  <r>
    <s v="KEY-1487"/>
    <s v="Medium"/>
    <n v="30"/>
    <s v="Closed"/>
    <s v="Canceled"/>
    <s v="Feature expected behavior"/>
    <x v="0"/>
    <x v="1"/>
    <x v="4"/>
    <d v="2021-03-04T00:00:00"/>
    <d v="2021-03-30T00:00:00"/>
    <n v="26"/>
    <x v="0"/>
  </r>
  <r>
    <s v="KEY-1489"/>
    <s v="Medium"/>
    <n v="30"/>
    <s v="Closed"/>
    <s v="Canceled"/>
    <s v="Feature expected behavior"/>
    <x v="0"/>
    <x v="1"/>
    <x v="4"/>
    <d v="2021-03-04T00:00:00"/>
    <d v="2021-03-17T00:00:00"/>
    <n v="13"/>
    <x v="0"/>
  </r>
  <r>
    <s v="KEY-1479"/>
    <s v="Medium"/>
    <n v="30"/>
    <s v="Closed"/>
    <s v="Canceled"/>
    <s v="Lack Response"/>
    <x v="0"/>
    <x v="0"/>
    <x v="0"/>
    <d v="2021-03-04T00:00:00"/>
    <d v="2021-04-13T00:00:00"/>
    <n v="40"/>
    <x v="0"/>
  </r>
  <r>
    <s v="KEY-1474"/>
    <s v="Medium"/>
    <n v="30"/>
    <s v="Closed"/>
    <s v="Completed"/>
    <s v="Solved by service desk (no technical intervention)"/>
    <x v="2"/>
    <x v="0"/>
    <x v="0"/>
    <d v="2021-03-04T00:00:00"/>
    <d v="2021-03-05T00:00:00"/>
    <n v="1"/>
    <x v="1"/>
  </r>
  <r>
    <s v="KEY-1494"/>
    <s v="Medium"/>
    <n v="30"/>
    <s v="Closed"/>
    <s v="Completed"/>
    <s v="Solved by squad (technical intervention)"/>
    <x v="1"/>
    <x v="1"/>
    <x v="4"/>
    <d v="2021-03-04T00:00:00"/>
    <d v="2021-03-14T00:00:00"/>
    <n v="10"/>
    <x v="1"/>
  </r>
  <r>
    <s v="KEY-1490"/>
    <s v="Medium"/>
    <n v="30"/>
    <s v="Closed"/>
    <s v="Completed"/>
    <s v="Solved by squad (technical intervention)"/>
    <x v="0"/>
    <x v="1"/>
    <x v="1"/>
    <d v="2021-03-04T00:00:00"/>
    <d v="2021-04-26T00:00:00"/>
    <n v="53"/>
    <x v="2"/>
  </r>
  <r>
    <s v="KEY-1478"/>
    <s v="Medium"/>
    <n v="30"/>
    <s v="Closed"/>
    <s v="Completed"/>
    <s v="Solved by squad (technical intervention)"/>
    <x v="0"/>
    <x v="1"/>
    <x v="3"/>
    <d v="2021-03-04T00:00:00"/>
    <d v="2021-06-02T00:00:00"/>
    <n v="90"/>
    <x v="2"/>
  </r>
  <r>
    <s v="KEY-1476"/>
    <s v="Medium"/>
    <n v="30"/>
    <s v="Closed"/>
    <s v="Completed"/>
    <s v="Solved by squad (technical intervention)"/>
    <x v="0"/>
    <x v="1"/>
    <x v="3"/>
    <d v="2021-03-04T00:00:00"/>
    <d v="2021-06-14T00:00:00"/>
    <n v="102"/>
    <x v="2"/>
  </r>
  <r>
    <s v="KEY-1481"/>
    <s v="Medium"/>
    <n v="30"/>
    <s v="Closed"/>
    <s v="Completed"/>
    <s v="Solved by squad (technical intervention)"/>
    <x v="0"/>
    <x v="1"/>
    <x v="2"/>
    <d v="2021-03-04T00:00:00"/>
    <d v="2021-07-29T00:00:00"/>
    <n v="147"/>
    <x v="2"/>
  </r>
  <r>
    <s v="KEY-1483"/>
    <s v="Medium"/>
    <n v="30"/>
    <s v="Closed"/>
    <s v="Completed"/>
    <s v="Solved by squad (technical intervention)"/>
    <x v="0"/>
    <x v="1"/>
    <x v="2"/>
    <d v="2021-03-04T00:00:00"/>
    <d v="2021-07-29T00:00:00"/>
    <n v="147"/>
    <x v="2"/>
  </r>
  <r>
    <s v="KEY-1484"/>
    <s v="Medium"/>
    <n v="30"/>
    <s v="Closed"/>
    <s v="Completed"/>
    <s v="Solved by squad (technical intervention)"/>
    <x v="1"/>
    <x v="1"/>
    <x v="1"/>
    <d v="2021-03-04T00:00:00"/>
    <d v="2021-08-19T00:00:00"/>
    <n v="168"/>
    <x v="2"/>
  </r>
  <r>
    <s v="KEY-1485"/>
    <s v="Medium"/>
    <n v="30"/>
    <s v="Closed"/>
    <s v="Completed"/>
    <s v="Solved by squad (technical intervention)"/>
    <x v="1"/>
    <x v="1"/>
    <x v="1"/>
    <d v="2021-03-04T00:00:00"/>
    <d v="2021-10-09T00:00:00"/>
    <n v="219"/>
    <x v="2"/>
  </r>
  <r>
    <s v="KEY-1486"/>
    <s v="Medium"/>
    <n v="30"/>
    <s v="Open"/>
    <s v="Squad Working"/>
    <m/>
    <x v="0"/>
    <x v="2"/>
    <x v="0"/>
    <d v="2021-03-04T00:00:00"/>
    <m/>
    <n v="-44259"/>
    <x v="0"/>
  </r>
  <r>
    <s v="KEY-1492"/>
    <s v="Medium"/>
    <n v="30"/>
    <s v="Open"/>
    <s v="Squad Working"/>
    <m/>
    <x v="0"/>
    <x v="2"/>
    <x v="0"/>
    <d v="2021-03-04T00:00:00"/>
    <m/>
    <n v="-44259"/>
    <x v="0"/>
  </r>
  <r>
    <s v="KEY-1493"/>
    <s v="Medium"/>
    <n v="30"/>
    <s v="Open"/>
    <s v="Squad Working"/>
    <m/>
    <x v="0"/>
    <x v="2"/>
    <x v="0"/>
    <d v="2021-03-04T00:00:00"/>
    <m/>
    <n v="-44259"/>
    <x v="0"/>
  </r>
  <r>
    <s v="KEY-1499"/>
    <s v="Medium"/>
    <n v="30"/>
    <s v="Closed"/>
    <s v="Canceled"/>
    <s v="Business Process"/>
    <x v="0"/>
    <x v="1"/>
    <x v="4"/>
    <d v="2021-03-05T00:00:00"/>
    <d v="2021-03-16T00:00:00"/>
    <n v="11"/>
    <x v="0"/>
  </r>
  <r>
    <s v="KEY-1496"/>
    <s v="Medium"/>
    <n v="30"/>
    <s v="Closed"/>
    <s v="Canceled"/>
    <s v="Business Process"/>
    <x v="0"/>
    <x v="1"/>
    <x v="1"/>
    <d v="2021-03-05T00:00:00"/>
    <d v="2021-03-15T00:00:00"/>
    <n v="10"/>
    <x v="0"/>
  </r>
  <r>
    <s v="KEY-1497"/>
    <s v="Medium"/>
    <n v="30"/>
    <s v="Closed"/>
    <s v="Canceled"/>
    <s v="Lack Response"/>
    <x v="0"/>
    <x v="0"/>
    <x v="0"/>
    <d v="2021-03-05T00:00:00"/>
    <d v="2021-03-28T00:00:00"/>
    <n v="23"/>
    <x v="0"/>
  </r>
  <r>
    <s v="KEY-1500"/>
    <s v="Medium"/>
    <n v="30"/>
    <s v="Closed"/>
    <s v="Completed"/>
    <s v="Solved by squad (technical intervention)"/>
    <x v="0"/>
    <x v="1"/>
    <x v="4"/>
    <d v="2021-03-05T00:00:00"/>
    <d v="2021-04-06T00:00:00"/>
    <n v="32"/>
    <x v="2"/>
  </r>
  <r>
    <s v="KEY-1498"/>
    <s v="Medium"/>
    <n v="30"/>
    <s v="Closed"/>
    <s v="Completed"/>
    <s v="Solved by squad (technical intervention)"/>
    <x v="0"/>
    <x v="1"/>
    <x v="3"/>
    <d v="2021-03-05T00:00:00"/>
    <d v="2021-06-14T00:00:00"/>
    <n v="101"/>
    <x v="2"/>
  </r>
  <r>
    <s v="KEY-1501"/>
    <s v="Medium"/>
    <n v="30"/>
    <s v="Closed"/>
    <s v="Canceled"/>
    <s v="Business Process"/>
    <x v="0"/>
    <x v="1"/>
    <x v="4"/>
    <d v="2021-03-06T00:00:00"/>
    <d v="2021-03-17T00:00:00"/>
    <n v="11"/>
    <x v="0"/>
  </r>
  <r>
    <s v="KEY-1502"/>
    <s v="Medium"/>
    <n v="30"/>
    <s v="Closed"/>
    <s v="Canceled"/>
    <s v="Business Process"/>
    <x v="0"/>
    <x v="1"/>
    <x v="4"/>
    <d v="2021-03-06T00:00:00"/>
    <d v="2021-03-17T00:00:00"/>
    <n v="11"/>
    <x v="0"/>
  </r>
  <r>
    <s v="KEY-1503"/>
    <s v="Medium"/>
    <n v="30"/>
    <s v="Closed"/>
    <s v="Canceled"/>
    <s v="Business Process"/>
    <x v="0"/>
    <x v="1"/>
    <x v="4"/>
    <d v="2021-03-06T00:00:00"/>
    <d v="2021-03-17T00:00:00"/>
    <n v="11"/>
    <x v="0"/>
  </r>
  <r>
    <s v="KEY-1504"/>
    <s v="Medium"/>
    <n v="30"/>
    <s v="Closed"/>
    <s v="Canceled"/>
    <s v="Business Process"/>
    <x v="0"/>
    <x v="1"/>
    <x v="4"/>
    <d v="2021-03-06T00:00:00"/>
    <d v="2021-03-15T00:00:00"/>
    <n v="9"/>
    <x v="0"/>
  </r>
  <r>
    <s v="KEY-1516"/>
    <s v="Medium"/>
    <n v="30"/>
    <s v="Closed"/>
    <s v="Canceled"/>
    <s v="Business Process"/>
    <x v="0"/>
    <x v="0"/>
    <x v="0"/>
    <d v="2021-03-08T00:00:00"/>
    <d v="2021-05-31T00:00:00"/>
    <n v="84"/>
    <x v="0"/>
  </r>
  <r>
    <s v="KEY-1517"/>
    <s v="Medium"/>
    <n v="30"/>
    <s v="Closed"/>
    <s v="Canceled"/>
    <s v="Business Process"/>
    <x v="0"/>
    <x v="0"/>
    <x v="0"/>
    <d v="2021-03-08T00:00:00"/>
    <d v="2021-05-31T00:00:00"/>
    <n v="84"/>
    <x v="0"/>
  </r>
  <r>
    <s v="KEY-1507"/>
    <s v="Medium"/>
    <n v="30"/>
    <s v="Closed"/>
    <s v="Canceled"/>
    <s v="Business Process"/>
    <x v="0"/>
    <x v="0"/>
    <x v="0"/>
    <d v="2021-03-08T00:00:00"/>
    <d v="2021-03-23T00:00:00"/>
    <n v="15"/>
    <x v="0"/>
  </r>
  <r>
    <s v="KEY-1506"/>
    <s v="Medium"/>
    <n v="30"/>
    <s v="Closed"/>
    <s v="Canceled"/>
    <s v="Business Process"/>
    <x v="0"/>
    <x v="0"/>
    <x v="0"/>
    <d v="2021-03-08T00:00:00"/>
    <d v="2021-03-22T00:00:00"/>
    <n v="14"/>
    <x v="0"/>
  </r>
  <r>
    <s v="KEY-1522"/>
    <s v="Medium"/>
    <n v="30"/>
    <s v="Closed"/>
    <s v="Canceled"/>
    <s v="Business Process"/>
    <x v="0"/>
    <x v="0"/>
    <x v="0"/>
    <d v="2021-03-08T00:00:00"/>
    <d v="2021-03-17T00:00:00"/>
    <n v="9"/>
    <x v="0"/>
  </r>
  <r>
    <s v="KEY-1510"/>
    <s v="Medium"/>
    <n v="30"/>
    <s v="Closed"/>
    <s v="Canceled"/>
    <s v="Business Process"/>
    <x v="0"/>
    <x v="0"/>
    <x v="0"/>
    <d v="2021-03-08T00:00:00"/>
    <d v="2021-03-14T00:00:00"/>
    <n v="6"/>
    <x v="0"/>
  </r>
  <r>
    <s v="KEY-1509"/>
    <s v="Medium"/>
    <n v="30"/>
    <s v="Closed"/>
    <s v="Canceled"/>
    <s v="Business Process"/>
    <x v="0"/>
    <x v="0"/>
    <x v="0"/>
    <d v="2021-03-08T00:00:00"/>
    <d v="2021-03-09T00:00:00"/>
    <n v="1"/>
    <x v="0"/>
  </r>
  <r>
    <s v="KEY-1513"/>
    <s v="Medium"/>
    <n v="30"/>
    <s v="Closed"/>
    <s v="Canceled"/>
    <s v="Lack Response"/>
    <x v="0"/>
    <x v="0"/>
    <x v="0"/>
    <d v="2021-03-08T00:00:00"/>
    <d v="2021-03-22T00:00:00"/>
    <n v="14"/>
    <x v="0"/>
  </r>
  <r>
    <s v="KEY-1508"/>
    <s v="Medium"/>
    <n v="30"/>
    <s v="Closed"/>
    <s v="Completed"/>
    <s v="Solved by squad (technical intervention)"/>
    <x v="1"/>
    <x v="1"/>
    <x v="1"/>
    <d v="2021-03-08T00:00:00"/>
    <d v="2021-03-28T00:00:00"/>
    <n v="20"/>
    <x v="1"/>
  </r>
  <r>
    <s v="KEY-1514"/>
    <s v="Medium"/>
    <n v="30"/>
    <s v="Closed"/>
    <s v="Completed"/>
    <s v="Solved by squad (technical intervention)"/>
    <x v="0"/>
    <x v="1"/>
    <x v="2"/>
    <d v="2021-03-08T00:00:00"/>
    <d v="2021-03-29T00:00:00"/>
    <n v="21"/>
    <x v="1"/>
  </r>
  <r>
    <s v="KEY-1523"/>
    <s v="Medium"/>
    <n v="30"/>
    <s v="Closed"/>
    <s v="Completed"/>
    <s v="Solved by squad (technical intervention)"/>
    <x v="3"/>
    <x v="1"/>
    <x v="1"/>
    <d v="2021-03-08T00:00:00"/>
    <d v="2021-04-27T00:00:00"/>
    <n v="50"/>
    <x v="2"/>
  </r>
  <r>
    <s v="KEY-1511"/>
    <s v="Medium"/>
    <n v="30"/>
    <s v="Closed"/>
    <s v="Completed"/>
    <s v="Solved by squad (technical intervention)"/>
    <x v="0"/>
    <x v="1"/>
    <x v="3"/>
    <d v="2021-03-08T00:00:00"/>
    <d v="2021-06-14T00:00:00"/>
    <n v="98"/>
    <x v="2"/>
  </r>
  <r>
    <s v="KEY-1512"/>
    <s v="Medium"/>
    <n v="30"/>
    <s v="Closed"/>
    <s v="Completed"/>
    <s v="Solved by squad (technical intervention)"/>
    <x v="0"/>
    <x v="1"/>
    <x v="3"/>
    <d v="2021-03-08T00:00:00"/>
    <d v="2021-07-26T00:00:00"/>
    <n v="140"/>
    <x v="2"/>
  </r>
  <r>
    <s v="KEY-1505"/>
    <s v="Medium"/>
    <n v="30"/>
    <s v="Closed"/>
    <s v="Completed"/>
    <s v="Solved by squad (technical intervention)"/>
    <x v="0"/>
    <x v="1"/>
    <x v="1"/>
    <d v="2021-03-08T00:00:00"/>
    <d v="2021-07-27T00:00:00"/>
    <n v="141"/>
    <x v="2"/>
  </r>
  <r>
    <s v="KEY-1520"/>
    <s v="Medium"/>
    <n v="30"/>
    <s v="Closed"/>
    <s v="Completed"/>
    <s v="Solved by squad (technical intervention)"/>
    <x v="0"/>
    <x v="1"/>
    <x v="2"/>
    <d v="2021-03-08T00:00:00"/>
    <d v="2021-07-27T00:00:00"/>
    <n v="141"/>
    <x v="2"/>
  </r>
  <r>
    <s v="KEY-1524"/>
    <s v="Medium"/>
    <n v="30"/>
    <s v="Closed"/>
    <s v="Completed"/>
    <s v="Solved by squad (technical intervention)"/>
    <x v="3"/>
    <x v="1"/>
    <x v="1"/>
    <d v="2021-03-08T00:00:00"/>
    <d v="2022-08-25T00:00:00"/>
    <n v="535"/>
    <x v="2"/>
  </r>
  <r>
    <s v="KEY-1515"/>
    <s v="Medium"/>
    <n v="30"/>
    <s v="Closed"/>
    <s v="Completed"/>
    <s v="Solved by squad (technical intervention)"/>
    <x v="3"/>
    <x v="1"/>
    <x v="2"/>
    <d v="2021-03-08T00:00:00"/>
    <d v="2021-03-28T00:00:00"/>
    <n v="20"/>
    <x v="1"/>
  </r>
  <r>
    <s v="KEY-1521"/>
    <s v="Medium"/>
    <n v="30"/>
    <s v="Open"/>
    <s v="Squad Working"/>
    <m/>
    <x v="0"/>
    <x v="2"/>
    <x v="0"/>
    <d v="2021-03-08T00:00:00"/>
    <m/>
    <n v="-44263"/>
    <x v="0"/>
  </r>
  <r>
    <s v="KEY-1538"/>
    <s v="Medium"/>
    <n v="30"/>
    <s v="Closed"/>
    <s v="Canceled"/>
    <s v="Business Process"/>
    <x v="0"/>
    <x v="0"/>
    <x v="0"/>
    <d v="2021-03-09T00:00:00"/>
    <d v="2021-04-29T00:00:00"/>
    <n v="51"/>
    <x v="0"/>
  </r>
  <r>
    <s v="KEY-1528"/>
    <s v="Medium"/>
    <n v="30"/>
    <s v="Closed"/>
    <s v="Canceled"/>
    <s v="Business Process"/>
    <x v="0"/>
    <x v="0"/>
    <x v="0"/>
    <d v="2021-03-09T00:00:00"/>
    <d v="2021-03-30T00:00:00"/>
    <n v="21"/>
    <x v="0"/>
  </r>
  <r>
    <s v="KEY-1526"/>
    <s v="Medium"/>
    <n v="30"/>
    <s v="Closed"/>
    <s v="Canceled"/>
    <s v="Business Process"/>
    <x v="0"/>
    <x v="0"/>
    <x v="0"/>
    <d v="2021-03-09T00:00:00"/>
    <d v="2021-03-22T00:00:00"/>
    <n v="13"/>
    <x v="0"/>
  </r>
  <r>
    <s v="KEY-1537"/>
    <s v="Medium"/>
    <n v="30"/>
    <s v="Closed"/>
    <s v="Canceled"/>
    <s v="Business Process"/>
    <x v="0"/>
    <x v="0"/>
    <x v="0"/>
    <d v="2021-03-09T00:00:00"/>
    <d v="2021-03-22T00:00:00"/>
    <n v="13"/>
    <x v="0"/>
  </r>
  <r>
    <s v="KEY-1527"/>
    <s v="Medium"/>
    <n v="30"/>
    <s v="Closed"/>
    <s v="Completed"/>
    <s v="Solved by squad (technical intervention)"/>
    <x v="0"/>
    <x v="1"/>
    <x v="1"/>
    <d v="2021-03-09T00:00:00"/>
    <d v="2021-03-30T00:00:00"/>
    <n v="21"/>
    <x v="1"/>
  </r>
  <r>
    <s v="KEY-1534"/>
    <s v="Medium"/>
    <n v="30"/>
    <s v="Closed"/>
    <s v="Completed"/>
    <s v="Solved by squad (technical intervention)"/>
    <x v="0"/>
    <x v="1"/>
    <x v="4"/>
    <d v="2021-03-09T00:00:00"/>
    <d v="2021-04-08T00:00:00"/>
    <n v="30"/>
    <x v="2"/>
  </r>
  <r>
    <s v="KEY-1531"/>
    <s v="Medium"/>
    <n v="30"/>
    <s v="Closed"/>
    <s v="Completed"/>
    <s v="Solved by squad (technical intervention)"/>
    <x v="0"/>
    <x v="1"/>
    <x v="3"/>
    <d v="2021-03-09T00:00:00"/>
    <d v="2021-04-10T00:00:00"/>
    <n v="32"/>
    <x v="2"/>
  </r>
  <r>
    <s v="KEY-1525"/>
    <s v="Medium"/>
    <n v="30"/>
    <s v="Closed"/>
    <s v="Completed"/>
    <s v="Solved by squad (technical intervention)"/>
    <x v="0"/>
    <x v="1"/>
    <x v="1"/>
    <d v="2021-03-09T00:00:00"/>
    <d v="2021-04-11T00:00:00"/>
    <n v="33"/>
    <x v="2"/>
  </r>
  <r>
    <s v="KEY-1536"/>
    <s v="Medium"/>
    <n v="30"/>
    <s v="Closed"/>
    <s v="Completed"/>
    <s v="Solved by squad (technical intervention)"/>
    <x v="3"/>
    <x v="1"/>
    <x v="1"/>
    <d v="2021-03-09T00:00:00"/>
    <d v="2021-05-03T00:00:00"/>
    <n v="55"/>
    <x v="2"/>
  </r>
  <r>
    <s v="KEY-1532"/>
    <s v="Medium"/>
    <n v="30"/>
    <s v="Closed"/>
    <s v="Completed"/>
    <s v="Solved by squad (technical intervention)"/>
    <x v="0"/>
    <x v="1"/>
    <x v="4"/>
    <d v="2021-03-09T00:00:00"/>
    <d v="2021-05-20T00:00:00"/>
    <n v="72"/>
    <x v="2"/>
  </r>
  <r>
    <s v="KEY-1529"/>
    <s v="Medium"/>
    <n v="30"/>
    <s v="Closed"/>
    <s v="Completed"/>
    <s v="Solved by squad (technical intervention)"/>
    <x v="0"/>
    <x v="1"/>
    <x v="1"/>
    <d v="2021-03-09T00:00:00"/>
    <d v="2021-06-07T00:00:00"/>
    <n v="90"/>
    <x v="2"/>
  </r>
  <r>
    <s v="KEY-1530"/>
    <s v="Medium"/>
    <n v="30"/>
    <s v="Closed"/>
    <s v="Completed"/>
    <s v="Solved by squad (technical intervention)"/>
    <x v="0"/>
    <x v="1"/>
    <x v="3"/>
    <d v="2021-03-09T00:00:00"/>
    <d v="2021-06-14T00:00:00"/>
    <n v="97"/>
    <x v="2"/>
  </r>
  <r>
    <s v="KEY-1533"/>
    <s v="Medium"/>
    <n v="30"/>
    <s v="Closed"/>
    <s v="Completed"/>
    <s v="Solved by squad (technical intervention)"/>
    <x v="0"/>
    <x v="1"/>
    <x v="4"/>
    <d v="2021-03-09T00:00:00"/>
    <d v="2021-06-29T00:00:00"/>
    <n v="112"/>
    <x v="2"/>
  </r>
  <r>
    <s v="KEY-1535"/>
    <s v="Medium"/>
    <n v="30"/>
    <s v="Closed"/>
    <s v="Completed"/>
    <s v="Solved by squad (technical intervention)"/>
    <x v="0"/>
    <x v="1"/>
    <x v="4"/>
    <d v="2021-03-09T00:00:00"/>
    <d v="2022-05-14T00:00:00"/>
    <n v="431"/>
    <x v="2"/>
  </r>
  <r>
    <s v="KEY-1540"/>
    <s v="Medium"/>
    <n v="30"/>
    <s v="Closed"/>
    <s v="Canceled"/>
    <s v="Business Process"/>
    <x v="0"/>
    <x v="0"/>
    <x v="0"/>
    <d v="2021-03-10T00:00:00"/>
    <d v="2021-07-27T00:00:00"/>
    <n v="139"/>
    <x v="0"/>
  </r>
  <r>
    <s v="KEY-1544"/>
    <s v="Medium"/>
    <n v="30"/>
    <s v="Closed"/>
    <s v="Canceled"/>
    <s v="Business Process"/>
    <x v="0"/>
    <x v="0"/>
    <x v="0"/>
    <d v="2021-03-10T00:00:00"/>
    <d v="2021-04-29T00:00:00"/>
    <n v="50"/>
    <x v="0"/>
  </r>
  <r>
    <s v="KEY-1543"/>
    <s v="Medium"/>
    <n v="30"/>
    <s v="Closed"/>
    <s v="Canceled"/>
    <s v="Business Process"/>
    <x v="0"/>
    <x v="0"/>
    <x v="0"/>
    <d v="2021-03-10T00:00:00"/>
    <d v="2021-04-22T00:00:00"/>
    <n v="43"/>
    <x v="0"/>
  </r>
  <r>
    <s v="KEY-1545"/>
    <s v="Medium"/>
    <n v="30"/>
    <s v="Closed"/>
    <s v="Canceled"/>
    <s v="Business Process"/>
    <x v="0"/>
    <x v="0"/>
    <x v="0"/>
    <d v="2021-03-10T00:00:00"/>
    <d v="2021-04-22T00:00:00"/>
    <n v="43"/>
    <x v="0"/>
  </r>
  <r>
    <s v="KEY-1539"/>
    <s v="Medium"/>
    <n v="30"/>
    <s v="Closed"/>
    <s v="Canceled"/>
    <s v="Business Process"/>
    <x v="0"/>
    <x v="0"/>
    <x v="0"/>
    <d v="2021-03-10T00:00:00"/>
    <d v="2021-04-05T00:00:00"/>
    <n v="26"/>
    <x v="0"/>
  </r>
  <r>
    <s v="KEY-1541"/>
    <s v="Medium"/>
    <n v="30"/>
    <s v="Closed"/>
    <s v="Canceled"/>
    <s v="Business Process"/>
    <x v="0"/>
    <x v="0"/>
    <x v="0"/>
    <d v="2021-03-10T00:00:00"/>
    <d v="2021-03-21T00:00:00"/>
    <n v="11"/>
    <x v="0"/>
  </r>
  <r>
    <s v="KEY-1546"/>
    <s v="Medium"/>
    <n v="30"/>
    <s v="Closed"/>
    <s v="Completed"/>
    <s v="Solved by squad (technical intervention)"/>
    <x v="0"/>
    <x v="1"/>
    <x v="4"/>
    <d v="2021-03-10T00:00:00"/>
    <d v="2021-06-02T00:00:00"/>
    <n v="84"/>
    <x v="2"/>
  </r>
  <r>
    <s v="KEY-1542"/>
    <s v="Medium"/>
    <n v="30"/>
    <s v="Closed"/>
    <s v="Completed"/>
    <s v="Solved by squad (technical intervention)"/>
    <x v="0"/>
    <x v="1"/>
    <x v="4"/>
    <d v="2021-03-10T00:00:00"/>
    <d v="2022-05-16T00:00:00"/>
    <n v="432"/>
    <x v="2"/>
  </r>
  <r>
    <s v="KEY-1548"/>
    <s v="Medium"/>
    <n v="30"/>
    <s v="Closed"/>
    <s v="Canceled"/>
    <s v="Business Process"/>
    <x v="0"/>
    <x v="0"/>
    <x v="0"/>
    <d v="2021-03-11T00:00:00"/>
    <d v="2021-04-17T00:00:00"/>
    <n v="37"/>
    <x v="0"/>
  </r>
  <r>
    <s v="KEY-1549"/>
    <s v="Medium"/>
    <n v="30"/>
    <s v="Closed"/>
    <s v="Canceled"/>
    <s v="Business Process"/>
    <x v="0"/>
    <x v="0"/>
    <x v="0"/>
    <d v="2021-03-11T00:00:00"/>
    <d v="2021-03-17T00:00:00"/>
    <n v="6"/>
    <x v="0"/>
  </r>
  <r>
    <s v="KEY-1550"/>
    <s v="Medium"/>
    <n v="30"/>
    <s v="Closed"/>
    <s v="Completed"/>
    <s v="Solved by squad (technical intervention)"/>
    <x v="3"/>
    <x v="1"/>
    <x v="1"/>
    <d v="2021-03-11T00:00:00"/>
    <d v="2021-05-06T00:00:00"/>
    <n v="56"/>
    <x v="2"/>
  </r>
  <r>
    <s v="KEY-1547"/>
    <s v="Medium"/>
    <n v="30"/>
    <s v="Closed"/>
    <s v="Completed"/>
    <s v="Solved by squad (technical intervention)"/>
    <x v="4"/>
    <x v="1"/>
    <x v="1"/>
    <d v="2021-03-11T00:00:00"/>
    <d v="2021-05-20T00:00:00"/>
    <n v="70"/>
    <x v="2"/>
  </r>
  <r>
    <s v="KEY-1566"/>
    <s v="Medium"/>
    <n v="30"/>
    <s v="Closed"/>
    <s v="Canceled"/>
    <s v="Business Process"/>
    <x v="0"/>
    <x v="0"/>
    <x v="0"/>
    <d v="2021-03-12T00:00:00"/>
    <d v="2021-06-14T00:00:00"/>
    <n v="94"/>
    <x v="0"/>
  </r>
  <r>
    <s v="KEY-1554"/>
    <s v="Medium"/>
    <n v="30"/>
    <s v="Closed"/>
    <s v="Canceled"/>
    <s v="Business Process"/>
    <x v="0"/>
    <x v="0"/>
    <x v="0"/>
    <d v="2021-03-12T00:00:00"/>
    <d v="2021-06-12T00:00:00"/>
    <n v="92"/>
    <x v="0"/>
  </r>
  <r>
    <s v="KEY-1565"/>
    <s v="Medium"/>
    <n v="30"/>
    <s v="Closed"/>
    <s v="Canceled"/>
    <s v="Business Process"/>
    <x v="0"/>
    <x v="0"/>
    <x v="0"/>
    <d v="2021-03-12T00:00:00"/>
    <d v="2021-05-21T00:00:00"/>
    <n v="70"/>
    <x v="0"/>
  </r>
  <r>
    <s v="KEY-1556"/>
    <s v="Medium"/>
    <n v="30"/>
    <s v="Closed"/>
    <s v="Canceled"/>
    <s v="Business Process"/>
    <x v="0"/>
    <x v="0"/>
    <x v="0"/>
    <d v="2021-03-12T00:00:00"/>
    <d v="2021-05-04T00:00:00"/>
    <n v="53"/>
    <x v="0"/>
  </r>
  <r>
    <s v="KEY-1558"/>
    <s v="Medium"/>
    <n v="30"/>
    <s v="Closed"/>
    <s v="Canceled"/>
    <s v="Business Process"/>
    <x v="0"/>
    <x v="0"/>
    <x v="0"/>
    <d v="2021-03-12T00:00:00"/>
    <d v="2021-05-04T00:00:00"/>
    <n v="53"/>
    <x v="0"/>
  </r>
  <r>
    <s v="KEY-1571"/>
    <s v="Medium"/>
    <n v="30"/>
    <s v="Closed"/>
    <s v="Canceled"/>
    <s v="Business Process"/>
    <x v="0"/>
    <x v="0"/>
    <x v="0"/>
    <d v="2021-03-12T00:00:00"/>
    <d v="2021-04-21T00:00:00"/>
    <n v="40"/>
    <x v="0"/>
  </r>
  <r>
    <s v="KEY-1553"/>
    <s v="Medium"/>
    <n v="30"/>
    <s v="Closed"/>
    <s v="Canceled"/>
    <s v="Business Process"/>
    <x v="0"/>
    <x v="0"/>
    <x v="0"/>
    <d v="2021-03-12T00:00:00"/>
    <d v="2021-04-17T00:00:00"/>
    <n v="36"/>
    <x v="0"/>
  </r>
  <r>
    <s v="KEY-1555"/>
    <s v="Medium"/>
    <n v="30"/>
    <s v="Closed"/>
    <s v="Canceled"/>
    <s v="Business Process"/>
    <x v="0"/>
    <x v="0"/>
    <x v="0"/>
    <d v="2021-03-12T00:00:00"/>
    <d v="2021-03-25T00:00:00"/>
    <n v="13"/>
    <x v="0"/>
  </r>
  <r>
    <s v="KEY-1567"/>
    <s v="Medium"/>
    <n v="30"/>
    <s v="Closed"/>
    <s v="Canceled"/>
    <s v="Business Process"/>
    <x v="0"/>
    <x v="0"/>
    <x v="0"/>
    <d v="2021-03-12T00:00:00"/>
    <d v="2021-03-24T00:00:00"/>
    <n v="12"/>
    <x v="0"/>
  </r>
  <r>
    <s v="KEY-1568"/>
    <s v="Medium"/>
    <n v="30"/>
    <s v="Closed"/>
    <s v="Canceled"/>
    <s v="Business Process"/>
    <x v="0"/>
    <x v="0"/>
    <x v="0"/>
    <d v="2021-03-12T00:00:00"/>
    <d v="2021-03-24T00:00:00"/>
    <n v="12"/>
    <x v="0"/>
  </r>
  <r>
    <s v="KEY-1564"/>
    <s v="Medium"/>
    <n v="30"/>
    <s v="Closed"/>
    <s v="Canceled"/>
    <s v="Business Process"/>
    <x v="0"/>
    <x v="1"/>
    <x v="2"/>
    <d v="2021-03-12T00:00:00"/>
    <d v="2021-05-21T00:00:00"/>
    <n v="70"/>
    <x v="0"/>
  </r>
  <r>
    <s v="KEY-1573"/>
    <s v="Medium"/>
    <n v="30"/>
    <s v="Closed"/>
    <s v="Canceled"/>
    <s v="Business Process"/>
    <x v="0"/>
    <x v="1"/>
    <x v="4"/>
    <d v="2021-03-12T00:00:00"/>
    <d v="2021-05-13T00:00:00"/>
    <n v="62"/>
    <x v="0"/>
  </r>
  <r>
    <s v="KEY-1559"/>
    <s v="Medium"/>
    <n v="30"/>
    <s v="Closed"/>
    <s v="Canceled"/>
    <s v="Business Process"/>
    <x v="0"/>
    <x v="1"/>
    <x v="1"/>
    <d v="2021-03-12T00:00:00"/>
    <d v="2021-05-04T00:00:00"/>
    <n v="53"/>
    <x v="0"/>
  </r>
  <r>
    <s v="KEY-1560"/>
    <s v="Medium"/>
    <n v="30"/>
    <s v="Closed"/>
    <s v="Canceled"/>
    <s v="Business Process"/>
    <x v="0"/>
    <x v="1"/>
    <x v="1"/>
    <d v="2021-03-12T00:00:00"/>
    <d v="2021-05-04T00:00:00"/>
    <n v="53"/>
    <x v="0"/>
  </r>
  <r>
    <s v="KEY-1569"/>
    <s v="Medium"/>
    <n v="30"/>
    <s v="Closed"/>
    <s v="Canceled"/>
    <s v="Business Process"/>
    <x v="0"/>
    <x v="1"/>
    <x v="4"/>
    <d v="2021-03-12T00:00:00"/>
    <d v="2021-03-22T00:00:00"/>
    <n v="10"/>
    <x v="0"/>
  </r>
  <r>
    <s v="KEY-1551"/>
    <s v="Medium"/>
    <n v="30"/>
    <s v="Closed"/>
    <s v="Canceled"/>
    <s v="Business Process"/>
    <x v="0"/>
    <x v="1"/>
    <x v="1"/>
    <d v="2021-03-12T00:00:00"/>
    <d v="2021-03-18T00:00:00"/>
    <n v="6"/>
    <x v="0"/>
  </r>
  <r>
    <s v="KEY-1561"/>
    <s v="Medium"/>
    <n v="30"/>
    <s v="Closed"/>
    <s v="Canceled"/>
    <s v="Business Process"/>
    <x v="0"/>
    <x v="1"/>
    <x v="1"/>
    <d v="2021-03-12T00:00:00"/>
    <d v="2021-03-17T00:00:00"/>
    <n v="5"/>
    <x v="0"/>
  </r>
  <r>
    <s v="KEY-1562"/>
    <s v="Medium"/>
    <n v="30"/>
    <s v="Closed"/>
    <s v="Canceled"/>
    <s v="Lack Response"/>
    <x v="0"/>
    <x v="1"/>
    <x v="3"/>
    <d v="2021-03-12T00:00:00"/>
    <d v="2021-03-25T00:00:00"/>
    <n v="13"/>
    <x v="0"/>
  </r>
  <r>
    <s v="KEY-1572"/>
    <s v="Medium"/>
    <n v="30"/>
    <s v="Closed"/>
    <s v="Completed"/>
    <s v="Solved by squad (technical intervention)"/>
    <x v="0"/>
    <x v="1"/>
    <x v="4"/>
    <d v="2021-03-12T00:00:00"/>
    <d v="2021-03-21T00:00:00"/>
    <n v="9"/>
    <x v="1"/>
  </r>
  <r>
    <s v="KEY-1557"/>
    <s v="Medium"/>
    <n v="30"/>
    <s v="Closed"/>
    <s v="Completed"/>
    <s v="Solved by squad (technical intervention)"/>
    <x v="0"/>
    <x v="1"/>
    <x v="1"/>
    <d v="2021-03-12T00:00:00"/>
    <d v="2021-04-02T00:00:00"/>
    <n v="21"/>
    <x v="1"/>
  </r>
  <r>
    <s v="KEY-1552"/>
    <s v="Medium"/>
    <n v="30"/>
    <s v="Closed"/>
    <s v="Completed"/>
    <s v="Solved by squad (technical intervention)"/>
    <x v="3"/>
    <x v="1"/>
    <x v="1"/>
    <d v="2021-03-12T00:00:00"/>
    <d v="2021-05-02T00:00:00"/>
    <n v="51"/>
    <x v="2"/>
  </r>
  <r>
    <s v="KEY-1570"/>
    <s v="Medium"/>
    <n v="30"/>
    <s v="Closed"/>
    <s v="Completed"/>
    <s v="Solved by squad (technical intervention)"/>
    <x v="0"/>
    <x v="1"/>
    <x v="4"/>
    <d v="2021-03-12T00:00:00"/>
    <d v="2021-06-29T00:00:00"/>
    <n v="109"/>
    <x v="2"/>
  </r>
  <r>
    <s v="KEY-1563"/>
    <s v="Medium"/>
    <n v="30"/>
    <s v="Closed"/>
    <s v="Completed"/>
    <s v="Solved by squad (technical intervention)"/>
    <x v="0"/>
    <x v="1"/>
    <x v="2"/>
    <d v="2021-03-12T00:00:00"/>
    <d v="2021-07-27T00:00:00"/>
    <n v="137"/>
    <x v="2"/>
  </r>
  <r>
    <s v="KEY-1574"/>
    <s v="Medium"/>
    <n v="30"/>
    <s v="Closed"/>
    <s v="Completed"/>
    <s v="Solved by squad (technical intervention)"/>
    <x v="0"/>
    <x v="1"/>
    <x v="4"/>
    <d v="2021-03-12T00:00:00"/>
    <d v="2022-05-09T00:00:00"/>
    <n v="423"/>
    <x v="2"/>
  </r>
  <r>
    <s v="KEY-1585"/>
    <s v="High"/>
    <n v="15"/>
    <s v="Closed"/>
    <s v="Canceled"/>
    <s v="Business Process"/>
    <x v="0"/>
    <x v="0"/>
    <x v="0"/>
    <d v="2021-03-15T00:00:00"/>
    <d v="2021-03-17T00:00:00"/>
    <n v="2"/>
    <x v="0"/>
  </r>
  <r>
    <s v="KEY-1584"/>
    <s v="Medium"/>
    <n v="30"/>
    <s v="Closed"/>
    <s v="Canceled"/>
    <s v="Business Process"/>
    <x v="0"/>
    <x v="0"/>
    <x v="0"/>
    <d v="2021-03-15T00:00:00"/>
    <d v="2021-04-06T00:00:00"/>
    <n v="22"/>
    <x v="0"/>
  </r>
  <r>
    <s v="KEY-1575"/>
    <s v="Medium"/>
    <n v="30"/>
    <s v="Closed"/>
    <s v="Canceled"/>
    <s v="Business Process"/>
    <x v="0"/>
    <x v="0"/>
    <x v="0"/>
    <d v="2021-03-15T00:00:00"/>
    <d v="2021-04-05T00:00:00"/>
    <n v="21"/>
    <x v="0"/>
  </r>
  <r>
    <s v="KEY-1582"/>
    <s v="Medium"/>
    <n v="30"/>
    <s v="Closed"/>
    <s v="Canceled"/>
    <s v="Business Process"/>
    <x v="0"/>
    <x v="0"/>
    <x v="0"/>
    <d v="2021-03-15T00:00:00"/>
    <d v="2021-03-17T00:00:00"/>
    <n v="2"/>
    <x v="0"/>
  </r>
  <r>
    <s v="KEY-1583"/>
    <s v="Medium"/>
    <n v="30"/>
    <s v="Closed"/>
    <s v="Canceled"/>
    <s v="Business Process"/>
    <x v="0"/>
    <x v="0"/>
    <x v="0"/>
    <d v="2021-03-15T00:00:00"/>
    <d v="2021-03-17T00:00:00"/>
    <n v="2"/>
    <x v="0"/>
  </r>
  <r>
    <s v="KEY-1576"/>
    <s v="Medium"/>
    <n v="30"/>
    <s v="Closed"/>
    <s v="Canceled"/>
    <s v="Business Process"/>
    <x v="0"/>
    <x v="1"/>
    <x v="1"/>
    <d v="2021-03-15T00:00:00"/>
    <d v="2021-03-25T00:00:00"/>
    <n v="10"/>
    <x v="0"/>
  </r>
  <r>
    <s v="KEY-1581"/>
    <s v="Medium"/>
    <n v="30"/>
    <s v="Closed"/>
    <s v="Completed"/>
    <s v="Solved by service desk (no technical intervention)"/>
    <x v="2"/>
    <x v="0"/>
    <x v="0"/>
    <d v="2021-03-15T00:00:00"/>
    <d v="2021-03-19T00:00:00"/>
    <n v="4"/>
    <x v="1"/>
  </r>
  <r>
    <s v="KEY-1579"/>
    <s v="Medium"/>
    <n v="30"/>
    <s v="Closed"/>
    <s v="Completed"/>
    <s v="Solved by squad (technical intervention)"/>
    <x v="0"/>
    <x v="1"/>
    <x v="4"/>
    <d v="2021-03-15T00:00:00"/>
    <d v="2021-05-31T00:00:00"/>
    <n v="77"/>
    <x v="2"/>
  </r>
  <r>
    <s v="KEY-1578"/>
    <s v="Medium"/>
    <n v="30"/>
    <s v="Closed"/>
    <s v="Completed"/>
    <s v="Solved by squad (technical intervention)"/>
    <x v="0"/>
    <x v="1"/>
    <x v="1"/>
    <d v="2021-03-15T00:00:00"/>
    <d v="2021-07-27T00:00:00"/>
    <n v="134"/>
    <x v="2"/>
  </r>
  <r>
    <s v="KEY-1580"/>
    <s v="Medium"/>
    <n v="30"/>
    <s v="Closed"/>
    <s v="Completed"/>
    <s v="Solved by squad (technical intervention)"/>
    <x v="1"/>
    <x v="1"/>
    <x v="1"/>
    <d v="2021-03-15T00:00:00"/>
    <d v="2021-09-17T00:00:00"/>
    <n v="186"/>
    <x v="2"/>
  </r>
  <r>
    <s v="KEY-1589"/>
    <s v="High"/>
    <n v="15"/>
    <s v="Closed"/>
    <s v="Completed"/>
    <s v="Solved by squad (technical intervention)"/>
    <x v="0"/>
    <x v="1"/>
    <x v="3"/>
    <d v="2021-03-16T00:00:00"/>
    <d v="2021-05-20T00:00:00"/>
    <n v="65"/>
    <x v="2"/>
  </r>
  <r>
    <s v="KEY-1591"/>
    <s v="Medium"/>
    <n v="30"/>
    <s v="Closed"/>
    <s v="Canceled"/>
    <s v="Business Process"/>
    <x v="0"/>
    <x v="0"/>
    <x v="0"/>
    <d v="2021-03-16T00:00:00"/>
    <d v="2022-10-06T00:00:00"/>
    <n v="569"/>
    <x v="0"/>
  </r>
  <r>
    <s v="KEY-1592"/>
    <s v="Medium"/>
    <n v="30"/>
    <s v="Closed"/>
    <s v="Canceled"/>
    <s v="Business Process"/>
    <x v="0"/>
    <x v="0"/>
    <x v="0"/>
    <d v="2021-03-16T00:00:00"/>
    <d v="2022-10-06T00:00:00"/>
    <n v="569"/>
    <x v="0"/>
  </r>
  <r>
    <s v="KEY-1604"/>
    <s v="Medium"/>
    <n v="30"/>
    <s v="Closed"/>
    <s v="Canceled"/>
    <s v="Business Process"/>
    <x v="0"/>
    <x v="0"/>
    <x v="0"/>
    <d v="2021-03-16T00:00:00"/>
    <d v="2021-07-15T00:00:00"/>
    <n v="121"/>
    <x v="0"/>
  </r>
  <r>
    <s v="KEY-1599"/>
    <s v="Medium"/>
    <n v="30"/>
    <s v="Closed"/>
    <s v="Canceled"/>
    <s v="Business Process"/>
    <x v="0"/>
    <x v="0"/>
    <x v="0"/>
    <d v="2021-03-16T00:00:00"/>
    <d v="2021-03-30T00:00:00"/>
    <n v="14"/>
    <x v="0"/>
  </r>
  <r>
    <s v="KEY-1600"/>
    <s v="Medium"/>
    <n v="30"/>
    <s v="Closed"/>
    <s v="Canceled"/>
    <s v="Business Process"/>
    <x v="0"/>
    <x v="0"/>
    <x v="0"/>
    <d v="2021-03-16T00:00:00"/>
    <d v="2021-03-30T00:00:00"/>
    <n v="14"/>
    <x v="0"/>
  </r>
  <r>
    <s v="KEY-1586"/>
    <s v="Medium"/>
    <n v="30"/>
    <s v="Closed"/>
    <s v="Canceled"/>
    <s v="Business Process"/>
    <x v="0"/>
    <x v="0"/>
    <x v="0"/>
    <d v="2021-03-16T00:00:00"/>
    <d v="2021-03-25T00:00:00"/>
    <n v="9"/>
    <x v="0"/>
  </r>
  <r>
    <s v="KEY-1588"/>
    <s v="Medium"/>
    <n v="30"/>
    <s v="Closed"/>
    <s v="Canceled"/>
    <s v="Business Process"/>
    <x v="0"/>
    <x v="0"/>
    <x v="0"/>
    <d v="2021-03-16T00:00:00"/>
    <d v="2021-03-17T00:00:00"/>
    <n v="1"/>
    <x v="0"/>
  </r>
  <r>
    <s v="KEY-1590"/>
    <s v="Medium"/>
    <n v="30"/>
    <s v="Closed"/>
    <s v="Canceled"/>
    <s v="Lack Response"/>
    <x v="0"/>
    <x v="0"/>
    <x v="0"/>
    <d v="2021-03-16T00:00:00"/>
    <d v="2021-04-20T00:00:00"/>
    <n v="35"/>
    <x v="0"/>
  </r>
  <r>
    <s v="KEY-1587"/>
    <s v="Medium"/>
    <n v="30"/>
    <s v="Closed"/>
    <s v="Completed"/>
    <s v="Solved by squad (technical intervention)"/>
    <x v="0"/>
    <x v="1"/>
    <x v="1"/>
    <d v="2021-03-16T00:00:00"/>
    <d v="2021-04-30T00:00:00"/>
    <n v="45"/>
    <x v="2"/>
  </r>
  <r>
    <s v="KEY-1593"/>
    <s v="Medium"/>
    <n v="30"/>
    <s v="Closed"/>
    <s v="Completed"/>
    <s v="Solved by squad (technical intervention)"/>
    <x v="3"/>
    <x v="1"/>
    <x v="2"/>
    <d v="2021-03-16T00:00:00"/>
    <d v="2021-05-15T00:00:00"/>
    <n v="60"/>
    <x v="2"/>
  </r>
  <r>
    <s v="KEY-1598"/>
    <s v="Medium"/>
    <n v="30"/>
    <s v="Closed"/>
    <s v="Completed"/>
    <s v="Solved by squad (technical intervention)"/>
    <x v="3"/>
    <x v="1"/>
    <x v="1"/>
    <d v="2021-03-16T00:00:00"/>
    <d v="2021-05-20T00:00:00"/>
    <n v="65"/>
    <x v="2"/>
  </r>
  <r>
    <s v="KEY-1601"/>
    <s v="Medium"/>
    <n v="30"/>
    <s v="Closed"/>
    <s v="Completed"/>
    <s v="Solved by squad (technical intervention)"/>
    <x v="3"/>
    <x v="1"/>
    <x v="1"/>
    <d v="2021-03-16T00:00:00"/>
    <d v="2021-05-20T00:00:00"/>
    <n v="65"/>
    <x v="2"/>
  </r>
  <r>
    <s v="KEY-1602"/>
    <s v="Medium"/>
    <n v="30"/>
    <s v="Closed"/>
    <s v="Completed"/>
    <s v="Solved by squad (technical intervention)"/>
    <x v="0"/>
    <x v="1"/>
    <x v="1"/>
    <d v="2021-03-16T00:00:00"/>
    <d v="2021-05-20T00:00:00"/>
    <n v="65"/>
    <x v="2"/>
  </r>
  <r>
    <s v="KEY-1603"/>
    <s v="Medium"/>
    <n v="30"/>
    <s v="Closed"/>
    <s v="Completed"/>
    <s v="Solved by squad (technical intervention)"/>
    <x v="3"/>
    <x v="1"/>
    <x v="1"/>
    <d v="2021-03-16T00:00:00"/>
    <d v="2021-05-20T00:00:00"/>
    <n v="65"/>
    <x v="2"/>
  </r>
  <r>
    <s v="KEY-1596"/>
    <s v="Medium"/>
    <n v="30"/>
    <s v="Closed"/>
    <s v="Completed"/>
    <s v="Solved by squad (technical intervention)"/>
    <x v="1"/>
    <x v="1"/>
    <x v="4"/>
    <d v="2021-03-16T00:00:00"/>
    <d v="2021-09-20T00:00:00"/>
    <n v="188"/>
    <x v="2"/>
  </r>
  <r>
    <s v="KEY-1594"/>
    <s v="Medium"/>
    <n v="30"/>
    <s v="Closed"/>
    <s v="Completed"/>
    <s v="Solved by squad (technical intervention)"/>
    <x v="0"/>
    <x v="1"/>
    <x v="4"/>
    <d v="2021-03-16T00:00:00"/>
    <d v="2022-05-16T00:00:00"/>
    <n v="426"/>
    <x v="2"/>
  </r>
  <r>
    <s v="KEY-1597"/>
    <s v="Medium"/>
    <n v="30"/>
    <s v="Closed"/>
    <s v="Completed"/>
    <s v="Solved by squad (technical intervention)"/>
    <x v="0"/>
    <x v="1"/>
    <x v="4"/>
    <d v="2021-03-16T00:00:00"/>
    <d v="2022-05-16T00:00:00"/>
    <n v="426"/>
    <x v="2"/>
  </r>
  <r>
    <s v="KEY-1608"/>
    <s v="High"/>
    <n v="15"/>
    <s v="Closed"/>
    <s v="Canceled"/>
    <s v="Business Process"/>
    <x v="0"/>
    <x v="0"/>
    <x v="0"/>
    <d v="2021-03-17T00:00:00"/>
    <d v="2021-03-31T00:00:00"/>
    <n v="14"/>
    <x v="0"/>
  </r>
  <r>
    <s v="KEY-1615"/>
    <s v="Medium"/>
    <n v="30"/>
    <s v="Closed"/>
    <s v="Canceled"/>
    <s v="Business Process"/>
    <x v="0"/>
    <x v="0"/>
    <x v="0"/>
    <d v="2021-03-17T00:00:00"/>
    <d v="2021-08-17T00:00:00"/>
    <n v="153"/>
    <x v="0"/>
  </r>
  <r>
    <s v="KEY-1605"/>
    <s v="Medium"/>
    <n v="30"/>
    <s v="Closed"/>
    <s v="Canceled"/>
    <s v="Business Process"/>
    <x v="0"/>
    <x v="0"/>
    <x v="0"/>
    <d v="2021-03-17T00:00:00"/>
    <d v="2021-04-16T00:00:00"/>
    <n v="30"/>
    <x v="0"/>
  </r>
  <r>
    <s v="KEY-1612"/>
    <s v="Medium"/>
    <n v="30"/>
    <s v="Closed"/>
    <s v="Canceled"/>
    <s v="Business Process"/>
    <x v="0"/>
    <x v="0"/>
    <x v="0"/>
    <d v="2021-03-17T00:00:00"/>
    <d v="2021-04-16T00:00:00"/>
    <n v="30"/>
    <x v="0"/>
  </r>
  <r>
    <s v="KEY-1610"/>
    <s v="Medium"/>
    <n v="30"/>
    <s v="Closed"/>
    <s v="Canceled"/>
    <s v="Business Process"/>
    <x v="0"/>
    <x v="0"/>
    <x v="0"/>
    <d v="2021-03-17T00:00:00"/>
    <d v="2021-03-19T00:00:00"/>
    <n v="2"/>
    <x v="0"/>
  </r>
  <r>
    <s v="KEY-1617"/>
    <s v="Medium"/>
    <n v="30"/>
    <s v="Closed"/>
    <s v="Completed"/>
    <s v="Solved by service desk (no technical intervention)"/>
    <x v="2"/>
    <x v="0"/>
    <x v="0"/>
    <d v="2021-03-17T00:00:00"/>
    <d v="2021-03-21T00:00:00"/>
    <n v="4"/>
    <x v="1"/>
  </r>
  <r>
    <s v="KEY-1607"/>
    <s v="Medium"/>
    <n v="30"/>
    <s v="Closed"/>
    <s v="Completed"/>
    <s v="Solved by service desk (no technical intervention)"/>
    <x v="0"/>
    <x v="0"/>
    <x v="0"/>
    <d v="2021-03-17T00:00:00"/>
    <d v="2021-03-22T00:00:00"/>
    <n v="5"/>
    <x v="1"/>
  </r>
  <r>
    <s v="KEY-1611"/>
    <s v="Medium"/>
    <n v="30"/>
    <s v="Closed"/>
    <s v="Completed"/>
    <s v="Solved by squad (technical intervention)"/>
    <x v="3"/>
    <x v="1"/>
    <x v="1"/>
    <d v="2021-03-17T00:00:00"/>
    <d v="2021-05-20T00:00:00"/>
    <n v="64"/>
    <x v="2"/>
  </r>
  <r>
    <s v="KEY-1613"/>
    <s v="Medium"/>
    <n v="30"/>
    <s v="Closed"/>
    <s v="Completed"/>
    <s v="Solved by squad (technical intervention)"/>
    <x v="0"/>
    <x v="1"/>
    <x v="1"/>
    <d v="2021-03-17T00:00:00"/>
    <d v="2021-05-20T00:00:00"/>
    <n v="64"/>
    <x v="2"/>
  </r>
  <r>
    <s v="KEY-1614"/>
    <s v="Medium"/>
    <n v="30"/>
    <s v="Closed"/>
    <s v="Completed"/>
    <s v="Solved by squad (technical intervention)"/>
    <x v="3"/>
    <x v="1"/>
    <x v="1"/>
    <d v="2021-03-17T00:00:00"/>
    <d v="2021-05-20T00:00:00"/>
    <n v="64"/>
    <x v="2"/>
  </r>
  <r>
    <s v="KEY-1606"/>
    <s v="Medium"/>
    <n v="30"/>
    <s v="Closed"/>
    <s v="Completed"/>
    <s v="Solved by squad (technical intervention)"/>
    <x v="0"/>
    <x v="1"/>
    <x v="3"/>
    <d v="2021-03-17T00:00:00"/>
    <d v="2021-06-14T00:00:00"/>
    <n v="89"/>
    <x v="2"/>
  </r>
  <r>
    <s v="KEY-1616"/>
    <s v="Medium"/>
    <n v="30"/>
    <s v="Closed"/>
    <s v="Completed"/>
    <s v="Solved by squad (technical intervention)"/>
    <x v="0"/>
    <x v="1"/>
    <x v="4"/>
    <d v="2021-03-17T00:00:00"/>
    <d v="2022-05-12T00:00:00"/>
    <n v="421"/>
    <x v="2"/>
  </r>
  <r>
    <s v="KEY-1609"/>
    <s v="Medium"/>
    <n v="30"/>
    <s v="Closed"/>
    <s v="Completed"/>
    <s v="Solved by squad (technical intervention)"/>
    <x v="0"/>
    <x v="1"/>
    <x v="4"/>
    <d v="2021-03-17T00:00:00"/>
    <d v="2022-05-16T00:00:00"/>
    <n v="425"/>
    <x v="2"/>
  </r>
  <r>
    <s v="KEY-1620"/>
    <s v="Medium"/>
    <n v="30"/>
    <s v="Closed"/>
    <s v="Canceled"/>
    <s v="Business Process"/>
    <x v="0"/>
    <x v="0"/>
    <x v="0"/>
    <d v="2021-03-18T00:00:00"/>
    <d v="2021-05-21T00:00:00"/>
    <n v="64"/>
    <x v="0"/>
  </r>
  <r>
    <s v="KEY-1621"/>
    <s v="Medium"/>
    <n v="30"/>
    <s v="Closed"/>
    <s v="Canceled"/>
    <s v="Business Process"/>
    <x v="0"/>
    <x v="0"/>
    <x v="0"/>
    <d v="2021-03-18T00:00:00"/>
    <d v="2021-04-13T00:00:00"/>
    <n v="26"/>
    <x v="0"/>
  </r>
  <r>
    <s v="KEY-1618"/>
    <s v="Medium"/>
    <n v="30"/>
    <s v="Closed"/>
    <s v="Completed"/>
    <s v="Solved by service desk (no technical intervention)"/>
    <x v="2"/>
    <x v="0"/>
    <x v="0"/>
    <d v="2021-03-18T00:00:00"/>
    <d v="2021-03-22T00:00:00"/>
    <n v="4"/>
    <x v="1"/>
  </r>
  <r>
    <s v="KEY-1622"/>
    <s v="Medium"/>
    <n v="30"/>
    <s v="Closed"/>
    <s v="Completed"/>
    <s v="Solved by squad (technical intervention)"/>
    <x v="0"/>
    <x v="1"/>
    <x v="4"/>
    <d v="2021-03-18T00:00:00"/>
    <d v="2021-05-03T00:00:00"/>
    <n v="46"/>
    <x v="2"/>
  </r>
  <r>
    <s v="KEY-1619"/>
    <s v="Medium"/>
    <n v="30"/>
    <s v="Closed"/>
    <s v="Completed"/>
    <s v="Solved by squad (technical intervention)"/>
    <x v="0"/>
    <x v="1"/>
    <x v="3"/>
    <d v="2021-03-18T00:00:00"/>
    <d v="2021-06-14T00:00:00"/>
    <n v="88"/>
    <x v="2"/>
  </r>
  <r>
    <s v="KEY-1623"/>
    <s v="Medium"/>
    <n v="30"/>
    <s v="Closed"/>
    <s v="Completed"/>
    <s v="Solved by squad (technical intervention)"/>
    <x v="0"/>
    <x v="1"/>
    <x v="4"/>
    <d v="2021-03-18T00:00:00"/>
    <d v="2021-07-15T00:00:00"/>
    <n v="119"/>
    <x v="2"/>
  </r>
  <r>
    <s v="KEY-1630"/>
    <s v="Medium"/>
    <n v="30"/>
    <s v="Closed"/>
    <s v="Canceled"/>
    <s v="Business Process"/>
    <x v="0"/>
    <x v="0"/>
    <x v="0"/>
    <d v="2021-03-19T00:00:00"/>
    <d v="2021-06-12T00:00:00"/>
    <n v="85"/>
    <x v="0"/>
  </r>
  <r>
    <s v="KEY-1626"/>
    <s v="Medium"/>
    <n v="30"/>
    <s v="Closed"/>
    <s v="Completed"/>
    <s v="Solved by service desk (no technical intervention)"/>
    <x v="1"/>
    <x v="0"/>
    <x v="0"/>
    <d v="2021-03-19T00:00:00"/>
    <d v="2021-03-29T00:00:00"/>
    <n v="10"/>
    <x v="1"/>
  </r>
  <r>
    <s v="KEY-1624"/>
    <s v="Medium"/>
    <n v="30"/>
    <s v="Closed"/>
    <s v="Completed"/>
    <s v="Solved by squad (technical intervention)"/>
    <x v="3"/>
    <x v="1"/>
    <x v="1"/>
    <d v="2021-03-19T00:00:00"/>
    <d v="2021-05-20T00:00:00"/>
    <n v="62"/>
    <x v="2"/>
  </r>
  <r>
    <s v="KEY-1625"/>
    <s v="Medium"/>
    <n v="30"/>
    <s v="Closed"/>
    <s v="Completed"/>
    <s v="Solved by squad (technical intervention)"/>
    <x v="3"/>
    <x v="1"/>
    <x v="1"/>
    <d v="2021-03-19T00:00:00"/>
    <d v="2021-05-20T00:00:00"/>
    <n v="62"/>
    <x v="2"/>
  </r>
  <r>
    <s v="KEY-1627"/>
    <s v="Medium"/>
    <n v="30"/>
    <s v="Closed"/>
    <s v="Completed"/>
    <s v="Solved by squad (technical intervention)"/>
    <x v="3"/>
    <x v="1"/>
    <x v="1"/>
    <d v="2021-03-19T00:00:00"/>
    <d v="2021-05-20T00:00:00"/>
    <n v="62"/>
    <x v="2"/>
  </r>
  <r>
    <s v="KEY-1628"/>
    <s v="Medium"/>
    <n v="30"/>
    <s v="Closed"/>
    <s v="Completed"/>
    <s v="Solved by squad (technical intervention)"/>
    <x v="3"/>
    <x v="1"/>
    <x v="1"/>
    <d v="2021-03-19T00:00:00"/>
    <d v="2021-05-20T00:00:00"/>
    <n v="62"/>
    <x v="2"/>
  </r>
  <r>
    <s v="KEY-1629"/>
    <s v="Medium"/>
    <n v="30"/>
    <s v="Closed"/>
    <s v="Completed"/>
    <s v="Solved by squad (technical intervention)"/>
    <x v="3"/>
    <x v="1"/>
    <x v="1"/>
    <d v="2021-03-19T00:00:00"/>
    <d v="2021-05-20T00:00:00"/>
    <n v="62"/>
    <x v="2"/>
  </r>
  <r>
    <s v="KEY-1631"/>
    <s v="Medium"/>
    <n v="30"/>
    <s v="Closed"/>
    <s v="Canceled"/>
    <s v="Business Process"/>
    <x v="0"/>
    <x v="0"/>
    <x v="0"/>
    <d v="2021-03-22T00:00:00"/>
    <d v="2021-03-25T00:00:00"/>
    <n v="3"/>
    <x v="0"/>
  </r>
  <r>
    <s v="KEY-1635"/>
    <s v="Medium"/>
    <n v="30"/>
    <s v="Closed"/>
    <s v="Canceled"/>
    <s v="Business Process"/>
    <x v="0"/>
    <x v="1"/>
    <x v="4"/>
    <d v="2021-03-22T00:00:00"/>
    <d v="2021-05-13T00:00:00"/>
    <n v="52"/>
    <x v="0"/>
  </r>
  <r>
    <s v="KEY-1634"/>
    <s v="Medium"/>
    <n v="30"/>
    <s v="Closed"/>
    <s v="Canceled"/>
    <s v="Business Process"/>
    <x v="0"/>
    <x v="1"/>
    <x v="4"/>
    <d v="2021-03-22T00:00:00"/>
    <d v="2021-03-22T00:00:00"/>
    <n v="0"/>
    <x v="0"/>
  </r>
  <r>
    <s v="KEY-1637"/>
    <s v="Medium"/>
    <n v="30"/>
    <s v="Closed"/>
    <s v="Completed"/>
    <s v="Solved by service desk (no technical intervention)"/>
    <x v="0"/>
    <x v="0"/>
    <x v="0"/>
    <d v="2021-03-22T00:00:00"/>
    <d v="2021-03-28T00:00:00"/>
    <n v="6"/>
    <x v="1"/>
  </r>
  <r>
    <s v="KEY-1632"/>
    <s v="Medium"/>
    <n v="30"/>
    <s v="Closed"/>
    <s v="Completed"/>
    <s v="Solved by squad (technical intervention)"/>
    <x v="0"/>
    <x v="1"/>
    <x v="2"/>
    <d v="2021-03-22T00:00:00"/>
    <d v="2021-04-16T00:00:00"/>
    <n v="25"/>
    <x v="1"/>
  </r>
  <r>
    <s v="KEY-1636"/>
    <s v="Medium"/>
    <n v="30"/>
    <s v="Closed"/>
    <s v="Completed"/>
    <s v="Solved by squad (technical intervention)"/>
    <x v="3"/>
    <x v="1"/>
    <x v="1"/>
    <d v="2021-03-22T00:00:00"/>
    <d v="2021-05-20T00:00:00"/>
    <n v="59"/>
    <x v="2"/>
  </r>
  <r>
    <s v="KEY-1633"/>
    <s v="Medium"/>
    <n v="30"/>
    <s v="Closed"/>
    <s v="Completed"/>
    <s v="Solved by squad (technical intervention)"/>
    <x v="0"/>
    <x v="1"/>
    <x v="4"/>
    <d v="2021-03-22T00:00:00"/>
    <d v="2022-05-15T00:00:00"/>
    <n v="419"/>
    <x v="2"/>
  </r>
  <r>
    <s v="KEY-1638"/>
    <s v="Medium"/>
    <n v="30"/>
    <s v="Closed"/>
    <s v="Canceled"/>
    <s v="Business Process"/>
    <x v="0"/>
    <x v="0"/>
    <x v="0"/>
    <d v="2021-03-23T00:00:00"/>
    <d v="2021-04-19T00:00:00"/>
    <n v="27"/>
    <x v="0"/>
  </r>
  <r>
    <s v="KEY-1641"/>
    <s v="Medium"/>
    <n v="30"/>
    <s v="Closed"/>
    <s v="Canceled"/>
    <s v="Business Process"/>
    <x v="0"/>
    <x v="0"/>
    <x v="0"/>
    <d v="2021-03-23T00:00:00"/>
    <d v="2021-04-13T00:00:00"/>
    <n v="21"/>
    <x v="0"/>
  </r>
  <r>
    <s v="KEY-1639"/>
    <s v="Medium"/>
    <n v="30"/>
    <s v="Closed"/>
    <s v="Canceled"/>
    <s v="Business Process"/>
    <x v="0"/>
    <x v="0"/>
    <x v="0"/>
    <d v="2021-03-23T00:00:00"/>
    <d v="2021-03-30T00:00:00"/>
    <n v="7"/>
    <x v="0"/>
  </r>
  <r>
    <s v="KEY-1642"/>
    <s v="Medium"/>
    <n v="30"/>
    <s v="Closed"/>
    <s v="Completed"/>
    <s v="Solved by squad (technical intervention)"/>
    <x v="4"/>
    <x v="1"/>
    <x v="4"/>
    <d v="2021-03-23T00:00:00"/>
    <d v="2021-06-10T00:00:00"/>
    <n v="79"/>
    <x v="2"/>
  </r>
  <r>
    <s v="KEY-1640"/>
    <s v="Medium"/>
    <n v="30"/>
    <s v="Closed"/>
    <s v="Completed"/>
    <s v="Solved by squad (technical intervention)"/>
    <x v="0"/>
    <x v="1"/>
    <x v="1"/>
    <d v="2021-03-23T00:00:00"/>
    <d v="2021-07-19T00:00:00"/>
    <n v="118"/>
    <x v="2"/>
  </r>
  <r>
    <s v="KEY-1648"/>
    <s v="Medium"/>
    <n v="30"/>
    <s v="Closed"/>
    <s v="Canceled"/>
    <s v="Business Process"/>
    <x v="0"/>
    <x v="0"/>
    <x v="0"/>
    <d v="2021-03-24T00:00:00"/>
    <d v="2021-08-17T00:00:00"/>
    <n v="146"/>
    <x v="0"/>
  </r>
  <r>
    <s v="KEY-1647"/>
    <s v="Medium"/>
    <n v="30"/>
    <s v="Closed"/>
    <s v="Canceled"/>
    <s v="Business Process"/>
    <x v="0"/>
    <x v="0"/>
    <x v="0"/>
    <d v="2021-03-24T00:00:00"/>
    <d v="2021-04-29T00:00:00"/>
    <n v="36"/>
    <x v="0"/>
  </r>
  <r>
    <s v="KEY-1643"/>
    <s v="Medium"/>
    <n v="30"/>
    <s v="Closed"/>
    <s v="Canceled"/>
    <s v="Business Process"/>
    <x v="0"/>
    <x v="0"/>
    <x v="0"/>
    <d v="2021-03-24T00:00:00"/>
    <d v="2021-04-25T00:00:00"/>
    <n v="32"/>
    <x v="0"/>
  </r>
  <r>
    <s v="KEY-1646"/>
    <s v="Medium"/>
    <n v="30"/>
    <s v="Closed"/>
    <s v="Canceled"/>
    <s v="Business Process"/>
    <x v="0"/>
    <x v="0"/>
    <x v="0"/>
    <d v="2021-03-24T00:00:00"/>
    <d v="2021-04-22T00:00:00"/>
    <n v="29"/>
    <x v="0"/>
  </r>
  <r>
    <s v="KEY-1645"/>
    <s v="Medium"/>
    <n v="30"/>
    <s v="Closed"/>
    <s v="Completed"/>
    <s v="Solved by squad (technical intervention)"/>
    <x v="1"/>
    <x v="1"/>
    <x v="3"/>
    <d v="2021-03-24T00:00:00"/>
    <d v="2021-10-09T00:00:00"/>
    <n v="199"/>
    <x v="2"/>
  </r>
  <r>
    <s v="KEY-1644"/>
    <s v="Medium"/>
    <n v="30"/>
    <s v="Closed"/>
    <s v="Completed"/>
    <s v="Solved by squad (technical intervention)"/>
    <x v="3"/>
    <x v="1"/>
    <x v="1"/>
    <d v="2021-03-24T00:00:00"/>
    <d v="2021-05-24T00:00:00"/>
    <n v="61"/>
    <x v="2"/>
  </r>
  <r>
    <s v="KEY-1655"/>
    <s v="High"/>
    <n v="15"/>
    <s v="Closed"/>
    <s v="Completed"/>
    <s v="Solved by squad (technical intervention)"/>
    <x v="0"/>
    <x v="1"/>
    <x v="2"/>
    <d v="2021-03-25T00:00:00"/>
    <d v="2021-04-17T00:00:00"/>
    <n v="23"/>
    <x v="2"/>
  </r>
  <r>
    <s v="KEY-1651"/>
    <s v="Medium"/>
    <n v="30"/>
    <s v="Closed"/>
    <s v="Canceled"/>
    <s v="Business Process"/>
    <x v="0"/>
    <x v="0"/>
    <x v="0"/>
    <d v="2021-03-25T00:00:00"/>
    <d v="2021-04-05T00:00:00"/>
    <n v="11"/>
    <x v="0"/>
  </r>
  <r>
    <s v="KEY-1652"/>
    <s v="Medium"/>
    <n v="30"/>
    <s v="Closed"/>
    <s v="Canceled"/>
    <s v="Business Process"/>
    <x v="0"/>
    <x v="0"/>
    <x v="0"/>
    <d v="2021-03-25T00:00:00"/>
    <d v="2021-04-05T00:00:00"/>
    <n v="11"/>
    <x v="0"/>
  </r>
  <r>
    <s v="KEY-1656"/>
    <s v="Medium"/>
    <n v="30"/>
    <s v="Closed"/>
    <s v="Canceled"/>
    <s v="Business Process"/>
    <x v="0"/>
    <x v="0"/>
    <x v="0"/>
    <d v="2021-03-25T00:00:00"/>
    <d v="2021-04-05T00:00:00"/>
    <n v="11"/>
    <x v="0"/>
  </r>
  <r>
    <s v="KEY-1657"/>
    <s v="Medium"/>
    <n v="30"/>
    <s v="Closed"/>
    <s v="Canceled"/>
    <s v="Business Process"/>
    <x v="0"/>
    <x v="1"/>
    <x v="4"/>
    <d v="2021-03-25T00:00:00"/>
    <d v="2021-04-16T00:00:00"/>
    <n v="22"/>
    <x v="0"/>
  </r>
  <r>
    <s v="KEY-1653"/>
    <s v="Medium"/>
    <n v="30"/>
    <s v="Closed"/>
    <s v="Canceled"/>
    <s v="Lack Response"/>
    <x v="0"/>
    <x v="0"/>
    <x v="0"/>
    <d v="2021-03-25T00:00:00"/>
    <d v="2021-04-12T00:00:00"/>
    <n v="18"/>
    <x v="0"/>
  </r>
  <r>
    <s v="KEY-1654"/>
    <s v="Medium"/>
    <n v="30"/>
    <s v="Closed"/>
    <s v="Canceled"/>
    <s v="Lack Response"/>
    <x v="0"/>
    <x v="0"/>
    <x v="0"/>
    <d v="2021-03-25T00:00:00"/>
    <d v="2021-04-05T00:00:00"/>
    <n v="11"/>
    <x v="0"/>
  </r>
  <r>
    <s v="KEY-1649"/>
    <s v="Medium"/>
    <n v="30"/>
    <s v="Closed"/>
    <s v="Completed"/>
    <s v="Solved by squad (technical intervention)"/>
    <x v="1"/>
    <x v="1"/>
    <x v="1"/>
    <d v="2021-03-25T00:00:00"/>
    <d v="2021-04-11T00:00:00"/>
    <n v="17"/>
    <x v="1"/>
  </r>
  <r>
    <s v="KEY-1650"/>
    <s v="Medium"/>
    <n v="30"/>
    <s v="Closed"/>
    <s v="Completed"/>
    <s v="Solved by squad (technical intervention)"/>
    <x v="0"/>
    <x v="1"/>
    <x v="1"/>
    <d v="2021-03-25T00:00:00"/>
    <d v="2021-07-19T00:00:00"/>
    <n v="116"/>
    <x v="2"/>
  </r>
  <r>
    <s v="KEY-1662"/>
    <s v="Medium"/>
    <n v="30"/>
    <s v="Closed"/>
    <s v="Canceled"/>
    <s v="Business Process"/>
    <x v="0"/>
    <x v="1"/>
    <x v="4"/>
    <d v="2021-03-26T00:00:00"/>
    <d v="2021-04-27T00:00:00"/>
    <n v="32"/>
    <x v="0"/>
  </r>
  <r>
    <s v="KEY-1661"/>
    <s v="Medium"/>
    <n v="30"/>
    <s v="Closed"/>
    <s v="Canceled"/>
    <s v="Business Process"/>
    <x v="0"/>
    <x v="1"/>
    <x v="4"/>
    <d v="2021-03-26T00:00:00"/>
    <d v="2021-03-26T00:00:00"/>
    <n v="0"/>
    <x v="0"/>
  </r>
  <r>
    <s v="KEY-1658"/>
    <s v="Medium"/>
    <n v="30"/>
    <s v="Closed"/>
    <s v="Completed"/>
    <s v="Solved by squad (technical intervention)"/>
    <x v="3"/>
    <x v="1"/>
    <x v="1"/>
    <d v="2021-03-26T00:00:00"/>
    <d v="2021-05-20T00:00:00"/>
    <n v="55"/>
    <x v="2"/>
  </r>
  <r>
    <s v="KEY-1663"/>
    <s v="Medium"/>
    <n v="30"/>
    <s v="Closed"/>
    <s v="Completed"/>
    <s v="Solved by squad (technical intervention)"/>
    <x v="3"/>
    <x v="1"/>
    <x v="1"/>
    <d v="2021-03-26T00:00:00"/>
    <d v="2021-05-20T00:00:00"/>
    <n v="55"/>
    <x v="2"/>
  </r>
  <r>
    <s v="KEY-1659"/>
    <s v="Medium"/>
    <n v="30"/>
    <s v="Closed"/>
    <s v="Completed"/>
    <s v="Solved by squad (technical intervention)"/>
    <x v="0"/>
    <x v="1"/>
    <x v="1"/>
    <d v="2021-03-26T00:00:00"/>
    <d v="2021-07-19T00:00:00"/>
    <n v="115"/>
    <x v="2"/>
  </r>
  <r>
    <s v="KEY-1660"/>
    <s v="Medium"/>
    <n v="30"/>
    <s v="Closed"/>
    <s v="Completed"/>
    <s v="Solved by squad (technical intervention)"/>
    <x v="0"/>
    <x v="1"/>
    <x v="1"/>
    <d v="2021-03-26T00:00:00"/>
    <d v="2022-05-14T00:00:00"/>
    <n v="414"/>
    <x v="2"/>
  </r>
  <r>
    <s v="KEY-1669"/>
    <s v="Medium"/>
    <n v="30"/>
    <s v="Closed"/>
    <s v="Canceled"/>
    <s v="Business Process"/>
    <x v="0"/>
    <x v="1"/>
    <x v="2"/>
    <d v="2021-03-29T00:00:00"/>
    <d v="2021-10-25T00:00:00"/>
    <n v="210"/>
    <x v="0"/>
  </r>
  <r>
    <s v="KEY-1670"/>
    <s v="Medium"/>
    <n v="30"/>
    <s v="Closed"/>
    <s v="Canceled"/>
    <s v="Business Process"/>
    <x v="0"/>
    <x v="1"/>
    <x v="2"/>
    <d v="2021-03-29T00:00:00"/>
    <d v="2021-10-05T00:00:00"/>
    <n v="190"/>
    <x v="0"/>
  </r>
  <r>
    <s v="KEY-1673"/>
    <s v="Medium"/>
    <n v="30"/>
    <s v="Closed"/>
    <s v="Canceled"/>
    <s v="Business Process"/>
    <x v="0"/>
    <x v="1"/>
    <x v="4"/>
    <d v="2021-03-29T00:00:00"/>
    <d v="2021-04-29T00:00:00"/>
    <n v="31"/>
    <x v="0"/>
  </r>
  <r>
    <s v="KEY-1668"/>
    <s v="Medium"/>
    <n v="30"/>
    <s v="Closed"/>
    <s v="Canceled"/>
    <s v="Business Process"/>
    <x v="0"/>
    <x v="1"/>
    <x v="1"/>
    <d v="2021-03-29T00:00:00"/>
    <d v="2021-04-16T00:00:00"/>
    <n v="18"/>
    <x v="0"/>
  </r>
  <r>
    <s v="KEY-1672"/>
    <s v="Medium"/>
    <n v="30"/>
    <s v="Closed"/>
    <s v="Completed"/>
    <s v="Solved by squad (technical intervention)"/>
    <x v="0"/>
    <x v="1"/>
    <x v="4"/>
    <d v="2021-03-29T00:00:00"/>
    <d v="2021-05-06T00:00:00"/>
    <n v="38"/>
    <x v="2"/>
  </r>
  <r>
    <s v="KEY-1664"/>
    <s v="Medium"/>
    <n v="30"/>
    <s v="Closed"/>
    <s v="Completed"/>
    <s v="Solved by squad (technical intervention)"/>
    <x v="3"/>
    <x v="1"/>
    <x v="1"/>
    <d v="2021-03-29T00:00:00"/>
    <d v="2021-05-20T00:00:00"/>
    <n v="52"/>
    <x v="2"/>
  </r>
  <r>
    <s v="KEY-1665"/>
    <s v="Medium"/>
    <n v="30"/>
    <s v="Closed"/>
    <s v="Completed"/>
    <s v="Solved by squad (technical intervention)"/>
    <x v="3"/>
    <x v="1"/>
    <x v="1"/>
    <d v="2021-03-29T00:00:00"/>
    <d v="2021-05-20T00:00:00"/>
    <n v="52"/>
    <x v="2"/>
  </r>
  <r>
    <s v="KEY-1666"/>
    <s v="Medium"/>
    <n v="30"/>
    <s v="Closed"/>
    <s v="Completed"/>
    <s v="Solved by squad (technical intervention)"/>
    <x v="3"/>
    <x v="1"/>
    <x v="1"/>
    <d v="2021-03-29T00:00:00"/>
    <d v="2021-05-20T00:00:00"/>
    <n v="52"/>
    <x v="2"/>
  </r>
  <r>
    <s v="KEY-1667"/>
    <s v="Medium"/>
    <n v="30"/>
    <s v="Closed"/>
    <s v="Completed"/>
    <s v="Solved by squad (technical intervention)"/>
    <x v="4"/>
    <x v="1"/>
    <x v="1"/>
    <d v="2021-03-29T00:00:00"/>
    <d v="2021-06-10T00:00:00"/>
    <n v="73"/>
    <x v="2"/>
  </r>
  <r>
    <s v="KEY-1671"/>
    <s v="Medium"/>
    <n v="30"/>
    <s v="Closed"/>
    <s v="Completed"/>
    <s v="Solved by squad (technical intervention)"/>
    <x v="0"/>
    <x v="1"/>
    <x v="4"/>
    <d v="2021-03-29T00:00:00"/>
    <d v="2021-08-27T00:00:00"/>
    <n v="151"/>
    <x v="2"/>
  </r>
  <r>
    <s v="KEY-1674"/>
    <s v="Medium"/>
    <n v="30"/>
    <s v="Closed"/>
    <s v="Canceled"/>
    <s v="Business Process"/>
    <x v="0"/>
    <x v="1"/>
    <x v="1"/>
    <d v="2021-03-30T00:00:00"/>
    <d v="2021-04-16T00:00:00"/>
    <n v="17"/>
    <x v="0"/>
  </r>
  <r>
    <s v="KEY-1675"/>
    <s v="Medium"/>
    <n v="30"/>
    <s v="Closed"/>
    <s v="Canceled"/>
    <s v="Business Process"/>
    <x v="0"/>
    <x v="1"/>
    <x v="1"/>
    <d v="2021-03-30T00:00:00"/>
    <d v="2021-04-16T00:00:00"/>
    <n v="17"/>
    <x v="0"/>
  </r>
  <r>
    <s v="KEY-1677"/>
    <s v="Medium"/>
    <n v="30"/>
    <s v="Closed"/>
    <s v="Canceled"/>
    <s v="Business Process"/>
    <x v="0"/>
    <x v="1"/>
    <x v="4"/>
    <d v="2021-03-30T00:00:00"/>
    <d v="2021-04-14T00:00:00"/>
    <n v="15"/>
    <x v="0"/>
  </r>
  <r>
    <s v="KEY-1678"/>
    <s v="Medium"/>
    <n v="30"/>
    <s v="Closed"/>
    <s v="Completed"/>
    <s v="Solved by service desk (no technical intervention)"/>
    <x v="0"/>
    <x v="0"/>
    <x v="0"/>
    <d v="2021-03-30T00:00:00"/>
    <d v="2021-04-06T00:00:00"/>
    <n v="7"/>
    <x v="1"/>
  </r>
  <r>
    <s v="KEY-1676"/>
    <s v="Medium"/>
    <n v="30"/>
    <s v="Closed"/>
    <s v="Completed"/>
    <s v="Solved by squad (technical intervention)"/>
    <x v="3"/>
    <x v="1"/>
    <x v="1"/>
    <d v="2021-03-30T00:00:00"/>
    <d v="2021-05-20T00:00:00"/>
    <n v="51"/>
    <x v="2"/>
  </r>
  <r>
    <s v="KEY-1681"/>
    <s v="Medium"/>
    <n v="30"/>
    <s v="Closed"/>
    <s v="Completed"/>
    <s v="Solved by squad (technical intervention)"/>
    <x v="3"/>
    <x v="1"/>
    <x v="3"/>
    <d v="2021-03-31T00:00:00"/>
    <d v="2021-06-04T00:00:00"/>
    <n v="65"/>
    <x v="2"/>
  </r>
  <r>
    <s v="KEY-1680"/>
    <s v="Medium"/>
    <n v="30"/>
    <s v="Closed"/>
    <s v="Completed"/>
    <s v="Solved by squad (technical intervention)"/>
    <x v="4"/>
    <x v="1"/>
    <x v="4"/>
    <d v="2021-03-31T00:00:00"/>
    <d v="2021-06-14T00:00:00"/>
    <n v="75"/>
    <x v="2"/>
  </r>
  <r>
    <s v="KEY-1679"/>
    <s v="Medium"/>
    <n v="30"/>
    <s v="Closed"/>
    <s v="Completed"/>
    <s v="Solved by squad (technical intervention)"/>
    <x v="0"/>
    <x v="1"/>
    <x v="1"/>
    <d v="2021-03-31T00:00:00"/>
    <d v="2021-07-19T00:00:00"/>
    <n v="110"/>
    <x v="2"/>
  </r>
  <r>
    <s v="KEY-1682"/>
    <s v="Medium"/>
    <n v="30"/>
    <s v="Closed"/>
    <s v="Canceled"/>
    <s v="Business Process"/>
    <x v="0"/>
    <x v="1"/>
    <x v="1"/>
    <d v="2021-04-01T00:00:00"/>
    <d v="2021-05-18T00:00:00"/>
    <n v="47"/>
    <x v="0"/>
  </r>
  <r>
    <s v="KEY-1683"/>
    <s v="Medium"/>
    <n v="30"/>
    <s v="Closed"/>
    <s v="Completed"/>
    <s v="Solved by squad (technical intervention)"/>
    <x v="0"/>
    <x v="1"/>
    <x v="1"/>
    <d v="2021-04-01T00:00:00"/>
    <d v="2021-06-26T00:00:00"/>
    <n v="86"/>
    <x v="2"/>
  </r>
  <r>
    <s v="KEY-1703"/>
    <s v="Medium"/>
    <n v="30"/>
    <s v="Closed"/>
    <s v="Canceled"/>
    <s v="Business Process"/>
    <x v="0"/>
    <x v="1"/>
    <x v="4"/>
    <d v="2021-04-06T00:00:00"/>
    <d v="2021-07-12T00:00:00"/>
    <n v="97"/>
    <x v="0"/>
  </r>
  <r>
    <s v="KEY-1692"/>
    <s v="Medium"/>
    <n v="30"/>
    <s v="Closed"/>
    <s v="Canceled"/>
    <s v="Business Process"/>
    <x v="0"/>
    <x v="1"/>
    <x v="1"/>
    <d v="2021-04-06T00:00:00"/>
    <d v="2021-06-12T00:00:00"/>
    <n v="67"/>
    <x v="0"/>
  </r>
  <r>
    <s v="KEY-1684"/>
    <s v="Medium"/>
    <n v="30"/>
    <s v="Closed"/>
    <s v="Canceled"/>
    <s v="Business Process"/>
    <x v="0"/>
    <x v="1"/>
    <x v="1"/>
    <d v="2021-04-06T00:00:00"/>
    <d v="2021-05-19T00:00:00"/>
    <n v="43"/>
    <x v="0"/>
  </r>
  <r>
    <s v="KEY-1687"/>
    <s v="Medium"/>
    <n v="30"/>
    <s v="Closed"/>
    <s v="Canceled"/>
    <s v="Business Process"/>
    <x v="0"/>
    <x v="1"/>
    <x v="1"/>
    <d v="2021-04-06T00:00:00"/>
    <d v="2021-05-18T00:00:00"/>
    <n v="42"/>
    <x v="0"/>
  </r>
  <r>
    <s v="KEY-1696"/>
    <s v="Medium"/>
    <n v="30"/>
    <s v="Closed"/>
    <s v="Canceled"/>
    <s v="Business Process"/>
    <x v="0"/>
    <x v="1"/>
    <x v="1"/>
    <d v="2021-04-06T00:00:00"/>
    <d v="2021-05-18T00:00:00"/>
    <n v="42"/>
    <x v="0"/>
  </r>
  <r>
    <s v="KEY-1685"/>
    <s v="Medium"/>
    <n v="30"/>
    <s v="Closed"/>
    <s v="Completed"/>
    <s v="Solved by squad (technical intervention)"/>
    <x v="0"/>
    <x v="1"/>
    <x v="1"/>
    <d v="2021-04-06T00:00:00"/>
    <d v="2021-05-18T00:00:00"/>
    <n v="42"/>
    <x v="2"/>
  </r>
  <r>
    <s v="KEY-1686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88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89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0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1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3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4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5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7"/>
    <s v="Medium"/>
    <n v="30"/>
    <s v="Closed"/>
    <s v="Completed"/>
    <s v="Solved by squad (technical intervention)"/>
    <x v="0"/>
    <x v="1"/>
    <x v="1"/>
    <d v="2021-04-06T00:00:00"/>
    <d v="2021-05-20T00:00:00"/>
    <n v="44"/>
    <x v="2"/>
  </r>
  <r>
    <s v="KEY-1698"/>
    <s v="Medium"/>
    <n v="30"/>
    <s v="Closed"/>
    <s v="Completed"/>
    <s v="Solved by squad (technical intervention)"/>
    <x v="0"/>
    <x v="1"/>
    <x v="3"/>
    <d v="2021-04-06T00:00:00"/>
    <d v="2021-05-20T00:00:00"/>
    <n v="44"/>
    <x v="2"/>
  </r>
  <r>
    <s v="KEY-1701"/>
    <s v="Medium"/>
    <n v="30"/>
    <s v="Closed"/>
    <s v="Completed"/>
    <s v="Solved by squad (technical intervention)"/>
    <x v="0"/>
    <x v="1"/>
    <x v="4"/>
    <d v="2021-04-06T00:00:00"/>
    <d v="2021-08-17T00:00:00"/>
    <n v="133"/>
    <x v="2"/>
  </r>
  <r>
    <s v="KEY-1699"/>
    <s v="Medium"/>
    <n v="30"/>
    <s v="Closed"/>
    <s v="Completed"/>
    <s v="Solved by squad (technical intervention)"/>
    <x v="0"/>
    <x v="1"/>
    <x v="2"/>
    <d v="2021-04-06T00:00:00"/>
    <d v="2021-09-14T00:00:00"/>
    <n v="161"/>
    <x v="2"/>
  </r>
  <r>
    <s v="KEY-1704"/>
    <s v="Medium"/>
    <n v="30"/>
    <s v="Closed"/>
    <s v="Completed"/>
    <s v="Solved by squad (technical intervention)"/>
    <x v="0"/>
    <x v="1"/>
    <x v="4"/>
    <d v="2021-04-06T00:00:00"/>
    <d v="2022-05-09T00:00:00"/>
    <n v="398"/>
    <x v="2"/>
  </r>
  <r>
    <s v="KEY-1700"/>
    <s v="Medium"/>
    <n v="30"/>
    <s v="Closed"/>
    <s v="Completed"/>
    <s v="Solved by squad (technical intervention)"/>
    <x v="0"/>
    <x v="1"/>
    <x v="4"/>
    <d v="2021-04-06T00:00:00"/>
    <d v="2022-05-16T00:00:00"/>
    <n v="405"/>
    <x v="2"/>
  </r>
  <r>
    <s v="KEY-1702"/>
    <s v="Medium"/>
    <n v="30"/>
    <s v="Open"/>
    <s v="Squad Working"/>
    <m/>
    <x v="0"/>
    <x v="2"/>
    <x v="0"/>
    <d v="2021-04-06T00:00:00"/>
    <m/>
    <n v="-44292"/>
    <x v="0"/>
  </r>
  <r>
    <s v="KEY-1710"/>
    <s v="Medium"/>
    <n v="30"/>
    <s v="Closed"/>
    <s v="Canceled"/>
    <s v="Business Process"/>
    <x v="0"/>
    <x v="1"/>
    <x v="4"/>
    <d v="2021-04-07T00:00:00"/>
    <d v="2021-07-16T00:00:00"/>
    <n v="100"/>
    <x v="0"/>
  </r>
  <r>
    <s v="KEY-1711"/>
    <s v="Medium"/>
    <n v="30"/>
    <s v="Closed"/>
    <s v="Canceled"/>
    <s v="Business Process"/>
    <x v="0"/>
    <x v="1"/>
    <x v="4"/>
    <d v="2021-04-07T00:00:00"/>
    <d v="2021-05-13T00:00:00"/>
    <n v="36"/>
    <x v="0"/>
  </r>
  <r>
    <s v="KEY-1709"/>
    <s v="Medium"/>
    <n v="30"/>
    <s v="Closed"/>
    <s v="Canceled"/>
    <s v="Business Process"/>
    <x v="0"/>
    <x v="1"/>
    <x v="4"/>
    <d v="2021-04-07T00:00:00"/>
    <d v="2021-04-15T00:00:00"/>
    <n v="8"/>
    <x v="0"/>
  </r>
  <r>
    <s v="KEY-1708"/>
    <s v="Medium"/>
    <n v="30"/>
    <s v="Closed"/>
    <s v="Canceled"/>
    <s v="Business Process"/>
    <x v="0"/>
    <x v="1"/>
    <x v="4"/>
    <d v="2021-04-07T00:00:00"/>
    <d v="2021-04-08T00:00:00"/>
    <n v="1"/>
    <x v="0"/>
  </r>
  <r>
    <s v="KEY-1706"/>
    <s v="Medium"/>
    <n v="30"/>
    <s v="Closed"/>
    <s v="Canceled"/>
    <s v="Lack Response"/>
    <x v="0"/>
    <x v="0"/>
    <x v="0"/>
    <d v="2021-04-07T00:00:00"/>
    <d v="2021-05-21T00:00:00"/>
    <n v="44"/>
    <x v="0"/>
  </r>
  <r>
    <s v="KEY-1705"/>
    <s v="Medium"/>
    <n v="30"/>
    <s v="Closed"/>
    <s v="Completed"/>
    <s v="Solved by squad (technical intervention)"/>
    <x v="3"/>
    <x v="1"/>
    <x v="1"/>
    <d v="2021-04-07T00:00:00"/>
    <d v="2021-06-07T00:00:00"/>
    <n v="61"/>
    <x v="2"/>
  </r>
  <r>
    <s v="KEY-1707"/>
    <s v="Medium"/>
    <n v="30"/>
    <s v="Closed"/>
    <s v="Completed"/>
    <s v="Solved by squad (technical intervention)"/>
    <x v="0"/>
    <x v="1"/>
    <x v="4"/>
    <d v="2021-04-07T00:00:00"/>
    <d v="2022-05-16T00:00:00"/>
    <n v="404"/>
    <x v="2"/>
  </r>
  <r>
    <s v="KEY-1712"/>
    <s v="Highest"/>
    <n v="7"/>
    <s v="Closed"/>
    <s v="Canceled"/>
    <s v="Business Process"/>
    <x v="0"/>
    <x v="1"/>
    <x v="2"/>
    <d v="2021-04-08T00:00:00"/>
    <d v="2021-05-25T00:00:00"/>
    <n v="47"/>
    <x v="0"/>
  </r>
  <r>
    <s v="KEY-1716"/>
    <s v="Medium"/>
    <n v="30"/>
    <s v="Closed"/>
    <s v="Canceled"/>
    <s v="Business Process"/>
    <x v="0"/>
    <x v="1"/>
    <x v="4"/>
    <d v="2021-04-08T00:00:00"/>
    <d v="2021-04-16T00:00:00"/>
    <n v="8"/>
    <x v="0"/>
  </r>
  <r>
    <s v="KEY-1713"/>
    <s v="Medium"/>
    <n v="30"/>
    <s v="Closed"/>
    <s v="Completed"/>
    <s v="Solved by squad (technical intervention)"/>
    <x v="0"/>
    <x v="1"/>
    <x v="4"/>
    <d v="2021-04-08T00:00:00"/>
    <d v="2021-05-03T00:00:00"/>
    <n v="25"/>
    <x v="1"/>
  </r>
  <r>
    <s v="KEY-1714"/>
    <s v="Medium"/>
    <n v="30"/>
    <s v="Closed"/>
    <s v="Completed"/>
    <s v="Solved by squad (technical intervention)"/>
    <x v="0"/>
    <x v="1"/>
    <x v="4"/>
    <d v="2021-04-08T00:00:00"/>
    <d v="2021-05-12T00:00:00"/>
    <n v="34"/>
    <x v="2"/>
  </r>
  <r>
    <s v="KEY-1715"/>
    <s v="Medium"/>
    <n v="30"/>
    <s v="Closed"/>
    <s v="Completed"/>
    <s v="Solved by squad (technical intervention)"/>
    <x v="0"/>
    <x v="1"/>
    <x v="4"/>
    <d v="2021-04-08T00:00:00"/>
    <d v="2021-09-07T00:00:00"/>
    <n v="152"/>
    <x v="2"/>
  </r>
  <r>
    <s v="KEY-1719"/>
    <s v="High"/>
    <n v="15"/>
    <s v="Closed"/>
    <s v="Canceled"/>
    <s v="Business Process"/>
    <x v="0"/>
    <x v="1"/>
    <x v="4"/>
    <d v="2021-04-09T00:00:00"/>
    <d v="2021-04-27T00:00:00"/>
    <n v="18"/>
    <x v="0"/>
  </r>
  <r>
    <s v="KEY-1720"/>
    <s v="High"/>
    <n v="15"/>
    <s v="Closed"/>
    <s v="Canceled"/>
    <s v="Business Process"/>
    <x v="0"/>
    <x v="1"/>
    <x v="4"/>
    <d v="2021-04-09T00:00:00"/>
    <d v="2021-04-27T00:00:00"/>
    <n v="18"/>
    <x v="0"/>
  </r>
  <r>
    <s v="KEY-1721"/>
    <s v="High"/>
    <n v="15"/>
    <s v="Closed"/>
    <s v="Canceled"/>
    <s v="Business Process"/>
    <x v="0"/>
    <x v="1"/>
    <x v="4"/>
    <d v="2021-04-09T00:00:00"/>
    <d v="2021-04-27T00:00:00"/>
    <n v="18"/>
    <x v="0"/>
  </r>
  <r>
    <s v="KEY-1718"/>
    <s v="Medium"/>
    <n v="30"/>
    <s v="Closed"/>
    <s v="Canceled"/>
    <s v="Lack Response"/>
    <x v="0"/>
    <x v="1"/>
    <x v="3"/>
    <d v="2021-04-09T00:00:00"/>
    <d v="2021-04-13T00:00:00"/>
    <n v="4"/>
    <x v="0"/>
  </r>
  <r>
    <s v="KEY-1717"/>
    <s v="Medium"/>
    <n v="30"/>
    <s v="Closed"/>
    <s v="Completed"/>
    <s v="Solved by squad (technical intervention)"/>
    <x v="3"/>
    <x v="1"/>
    <x v="3"/>
    <d v="2021-04-09T00:00:00"/>
    <d v="2021-06-14T00:00:00"/>
    <n v="66"/>
    <x v="2"/>
  </r>
  <r>
    <s v="KEY-1750"/>
    <s v="High"/>
    <n v="15"/>
    <s v="Closed"/>
    <s v="Canceled"/>
    <s v="Business Process"/>
    <x v="0"/>
    <x v="0"/>
    <x v="0"/>
    <d v="2021-04-12T00:00:00"/>
    <d v="2021-05-21T00:00:00"/>
    <n v="39"/>
    <x v="0"/>
  </r>
  <r>
    <s v="KEY-1749"/>
    <s v="High"/>
    <n v="15"/>
    <s v="Closed"/>
    <s v="Completed"/>
    <s v="Solved by squad (technical intervention)"/>
    <x v="0"/>
    <x v="1"/>
    <x v="2"/>
    <d v="2021-04-12T00:00:00"/>
    <d v="2021-07-30T00:00:00"/>
    <n v="109"/>
    <x v="2"/>
  </r>
  <r>
    <s v="KEY-1738"/>
    <s v="Highest"/>
    <n v="7"/>
    <s v="Closed"/>
    <s v="Completed"/>
    <s v="Solved by squad (technical intervention)"/>
    <x v="1"/>
    <x v="1"/>
    <x v="3"/>
    <d v="2021-04-12T00:00:00"/>
    <d v="2021-10-20T00:00:00"/>
    <n v="191"/>
    <x v="2"/>
  </r>
  <r>
    <s v="KEY-1748"/>
    <s v="Medium"/>
    <n v="30"/>
    <s v="Closed"/>
    <s v="Canceled"/>
    <s v="Business Process"/>
    <x v="0"/>
    <x v="0"/>
    <x v="0"/>
    <d v="2021-04-12T00:00:00"/>
    <d v="2021-05-31T00:00:00"/>
    <n v="49"/>
    <x v="0"/>
  </r>
  <r>
    <s v="KEY-1753"/>
    <s v="Medium"/>
    <n v="30"/>
    <s v="Closed"/>
    <s v="Canceled"/>
    <s v="Business Process"/>
    <x v="0"/>
    <x v="0"/>
    <x v="0"/>
    <d v="2021-04-12T00:00:00"/>
    <d v="2021-04-27T00:00:00"/>
    <n v="15"/>
    <x v="0"/>
  </r>
  <r>
    <s v="KEY-1755"/>
    <s v="Medium"/>
    <n v="30"/>
    <s v="Closed"/>
    <s v="Canceled"/>
    <s v="Business Process"/>
    <x v="0"/>
    <x v="0"/>
    <x v="0"/>
    <d v="2021-04-12T00:00:00"/>
    <d v="2021-04-21T00:00:00"/>
    <n v="9"/>
    <x v="0"/>
  </r>
  <r>
    <s v="KEY-1752"/>
    <s v="Medium"/>
    <n v="30"/>
    <s v="Closed"/>
    <s v="Canceled"/>
    <s v="Business Process"/>
    <x v="0"/>
    <x v="0"/>
    <x v="0"/>
    <d v="2021-04-12T00:00:00"/>
    <d v="2021-04-20T00:00:00"/>
    <n v="8"/>
    <x v="0"/>
  </r>
  <r>
    <s v="KEY-1757"/>
    <s v="Medium"/>
    <n v="30"/>
    <s v="Closed"/>
    <s v="Canceled"/>
    <s v="Business Process"/>
    <x v="0"/>
    <x v="0"/>
    <x v="0"/>
    <d v="2021-04-12T00:00:00"/>
    <d v="2021-04-13T00:00:00"/>
    <n v="1"/>
    <x v="0"/>
  </r>
  <r>
    <s v="KEY-1736"/>
    <s v="Medium"/>
    <n v="30"/>
    <s v="Closed"/>
    <s v="Canceled"/>
    <s v="Business Process"/>
    <x v="0"/>
    <x v="1"/>
    <x v="1"/>
    <d v="2021-04-12T00:00:00"/>
    <d v="2021-06-21T00:00:00"/>
    <n v="70"/>
    <x v="0"/>
  </r>
  <r>
    <s v="KEY-1731"/>
    <s v="Medium"/>
    <n v="30"/>
    <s v="Closed"/>
    <s v="Canceled"/>
    <s v="Business Process"/>
    <x v="0"/>
    <x v="1"/>
    <x v="1"/>
    <d v="2021-04-12T00:00:00"/>
    <d v="2021-05-21T00:00:00"/>
    <n v="39"/>
    <x v="0"/>
  </r>
  <r>
    <s v="KEY-1734"/>
    <s v="Medium"/>
    <n v="30"/>
    <s v="Closed"/>
    <s v="Canceled"/>
    <s v="Business Process"/>
    <x v="0"/>
    <x v="1"/>
    <x v="1"/>
    <d v="2021-04-12T00:00:00"/>
    <d v="2021-05-19T00:00:00"/>
    <n v="37"/>
    <x v="0"/>
  </r>
  <r>
    <s v="KEY-1735"/>
    <s v="Medium"/>
    <n v="30"/>
    <s v="Closed"/>
    <s v="Canceled"/>
    <s v="Business Process"/>
    <x v="0"/>
    <x v="1"/>
    <x v="1"/>
    <d v="2021-04-12T00:00:00"/>
    <d v="2021-05-19T00:00:00"/>
    <n v="37"/>
    <x v="0"/>
  </r>
  <r>
    <s v="KEY-1751"/>
    <s v="Medium"/>
    <n v="30"/>
    <s v="Closed"/>
    <s v="Completed"/>
    <s v="Solved by squad (technical intervention)"/>
    <x v="1"/>
    <x v="1"/>
    <x v="4"/>
    <d v="2021-04-12T00:00:00"/>
    <d v="2021-04-30T00:00:00"/>
    <n v="18"/>
    <x v="1"/>
  </r>
  <r>
    <s v="KEY-1737"/>
    <s v="Medium"/>
    <n v="30"/>
    <s v="Closed"/>
    <s v="Completed"/>
    <s v="Solved by squad (technical intervention)"/>
    <x v="3"/>
    <x v="1"/>
    <x v="3"/>
    <d v="2021-04-12T00:00:00"/>
    <d v="2021-06-14T00:00:00"/>
    <n v="63"/>
    <x v="2"/>
  </r>
  <r>
    <s v="KEY-1733"/>
    <s v="Medium"/>
    <n v="30"/>
    <s v="Closed"/>
    <s v="Completed"/>
    <s v="Solved by squad (technical intervention)"/>
    <x v="0"/>
    <x v="1"/>
    <x v="1"/>
    <d v="2021-04-12T00:00:00"/>
    <d v="2021-09-01T00:00:00"/>
    <n v="142"/>
    <x v="2"/>
  </r>
  <r>
    <s v="KEY-1739"/>
    <s v="Medium"/>
    <n v="30"/>
    <s v="Closed"/>
    <s v="Completed"/>
    <s v="Solved by squad (technical intervention)"/>
    <x v="0"/>
    <x v="1"/>
    <x v="3"/>
    <d v="2021-04-12T00:00:00"/>
    <d v="2021-09-01T00:00:00"/>
    <n v="142"/>
    <x v="2"/>
  </r>
  <r>
    <s v="KEY-1756"/>
    <s v="Medium"/>
    <n v="30"/>
    <s v="Closed"/>
    <s v="Completed"/>
    <s v="Solved by squad (technical intervention)"/>
    <x v="0"/>
    <x v="1"/>
    <x v="4"/>
    <d v="2021-04-12T00:00:00"/>
    <d v="2021-09-14T00:00:00"/>
    <n v="155"/>
    <x v="2"/>
  </r>
  <r>
    <s v="KEY-1732"/>
    <s v="Medium"/>
    <n v="30"/>
    <s v="Closed"/>
    <s v="Completed"/>
    <s v="Solved by squad (technical intervention)"/>
    <x v="3"/>
    <x v="1"/>
    <x v="1"/>
    <d v="2021-04-12T00:00:00"/>
    <d v="2022-08-26T00:00:00"/>
    <n v="501"/>
    <x v="2"/>
  </r>
  <r>
    <s v="KEY-1747"/>
    <s v="Medium"/>
    <n v="30"/>
    <s v="Open"/>
    <s v="Waiting requester information"/>
    <m/>
    <x v="0"/>
    <x v="2"/>
    <x v="0"/>
    <d v="2021-04-12T00:00:00"/>
    <m/>
    <n v="-44298"/>
    <x v="0"/>
  </r>
  <r>
    <s v="KEY-1766"/>
    <s v="Highest"/>
    <n v="7"/>
    <s v="Closed"/>
    <s v="Completed"/>
    <s v="Solved by squad (technical intervention)"/>
    <x v="0"/>
    <x v="1"/>
    <x v="4"/>
    <d v="2021-04-13T00:00:00"/>
    <d v="2021-08-19T00:00:00"/>
    <n v="128"/>
    <x v="2"/>
  </r>
  <r>
    <s v="KEY-1765"/>
    <s v="Medium"/>
    <n v="30"/>
    <s v="Closed"/>
    <s v="Canceled"/>
    <s v="Business Process"/>
    <x v="0"/>
    <x v="0"/>
    <x v="0"/>
    <d v="2021-04-13T00:00:00"/>
    <d v="2021-07-12T00:00:00"/>
    <n v="90"/>
    <x v="0"/>
  </r>
  <r>
    <s v="KEY-1759"/>
    <s v="Medium"/>
    <n v="30"/>
    <s v="Closed"/>
    <s v="Canceled"/>
    <s v="Business Process"/>
    <x v="0"/>
    <x v="0"/>
    <x v="0"/>
    <d v="2021-04-13T00:00:00"/>
    <d v="2021-05-21T00:00:00"/>
    <n v="38"/>
    <x v="0"/>
  </r>
  <r>
    <s v="KEY-1758"/>
    <s v="Medium"/>
    <n v="30"/>
    <s v="Closed"/>
    <s v="Canceled"/>
    <s v="Business Process"/>
    <x v="0"/>
    <x v="0"/>
    <x v="0"/>
    <d v="2021-04-13T00:00:00"/>
    <d v="2021-05-18T00:00:00"/>
    <n v="35"/>
    <x v="0"/>
  </r>
  <r>
    <s v="KEY-1767"/>
    <s v="Medium"/>
    <n v="30"/>
    <s v="Closed"/>
    <s v="Canceled"/>
    <s v="Business Process"/>
    <x v="0"/>
    <x v="0"/>
    <x v="0"/>
    <d v="2021-04-13T00:00:00"/>
    <d v="2021-04-22T00:00:00"/>
    <n v="9"/>
    <x v="0"/>
  </r>
  <r>
    <s v="KEY-1763"/>
    <s v="Medium"/>
    <n v="30"/>
    <s v="Closed"/>
    <s v="Canceled"/>
    <s v="Business Process"/>
    <x v="0"/>
    <x v="0"/>
    <x v="0"/>
    <d v="2021-04-13T00:00:00"/>
    <d v="2021-04-14T00:00:00"/>
    <n v="1"/>
    <x v="0"/>
  </r>
  <r>
    <s v="KEY-1764"/>
    <s v="Medium"/>
    <n v="30"/>
    <s v="Closed"/>
    <s v="Completed"/>
    <s v="Solved by squad (technical intervention)"/>
    <x v="0"/>
    <x v="1"/>
    <x v="4"/>
    <d v="2021-04-13T00:00:00"/>
    <d v="2021-07-30T00:00:00"/>
    <n v="108"/>
    <x v="2"/>
  </r>
  <r>
    <s v="KEY-1761"/>
    <s v="Medium"/>
    <n v="30"/>
    <s v="Closed"/>
    <s v="Completed"/>
    <s v="Solved by squad (technical intervention)"/>
    <x v="0"/>
    <x v="1"/>
    <x v="1"/>
    <d v="2021-04-13T00:00:00"/>
    <d v="2021-09-01T00:00:00"/>
    <n v="141"/>
    <x v="2"/>
  </r>
  <r>
    <s v="KEY-1760"/>
    <s v="Medium"/>
    <n v="30"/>
    <s v="Closed"/>
    <s v="Completed"/>
    <s v="Solved by squad (technical intervention)"/>
    <x v="0"/>
    <x v="1"/>
    <x v="1"/>
    <d v="2021-04-13T00:00:00"/>
    <d v="2022-05-14T00:00:00"/>
    <n v="396"/>
    <x v="2"/>
  </r>
  <r>
    <s v="KEY-1762"/>
    <s v="Medium"/>
    <n v="30"/>
    <s v="Closed"/>
    <s v="Completed"/>
    <s v="Solved by squad (technical intervention)"/>
    <x v="3"/>
    <x v="1"/>
    <x v="1"/>
    <d v="2021-04-13T00:00:00"/>
    <d v="2022-09-05T00:00:00"/>
    <n v="510"/>
    <x v="2"/>
  </r>
  <r>
    <s v="KEY-1768"/>
    <s v="Medium"/>
    <n v="30"/>
    <s v="Closed"/>
    <s v="Canceled"/>
    <s v="Business Process"/>
    <x v="0"/>
    <x v="0"/>
    <x v="0"/>
    <d v="2021-04-14T00:00:00"/>
    <d v="2021-05-18T00:00:00"/>
    <n v="34"/>
    <x v="0"/>
  </r>
  <r>
    <s v="KEY-1769"/>
    <s v="Medium"/>
    <n v="30"/>
    <s v="Closed"/>
    <s v="Canceled"/>
    <s v="Lack Response"/>
    <x v="0"/>
    <x v="0"/>
    <x v="0"/>
    <d v="2021-04-14T00:00:00"/>
    <d v="2021-04-30T00:00:00"/>
    <n v="16"/>
    <x v="0"/>
  </r>
  <r>
    <s v="KEY-1771"/>
    <s v="Medium"/>
    <n v="30"/>
    <s v="Closed"/>
    <s v="Completed"/>
    <s v="Solved by service desk (no technical intervention)"/>
    <x v="0"/>
    <x v="0"/>
    <x v="0"/>
    <d v="2021-04-14T00:00:00"/>
    <d v="2021-04-19T00:00:00"/>
    <n v="5"/>
    <x v="1"/>
  </r>
  <r>
    <s v="KEY-1770"/>
    <s v="Medium"/>
    <n v="30"/>
    <s v="Closed"/>
    <s v="Completed"/>
    <s v="Solved by squad (technical intervention)"/>
    <x v="1"/>
    <x v="1"/>
    <x v="4"/>
    <d v="2021-04-14T00:00:00"/>
    <d v="2021-10-01T00:00:00"/>
    <n v="170"/>
    <x v="2"/>
  </r>
  <r>
    <s v="KEY-1776"/>
    <s v="Medium"/>
    <n v="30"/>
    <s v="Closed"/>
    <s v="Canceled"/>
    <s v="Business Process"/>
    <x v="0"/>
    <x v="0"/>
    <x v="0"/>
    <d v="2021-04-15T00:00:00"/>
    <d v="2022-10-10T00:00:00"/>
    <n v="543"/>
    <x v="0"/>
  </r>
  <r>
    <s v="KEY-1775"/>
    <s v="Medium"/>
    <n v="30"/>
    <s v="Closed"/>
    <s v="Canceled"/>
    <s v="Business Process"/>
    <x v="0"/>
    <x v="0"/>
    <x v="0"/>
    <d v="2021-04-15T00:00:00"/>
    <d v="2021-05-21T00:00:00"/>
    <n v="36"/>
    <x v="0"/>
  </r>
  <r>
    <s v="KEY-1774"/>
    <s v="Medium"/>
    <n v="30"/>
    <s v="Closed"/>
    <s v="Canceled"/>
    <s v="Business Process"/>
    <x v="0"/>
    <x v="0"/>
    <x v="0"/>
    <d v="2021-04-15T00:00:00"/>
    <d v="2021-04-16T00:00:00"/>
    <n v="1"/>
    <x v="0"/>
  </r>
  <r>
    <s v="KEY-1773"/>
    <s v="Medium"/>
    <n v="30"/>
    <s v="Closed"/>
    <s v="Canceled"/>
    <s v="Lack Response"/>
    <x v="0"/>
    <x v="0"/>
    <x v="0"/>
    <d v="2021-04-15T00:00:00"/>
    <d v="2021-06-21T00:00:00"/>
    <n v="67"/>
    <x v="0"/>
  </r>
  <r>
    <s v="KEY-1777"/>
    <s v="Medium"/>
    <n v="30"/>
    <s v="Closed"/>
    <s v="Completed"/>
    <s v="Solved by squad (technical intervention)"/>
    <x v="1"/>
    <x v="1"/>
    <x v="4"/>
    <d v="2021-04-15T00:00:00"/>
    <d v="2021-04-26T00:00:00"/>
    <n v="11"/>
    <x v="1"/>
  </r>
  <r>
    <s v="KEY-1772"/>
    <s v="Medium"/>
    <n v="30"/>
    <s v="Closed"/>
    <s v="Completed"/>
    <s v="Solved by squad (technical intervention)"/>
    <x v="0"/>
    <x v="1"/>
    <x v="1"/>
    <d v="2021-04-15T00:00:00"/>
    <d v="2021-06-07T00:00:00"/>
    <n v="53"/>
    <x v="2"/>
  </r>
  <r>
    <s v="KEY-1780"/>
    <s v="Medium"/>
    <n v="30"/>
    <s v="Closed"/>
    <s v="Canceled"/>
    <s v="Business Process"/>
    <x v="0"/>
    <x v="0"/>
    <x v="0"/>
    <d v="2021-04-16T00:00:00"/>
    <d v="2021-05-26T00:00:00"/>
    <n v="40"/>
    <x v="0"/>
  </r>
  <r>
    <s v="KEY-1779"/>
    <s v="Medium"/>
    <n v="30"/>
    <s v="Closed"/>
    <s v="Canceled"/>
    <s v="Business Process"/>
    <x v="0"/>
    <x v="0"/>
    <x v="0"/>
    <d v="2021-04-16T00:00:00"/>
    <d v="2021-05-21T00:00:00"/>
    <n v="35"/>
    <x v="0"/>
  </r>
  <r>
    <s v="KEY-1782"/>
    <s v="Medium"/>
    <n v="30"/>
    <s v="Closed"/>
    <s v="Canceled"/>
    <s v="Business Process"/>
    <x v="0"/>
    <x v="0"/>
    <x v="0"/>
    <d v="2021-04-16T00:00:00"/>
    <d v="2021-05-21T00:00:00"/>
    <n v="35"/>
    <x v="0"/>
  </r>
  <r>
    <s v="KEY-1785"/>
    <s v="Medium"/>
    <n v="30"/>
    <s v="Closed"/>
    <s v="Completed"/>
    <s v="Solved by squad (technical intervention)"/>
    <x v="0"/>
    <x v="1"/>
    <x v="4"/>
    <d v="2021-04-16T00:00:00"/>
    <d v="2021-09-23T00:00:00"/>
    <n v="160"/>
    <x v="2"/>
  </r>
  <r>
    <s v="KEY-1788"/>
    <s v="Medium"/>
    <n v="30"/>
    <s v="Closed"/>
    <s v="Completed"/>
    <s v="Solved by squad (technical intervention)"/>
    <x v="1"/>
    <x v="1"/>
    <x v="4"/>
    <d v="2021-04-16T00:00:00"/>
    <d v="2021-10-29T00:00:00"/>
    <n v="196"/>
    <x v="2"/>
  </r>
  <r>
    <s v="KEY-1787"/>
    <s v="Medium"/>
    <n v="30"/>
    <s v="Closed"/>
    <s v="Completed"/>
    <s v="Solved by squad (technical intervention)"/>
    <x v="0"/>
    <x v="1"/>
    <x v="4"/>
    <d v="2021-04-16T00:00:00"/>
    <d v="2022-05-23T00:00:00"/>
    <n v="402"/>
    <x v="2"/>
  </r>
  <r>
    <s v="KEY-1784"/>
    <s v="Medium"/>
    <n v="30"/>
    <s v="Closed"/>
    <s v="Completed"/>
    <s v="Solved by squad (technical intervention)"/>
    <x v="3"/>
    <x v="1"/>
    <x v="3"/>
    <d v="2021-04-16T00:00:00"/>
    <d v="2022-08-02T00:00:00"/>
    <n v="473"/>
    <x v="2"/>
  </r>
  <r>
    <s v="KEY-1783"/>
    <s v="Medium"/>
    <n v="30"/>
    <s v="Closed"/>
    <s v="Completed"/>
    <s v="Solved by squad (technical intervention)"/>
    <x v="3"/>
    <x v="1"/>
    <x v="1"/>
    <d v="2021-04-16T00:00:00"/>
    <d v="2022-09-05T00:00:00"/>
    <n v="507"/>
    <x v="2"/>
  </r>
  <r>
    <s v="KEY-1781"/>
    <s v="Medium"/>
    <n v="30"/>
    <s v="Closed"/>
    <s v="Completed"/>
    <s v="Solved by squad (technical intervention)"/>
    <x v="0"/>
    <x v="1"/>
    <x v="1"/>
    <d v="2021-04-16T00:00:00"/>
    <d v="2021-08-16T00:00:00"/>
    <n v="122"/>
    <x v="2"/>
  </r>
  <r>
    <s v="KEY-1791"/>
    <s v="Medium"/>
    <n v="30"/>
    <s v="Closed"/>
    <s v="Completed"/>
    <s v="Solved by squad (technical intervention)"/>
    <x v="0"/>
    <x v="1"/>
    <x v="4"/>
    <d v="2021-04-19T00:00:00"/>
    <d v="2021-05-25T00:00:00"/>
    <n v="36"/>
    <x v="2"/>
  </r>
  <r>
    <s v="KEY-1790"/>
    <s v="Medium"/>
    <n v="30"/>
    <s v="Closed"/>
    <s v="Completed"/>
    <s v="Solved by squad (technical intervention)"/>
    <x v="0"/>
    <x v="1"/>
    <x v="4"/>
    <d v="2021-04-19T00:00:00"/>
    <d v="2021-09-10T00:00:00"/>
    <n v="144"/>
    <x v="2"/>
  </r>
  <r>
    <s v="KEY-1789"/>
    <s v="Medium"/>
    <n v="30"/>
    <s v="Closed"/>
    <s v="Completed"/>
    <s v="Solved by squad (technical intervention)"/>
    <x v="3"/>
    <x v="1"/>
    <x v="3"/>
    <d v="2021-04-19T00:00:00"/>
    <d v="2022-08-25T00:00:00"/>
    <n v="493"/>
    <x v="2"/>
  </r>
  <r>
    <s v="KEY-1798"/>
    <s v="Medium"/>
    <n v="30"/>
    <s v="Closed"/>
    <s v="Canceled"/>
    <s v="Business Process"/>
    <x v="0"/>
    <x v="0"/>
    <x v="0"/>
    <d v="2021-04-20T00:00:00"/>
    <d v="2021-08-17T00:00:00"/>
    <n v="119"/>
    <x v="0"/>
  </r>
  <r>
    <s v="KEY-1799"/>
    <s v="Medium"/>
    <n v="30"/>
    <s v="Closed"/>
    <s v="Canceled"/>
    <s v="Business Process"/>
    <x v="0"/>
    <x v="0"/>
    <x v="0"/>
    <d v="2021-04-20T00:00:00"/>
    <d v="2021-08-17T00:00:00"/>
    <n v="119"/>
    <x v="0"/>
  </r>
  <r>
    <s v="KEY-1793"/>
    <s v="Medium"/>
    <n v="30"/>
    <s v="Closed"/>
    <s v="Canceled"/>
    <s v="Business Process"/>
    <x v="0"/>
    <x v="0"/>
    <x v="0"/>
    <d v="2021-04-20T00:00:00"/>
    <d v="2021-05-21T00:00:00"/>
    <n v="31"/>
    <x v="0"/>
  </r>
  <r>
    <s v="KEY-1795"/>
    <s v="Medium"/>
    <n v="30"/>
    <s v="Closed"/>
    <s v="Canceled"/>
    <s v="Business Process"/>
    <x v="0"/>
    <x v="0"/>
    <x v="0"/>
    <d v="2021-04-20T00:00:00"/>
    <d v="2021-05-21T00:00:00"/>
    <n v="31"/>
    <x v="0"/>
  </r>
  <r>
    <s v="KEY-1794"/>
    <s v="Medium"/>
    <n v="30"/>
    <s v="Closed"/>
    <s v="Canceled"/>
    <s v="Business Process"/>
    <x v="0"/>
    <x v="0"/>
    <x v="0"/>
    <d v="2021-04-20T00:00:00"/>
    <d v="2021-05-05T00:00:00"/>
    <n v="15"/>
    <x v="0"/>
  </r>
  <r>
    <s v="KEY-1792"/>
    <s v="Medium"/>
    <n v="30"/>
    <s v="Closed"/>
    <s v="Canceled"/>
    <s v="Business Process"/>
    <x v="0"/>
    <x v="0"/>
    <x v="0"/>
    <d v="2021-04-20T00:00:00"/>
    <d v="2021-04-29T00:00:00"/>
    <n v="9"/>
    <x v="0"/>
  </r>
  <r>
    <s v="KEY-1804"/>
    <s v="Medium"/>
    <n v="30"/>
    <s v="Closed"/>
    <s v="Canceled"/>
    <s v="Business Process"/>
    <x v="0"/>
    <x v="0"/>
    <x v="0"/>
    <d v="2021-04-20T00:00:00"/>
    <d v="2021-04-27T00:00:00"/>
    <n v="7"/>
    <x v="0"/>
  </r>
  <r>
    <s v="KEY-1800"/>
    <s v="Medium"/>
    <n v="30"/>
    <s v="Closed"/>
    <s v="Completed"/>
    <s v="Solved by service desk (no technical intervention)"/>
    <x v="2"/>
    <x v="0"/>
    <x v="0"/>
    <d v="2021-04-20T00:00:00"/>
    <d v="2021-04-21T00:00:00"/>
    <n v="1"/>
    <x v="1"/>
  </r>
  <r>
    <s v="KEY-1801"/>
    <s v="Medium"/>
    <n v="30"/>
    <s v="Closed"/>
    <s v="Completed"/>
    <s v="Solved by service desk (no technical intervention)"/>
    <x v="2"/>
    <x v="0"/>
    <x v="0"/>
    <d v="2021-04-20T00:00:00"/>
    <d v="2021-04-21T00:00:00"/>
    <n v="1"/>
    <x v="1"/>
  </r>
  <r>
    <s v="KEY-1803"/>
    <s v="Medium"/>
    <n v="30"/>
    <s v="Closed"/>
    <s v="Completed"/>
    <s v="Solved by service desk (no technical intervention)"/>
    <x v="2"/>
    <x v="0"/>
    <x v="0"/>
    <d v="2021-04-20T00:00:00"/>
    <d v="2021-04-22T00:00:00"/>
    <n v="2"/>
    <x v="1"/>
  </r>
  <r>
    <s v="KEY-1802"/>
    <s v="Medium"/>
    <n v="30"/>
    <s v="Closed"/>
    <s v="Completed"/>
    <s v="Solved by squad (technical intervention)"/>
    <x v="2"/>
    <x v="1"/>
    <x v="1"/>
    <d v="2021-04-20T00:00:00"/>
    <d v="2021-04-21T00:00:00"/>
    <n v="1"/>
    <x v="1"/>
  </r>
  <r>
    <s v="KEY-1796"/>
    <s v="Medium"/>
    <n v="30"/>
    <s v="Closed"/>
    <s v="Completed"/>
    <s v="Solved by squad (technical intervention)"/>
    <x v="0"/>
    <x v="1"/>
    <x v="4"/>
    <d v="2021-04-20T00:00:00"/>
    <d v="2021-08-18T00:00:00"/>
    <n v="120"/>
    <x v="2"/>
  </r>
  <r>
    <s v="KEY-1797"/>
    <s v="Medium"/>
    <n v="30"/>
    <s v="Closed"/>
    <s v="Completed"/>
    <s v="Solved by squad (technical intervention)"/>
    <x v="0"/>
    <x v="1"/>
    <x v="1"/>
    <d v="2021-04-20T00:00:00"/>
    <d v="2022-08-25T00:00:00"/>
    <n v="492"/>
    <x v="2"/>
  </r>
  <r>
    <s v="KEY-1811"/>
    <s v="High"/>
    <n v="15"/>
    <s v="Closed"/>
    <s v="Completed"/>
    <s v="Solved by service desk (no technical intervention)"/>
    <x v="2"/>
    <x v="0"/>
    <x v="0"/>
    <d v="2021-04-21T00:00:00"/>
    <d v="2021-04-22T00:00:00"/>
    <n v="1"/>
    <x v="1"/>
  </r>
  <r>
    <s v="KEY-1813"/>
    <s v="High"/>
    <n v="15"/>
    <s v="Closed"/>
    <s v="Completed"/>
    <s v="Solved by service desk (no technical intervention)"/>
    <x v="2"/>
    <x v="0"/>
    <x v="0"/>
    <d v="2021-04-21T00:00:00"/>
    <d v="2021-04-25T00:00:00"/>
    <n v="4"/>
    <x v="1"/>
  </r>
  <r>
    <s v="KEY-1810"/>
    <s v="High"/>
    <n v="15"/>
    <s v="Closed"/>
    <s v="Completed"/>
    <s v="Solved by squad (technical intervention)"/>
    <x v="3"/>
    <x v="1"/>
    <x v="1"/>
    <d v="2021-04-21T00:00:00"/>
    <d v="2022-08-30T00:00:00"/>
    <n v="496"/>
    <x v="2"/>
  </r>
  <r>
    <s v="KEY-1809"/>
    <s v="Highest"/>
    <n v="7"/>
    <s v="Closed"/>
    <s v="Completed"/>
    <s v="Solved by service desk (no technical intervention)"/>
    <x v="2"/>
    <x v="0"/>
    <x v="0"/>
    <d v="2021-04-21T00:00:00"/>
    <d v="2021-04-22T00:00:00"/>
    <n v="1"/>
    <x v="1"/>
  </r>
  <r>
    <s v="KEY-1812"/>
    <s v="Highest"/>
    <n v="7"/>
    <s v="Closed"/>
    <s v="Completed"/>
    <s v="Solved by service desk (no technical intervention)"/>
    <x v="2"/>
    <x v="0"/>
    <x v="0"/>
    <d v="2021-04-21T00:00:00"/>
    <d v="2021-04-22T00:00:00"/>
    <n v="1"/>
    <x v="1"/>
  </r>
  <r>
    <s v="KEY-1814"/>
    <s v="Medium"/>
    <n v="30"/>
    <s v="Closed"/>
    <s v="Canceled"/>
    <s v="Business Process"/>
    <x v="0"/>
    <x v="0"/>
    <x v="0"/>
    <d v="2021-04-21T00:00:00"/>
    <d v="2021-05-05T00:00:00"/>
    <n v="14"/>
    <x v="0"/>
  </r>
  <r>
    <s v="KEY-1815"/>
    <s v="Medium"/>
    <n v="30"/>
    <s v="Closed"/>
    <s v="Canceled"/>
    <s v="Business Process"/>
    <x v="0"/>
    <x v="0"/>
    <x v="0"/>
    <d v="2021-04-21T00:00:00"/>
    <d v="2021-04-22T00:00:00"/>
    <n v="1"/>
    <x v="0"/>
  </r>
  <r>
    <s v="KEY-1808"/>
    <s v="Medium"/>
    <n v="30"/>
    <s v="Closed"/>
    <s v="Completed"/>
    <s v="Solved by service desk (no technical intervention)"/>
    <x v="1"/>
    <x v="0"/>
    <x v="0"/>
    <d v="2021-04-21T00:00:00"/>
    <d v="2021-05-03T00:00:00"/>
    <n v="12"/>
    <x v="1"/>
  </r>
  <r>
    <s v="KEY-1806"/>
    <s v="Medium"/>
    <n v="30"/>
    <s v="Closed"/>
    <s v="Completed"/>
    <s v="Solved by service desk (no technical intervention)"/>
    <x v="0"/>
    <x v="0"/>
    <x v="0"/>
    <d v="2021-04-21T00:00:00"/>
    <d v="2021-05-28T00:00:00"/>
    <n v="37"/>
    <x v="2"/>
  </r>
  <r>
    <s v="KEY-1816"/>
    <s v="Medium"/>
    <n v="30"/>
    <s v="Closed"/>
    <s v="Completed"/>
    <s v="Solved by squad (technical intervention)"/>
    <x v="0"/>
    <x v="1"/>
    <x v="4"/>
    <d v="2021-04-21T00:00:00"/>
    <d v="2021-05-20T00:00:00"/>
    <n v="29"/>
    <x v="1"/>
  </r>
  <r>
    <s v="KEY-1805"/>
    <s v="Medium"/>
    <n v="30"/>
    <s v="Closed"/>
    <s v="Completed"/>
    <s v="Solved by squad (technical intervention)"/>
    <x v="3"/>
    <x v="1"/>
    <x v="1"/>
    <d v="2021-04-21T00:00:00"/>
    <d v="2021-06-28T00:00:00"/>
    <n v="68"/>
    <x v="2"/>
  </r>
  <r>
    <s v="KEY-1807"/>
    <s v="Medium"/>
    <n v="30"/>
    <s v="Closed"/>
    <s v="Completed"/>
    <s v="Solved by squad (technical intervention)"/>
    <x v="0"/>
    <x v="1"/>
    <x v="4"/>
    <d v="2021-04-21T00:00:00"/>
    <d v="2022-05-15T00:00:00"/>
    <n v="389"/>
    <x v="2"/>
  </r>
  <r>
    <s v="KEY-1820"/>
    <s v="Highest"/>
    <n v="7"/>
    <s v="Closed"/>
    <s v="Completed"/>
    <s v="Solved by squad (technical intervention)"/>
    <x v="0"/>
    <x v="1"/>
    <x v="4"/>
    <d v="2021-04-22T00:00:00"/>
    <d v="2021-10-01T00:00:00"/>
    <n v="162"/>
    <x v="2"/>
  </r>
  <r>
    <s v="KEY-1818"/>
    <s v="Medium"/>
    <n v="30"/>
    <s v="Closed"/>
    <s v="Canceled"/>
    <s v="Business Process"/>
    <x v="2"/>
    <x v="0"/>
    <x v="0"/>
    <d v="2021-04-22T00:00:00"/>
    <d v="2021-09-09T00:00:00"/>
    <n v="140"/>
    <x v="0"/>
  </r>
  <r>
    <s v="KEY-1821"/>
    <s v="Medium"/>
    <n v="30"/>
    <s v="Closed"/>
    <s v="Canceled"/>
    <s v="Business Process"/>
    <x v="0"/>
    <x v="0"/>
    <x v="0"/>
    <d v="2021-04-22T00:00:00"/>
    <d v="2021-04-28T00:00:00"/>
    <n v="6"/>
    <x v="0"/>
  </r>
  <r>
    <s v="KEY-1817"/>
    <s v="Medium"/>
    <n v="30"/>
    <s v="Closed"/>
    <s v="Completed"/>
    <s v="Solved by squad (technical intervention)"/>
    <x v="3"/>
    <x v="1"/>
    <x v="3"/>
    <d v="2021-04-22T00:00:00"/>
    <d v="2021-06-14T00:00:00"/>
    <n v="53"/>
    <x v="2"/>
  </r>
  <r>
    <s v="KEY-1819"/>
    <s v="Medium"/>
    <n v="30"/>
    <s v="Closed"/>
    <s v="Completed"/>
    <s v="Solved by squad (technical intervention)"/>
    <x v="0"/>
    <x v="1"/>
    <x v="4"/>
    <d v="2021-04-22T00:00:00"/>
    <d v="2022-05-16T00:00:00"/>
    <n v="389"/>
    <x v="2"/>
  </r>
  <r>
    <s v="KEY-1822"/>
    <s v="Medium"/>
    <n v="30"/>
    <s v="Closed"/>
    <s v="Canceled"/>
    <s v="Business Process"/>
    <x v="0"/>
    <x v="0"/>
    <x v="0"/>
    <d v="2021-04-23T00:00:00"/>
    <d v="2021-06-07T00:00:00"/>
    <n v="45"/>
    <x v="0"/>
  </r>
  <r>
    <s v="KEY-1824"/>
    <s v="Medium"/>
    <n v="30"/>
    <s v="Closed"/>
    <s v="Canceled"/>
    <s v="Business Process"/>
    <x v="0"/>
    <x v="0"/>
    <x v="0"/>
    <d v="2021-04-23T00:00:00"/>
    <d v="2021-04-27T00:00:00"/>
    <n v="4"/>
    <x v="0"/>
  </r>
  <r>
    <s v="KEY-1823"/>
    <s v="Medium"/>
    <n v="30"/>
    <s v="Closed"/>
    <s v="Completed"/>
    <s v="Solved by service desk (no technical intervention)"/>
    <x v="1"/>
    <x v="0"/>
    <x v="0"/>
    <d v="2021-04-23T00:00:00"/>
    <d v="2021-05-07T00:00:00"/>
    <n v="14"/>
    <x v="1"/>
  </r>
  <r>
    <s v="KEY-1829"/>
    <s v="Medium"/>
    <n v="30"/>
    <s v="Closed"/>
    <s v="Canceled"/>
    <s v="Business Process"/>
    <x v="0"/>
    <x v="0"/>
    <x v="0"/>
    <d v="2021-04-26T00:00:00"/>
    <d v="2021-08-17T00:00:00"/>
    <n v="113"/>
    <x v="0"/>
  </r>
  <r>
    <s v="KEY-1825"/>
    <s v="Medium"/>
    <n v="30"/>
    <s v="Closed"/>
    <s v="Canceled"/>
    <s v="Business Process"/>
    <x v="0"/>
    <x v="0"/>
    <x v="0"/>
    <d v="2021-04-26T00:00:00"/>
    <d v="2021-06-12T00:00:00"/>
    <n v="47"/>
    <x v="0"/>
  </r>
  <r>
    <s v="KEY-1828"/>
    <s v="Medium"/>
    <n v="30"/>
    <s v="Closed"/>
    <s v="Canceled"/>
    <s v="Business Process"/>
    <x v="0"/>
    <x v="0"/>
    <x v="0"/>
    <d v="2021-04-26T00:00:00"/>
    <d v="2021-06-04T00:00:00"/>
    <n v="39"/>
    <x v="0"/>
  </r>
  <r>
    <s v="KEY-1827"/>
    <s v="Medium"/>
    <n v="30"/>
    <s v="Closed"/>
    <s v="Canceled"/>
    <s v="Business Process"/>
    <x v="0"/>
    <x v="0"/>
    <x v="0"/>
    <d v="2021-04-26T00:00:00"/>
    <d v="2021-05-05T00:00:00"/>
    <n v="9"/>
    <x v="0"/>
  </r>
  <r>
    <s v="KEY-1826"/>
    <s v="Medium"/>
    <n v="30"/>
    <s v="Closed"/>
    <s v="Completed"/>
    <s v="Solved by squad (technical intervention)"/>
    <x v="0"/>
    <x v="1"/>
    <x v="4"/>
    <d v="2021-04-26T00:00:00"/>
    <d v="2021-07-20T00:00:00"/>
    <n v="85"/>
    <x v="2"/>
  </r>
  <r>
    <s v="KEY-1830"/>
    <s v="High"/>
    <n v="15"/>
    <s v="Closed"/>
    <s v="Canceled"/>
    <s v="Business Process"/>
    <x v="0"/>
    <x v="0"/>
    <x v="0"/>
    <d v="2021-04-27T00:00:00"/>
    <d v="2021-06-12T00:00:00"/>
    <n v="46"/>
    <x v="0"/>
  </r>
  <r>
    <s v="KEY-1833"/>
    <s v="High"/>
    <n v="15"/>
    <s v="Closed"/>
    <s v="Completed"/>
    <s v="Solved by service desk (no technical intervention)"/>
    <x v="3"/>
    <x v="0"/>
    <x v="0"/>
    <d v="2021-04-27T00:00:00"/>
    <d v="2021-04-27T00:00:00"/>
    <n v="0"/>
    <x v="1"/>
  </r>
  <r>
    <s v="KEY-1834"/>
    <s v="Medium"/>
    <n v="30"/>
    <s v="Closed"/>
    <s v="Canceled"/>
    <s v="Business Process"/>
    <x v="0"/>
    <x v="0"/>
    <x v="0"/>
    <d v="2021-04-27T00:00:00"/>
    <d v="2021-07-12T00:00:00"/>
    <n v="76"/>
    <x v="0"/>
  </r>
  <r>
    <s v="KEY-1831"/>
    <s v="Medium"/>
    <n v="30"/>
    <s v="Closed"/>
    <s v="Canceled"/>
    <s v="Business Process"/>
    <x v="0"/>
    <x v="0"/>
    <x v="0"/>
    <d v="2021-04-27T00:00:00"/>
    <d v="2021-04-27T00:00:00"/>
    <n v="0"/>
    <x v="0"/>
  </r>
  <r>
    <s v="KEY-1832"/>
    <s v="Medium"/>
    <n v="30"/>
    <s v="Closed"/>
    <s v="Completed"/>
    <s v="Solved by squad (technical intervention)"/>
    <x v="0"/>
    <x v="1"/>
    <x v="4"/>
    <d v="2021-04-27T00:00:00"/>
    <d v="2022-05-16T00:00:00"/>
    <n v="384"/>
    <x v="2"/>
  </r>
  <r>
    <s v="KEY-1836"/>
    <s v="Medium"/>
    <n v="30"/>
    <s v="Closed"/>
    <s v="Canceled"/>
    <s v="Business Process"/>
    <x v="0"/>
    <x v="0"/>
    <x v="0"/>
    <d v="2021-04-28T00:00:00"/>
    <d v="2021-05-29T00:00:00"/>
    <n v="31"/>
    <x v="0"/>
  </r>
  <r>
    <s v="KEY-1840"/>
    <s v="Medium"/>
    <n v="30"/>
    <s v="Closed"/>
    <s v="Canceled"/>
    <s v="Business Process"/>
    <x v="0"/>
    <x v="0"/>
    <x v="0"/>
    <d v="2021-04-28T00:00:00"/>
    <d v="2021-04-30T00:00:00"/>
    <n v="2"/>
    <x v="0"/>
  </r>
  <r>
    <s v="KEY-1841"/>
    <s v="Medium"/>
    <n v="30"/>
    <s v="Closed"/>
    <s v="Completed"/>
    <s v="Solved by squad (technical intervention)"/>
    <x v="0"/>
    <x v="1"/>
    <x v="1"/>
    <d v="2021-04-28T00:00:00"/>
    <d v="2021-06-27T00:00:00"/>
    <n v="60"/>
    <x v="2"/>
  </r>
  <r>
    <s v="KEY-1838"/>
    <s v="Medium"/>
    <n v="30"/>
    <s v="Closed"/>
    <s v="Completed"/>
    <s v="Solved by squad (technical intervention)"/>
    <x v="0"/>
    <x v="1"/>
    <x v="4"/>
    <d v="2021-04-28T00:00:00"/>
    <d v="2021-09-09T00:00:00"/>
    <n v="134"/>
    <x v="2"/>
  </r>
  <r>
    <s v="KEY-1837"/>
    <s v="Medium"/>
    <n v="30"/>
    <s v="Closed"/>
    <s v="Completed"/>
    <s v="Solved by squad (technical intervention)"/>
    <x v="0"/>
    <x v="1"/>
    <x v="4"/>
    <d v="2021-04-28T00:00:00"/>
    <d v="2021-09-14T00:00:00"/>
    <n v="139"/>
    <x v="2"/>
  </r>
  <r>
    <s v="KEY-1839"/>
    <s v="Medium"/>
    <n v="30"/>
    <s v="Closed"/>
    <s v="Completed"/>
    <s v="Solved by squad (technical intervention)"/>
    <x v="0"/>
    <x v="1"/>
    <x v="4"/>
    <d v="2021-04-28T00:00:00"/>
    <d v="2022-05-16T00:00:00"/>
    <n v="383"/>
    <x v="2"/>
  </r>
  <r>
    <s v="KEY-1843"/>
    <s v="Medium"/>
    <n v="30"/>
    <s v="Closed"/>
    <s v="Canceled"/>
    <s v="Business Process"/>
    <x v="0"/>
    <x v="0"/>
    <x v="0"/>
    <d v="2021-04-29T00:00:00"/>
    <d v="2021-05-05T00:00:00"/>
    <n v="6"/>
    <x v="0"/>
  </r>
  <r>
    <s v="KEY-1844"/>
    <s v="Medium"/>
    <n v="30"/>
    <s v="Closed"/>
    <s v="Canceled"/>
    <s v="Business Process"/>
    <x v="0"/>
    <x v="0"/>
    <x v="0"/>
    <d v="2021-04-29T00:00:00"/>
    <d v="2021-05-04T00:00:00"/>
    <n v="5"/>
    <x v="0"/>
  </r>
  <r>
    <s v="KEY-1842"/>
    <s v="Medium"/>
    <n v="30"/>
    <s v="Closed"/>
    <s v="Completed"/>
    <s v="Solved by squad (technical intervention)"/>
    <x v="0"/>
    <x v="1"/>
    <x v="4"/>
    <d v="2021-04-29T00:00:00"/>
    <d v="2022-05-16T00:00:00"/>
    <n v="382"/>
    <x v="2"/>
  </r>
  <r>
    <s v="KEY-1845"/>
    <s v="Medium"/>
    <n v="30"/>
    <s v="Closed"/>
    <s v="Canceled"/>
    <s v="Business Process"/>
    <x v="2"/>
    <x v="0"/>
    <x v="0"/>
    <d v="2021-04-30T00:00:00"/>
    <d v="2021-05-21T00:00:00"/>
    <n v="21"/>
    <x v="0"/>
  </r>
  <r>
    <s v="KEY-1847"/>
    <s v="Medium"/>
    <n v="30"/>
    <s v="Closed"/>
    <s v="Canceled"/>
    <s v="Business Process"/>
    <x v="0"/>
    <x v="0"/>
    <x v="0"/>
    <d v="2021-04-30T00:00:00"/>
    <d v="2021-04-30T00:00:00"/>
    <n v="0"/>
    <x v="0"/>
  </r>
  <r>
    <s v="KEY-1848"/>
    <s v="Medium"/>
    <n v="30"/>
    <s v="Closed"/>
    <s v="Completed"/>
    <s v="Solved by squad (technical intervention)"/>
    <x v="3"/>
    <x v="1"/>
    <x v="1"/>
    <d v="2021-04-30T00:00:00"/>
    <d v="2021-06-27T00:00:00"/>
    <n v="58"/>
    <x v="2"/>
  </r>
  <r>
    <s v="KEY-1846"/>
    <s v="Medium"/>
    <n v="30"/>
    <s v="Closed"/>
    <s v="Completed"/>
    <s v="Solved by squad (technical intervention)"/>
    <x v="0"/>
    <x v="1"/>
    <x v="4"/>
    <d v="2021-04-30T00:00:00"/>
    <d v="2022-05-16T00:00:00"/>
    <n v="381"/>
    <x v="2"/>
  </r>
  <r>
    <s v="KEY-1867"/>
    <s v="High"/>
    <n v="15"/>
    <s v="Closed"/>
    <s v="Completed"/>
    <s v="Solved by squad (technical intervention)"/>
    <x v="1"/>
    <x v="1"/>
    <x v="4"/>
    <d v="2021-05-03T00:00:00"/>
    <d v="2021-05-23T00:00:00"/>
    <n v="20"/>
    <x v="2"/>
  </r>
  <r>
    <s v="KEY-1868"/>
    <s v="High"/>
    <n v="15"/>
    <s v="Closed"/>
    <s v="Completed"/>
    <s v="Solved by squad (technical intervention)"/>
    <x v="0"/>
    <x v="1"/>
    <x v="4"/>
    <d v="2021-05-03T00:00:00"/>
    <d v="2021-05-24T00:00:00"/>
    <n v="21"/>
    <x v="2"/>
  </r>
  <r>
    <s v="KEY-1866"/>
    <s v="High"/>
    <n v="15"/>
    <s v="Closed"/>
    <s v="Completed"/>
    <s v="Solved by squad (technical intervention)"/>
    <x v="0"/>
    <x v="1"/>
    <x v="4"/>
    <d v="2021-05-03T00:00:00"/>
    <d v="2021-05-31T00:00:00"/>
    <n v="28"/>
    <x v="2"/>
  </r>
  <r>
    <s v="KEY-1869"/>
    <s v="High"/>
    <n v="15"/>
    <s v="Closed"/>
    <s v="Completed"/>
    <s v="Solved by squad (technical intervention)"/>
    <x v="0"/>
    <x v="1"/>
    <x v="4"/>
    <d v="2021-05-03T00:00:00"/>
    <d v="2021-07-19T00:00:00"/>
    <n v="77"/>
    <x v="2"/>
  </r>
  <r>
    <s v="KEY-1858"/>
    <s v="High"/>
    <n v="15"/>
    <s v="Closed"/>
    <s v="Completed"/>
    <s v="Solved by squad (technical intervention)"/>
    <x v="0"/>
    <x v="1"/>
    <x v="4"/>
    <d v="2021-05-03T00:00:00"/>
    <d v="2021-07-29T00:00:00"/>
    <n v="87"/>
    <x v="2"/>
  </r>
  <r>
    <s v="KEY-1865"/>
    <s v="Highest"/>
    <n v="7"/>
    <s v="Closed"/>
    <s v="Completed"/>
    <s v="Solved by service desk (no technical intervention)"/>
    <x v="0"/>
    <x v="0"/>
    <x v="0"/>
    <d v="2021-05-03T00:00:00"/>
    <d v="2021-05-09T00:00:00"/>
    <n v="6"/>
    <x v="1"/>
  </r>
  <r>
    <s v="KEY-1854"/>
    <s v="Highest"/>
    <n v="7"/>
    <s v="Closed"/>
    <s v="Completed"/>
    <s v="Solved by service desk (no technical intervention)"/>
    <x v="0"/>
    <x v="0"/>
    <x v="0"/>
    <d v="2021-05-03T00:00:00"/>
    <d v="2021-05-10T00:00:00"/>
    <n v="7"/>
    <x v="2"/>
  </r>
  <r>
    <s v="KEY-1864"/>
    <s v="Highest"/>
    <n v="7"/>
    <s v="Closed"/>
    <s v="Completed"/>
    <s v="Solved by service desk (no technical intervention)"/>
    <x v="0"/>
    <x v="0"/>
    <x v="0"/>
    <d v="2021-05-03T00:00:00"/>
    <d v="2021-05-10T00:00:00"/>
    <n v="7"/>
    <x v="2"/>
  </r>
  <r>
    <s v="KEY-1851"/>
    <s v="Highest"/>
    <n v="7"/>
    <s v="Closed"/>
    <s v="Completed"/>
    <s v="Solved by squad (technical intervention)"/>
    <x v="1"/>
    <x v="1"/>
    <x v="3"/>
    <d v="2021-05-03T00:00:00"/>
    <d v="2021-10-20T00:00:00"/>
    <n v="170"/>
    <x v="2"/>
  </r>
  <r>
    <s v="KEY-1860"/>
    <s v="Medium"/>
    <n v="30"/>
    <s v="Closed"/>
    <s v="Canceled"/>
    <s v="Business Process"/>
    <x v="2"/>
    <x v="0"/>
    <x v="0"/>
    <d v="2021-05-03T00:00:00"/>
    <d v="2021-05-31T00:00:00"/>
    <n v="28"/>
    <x v="0"/>
  </r>
  <r>
    <s v="KEY-1856"/>
    <s v="Medium"/>
    <n v="30"/>
    <s v="Closed"/>
    <s v="Canceled"/>
    <s v="Business Process"/>
    <x v="0"/>
    <x v="0"/>
    <x v="0"/>
    <d v="2021-05-03T00:00:00"/>
    <d v="2021-05-21T00:00:00"/>
    <n v="18"/>
    <x v="0"/>
  </r>
  <r>
    <s v="KEY-1862"/>
    <s v="Medium"/>
    <n v="30"/>
    <s v="Closed"/>
    <s v="Canceled"/>
    <s v="Business Process"/>
    <x v="0"/>
    <x v="0"/>
    <x v="0"/>
    <d v="2021-05-03T00:00:00"/>
    <d v="2021-05-21T00:00:00"/>
    <n v="18"/>
    <x v="0"/>
  </r>
  <r>
    <s v="KEY-1875"/>
    <s v="Medium"/>
    <n v="30"/>
    <s v="Closed"/>
    <s v="Canceled"/>
    <s v="Business Process"/>
    <x v="0"/>
    <x v="0"/>
    <x v="0"/>
    <d v="2021-05-03T00:00:00"/>
    <d v="2021-05-05T00:00:00"/>
    <n v="2"/>
    <x v="0"/>
  </r>
  <r>
    <s v="KEY-1876"/>
    <s v="Medium"/>
    <n v="30"/>
    <s v="Closed"/>
    <s v="Completed"/>
    <s v="Solved by service desk (no technical intervention)"/>
    <x v="0"/>
    <x v="0"/>
    <x v="0"/>
    <d v="2021-05-03T00:00:00"/>
    <d v="2021-05-09T00:00:00"/>
    <n v="6"/>
    <x v="1"/>
  </r>
  <r>
    <s v="KEY-1855"/>
    <s v="Medium"/>
    <n v="30"/>
    <s v="Closed"/>
    <s v="Completed"/>
    <s v="Solved by service desk (no technical intervention)"/>
    <x v="0"/>
    <x v="0"/>
    <x v="0"/>
    <d v="2021-05-03T00:00:00"/>
    <d v="2021-05-10T00:00:00"/>
    <n v="7"/>
    <x v="1"/>
  </r>
  <r>
    <s v="KEY-1852"/>
    <s v="Medium"/>
    <n v="30"/>
    <s v="Closed"/>
    <s v="Completed"/>
    <s v="Solved by squad (technical intervention)"/>
    <x v="0"/>
    <x v="1"/>
    <x v="3"/>
    <d v="2021-05-03T00:00:00"/>
    <d v="2021-06-02T00:00:00"/>
    <n v="30"/>
    <x v="2"/>
  </r>
  <r>
    <s v="KEY-1853"/>
    <s v="Medium"/>
    <n v="30"/>
    <s v="Closed"/>
    <s v="Completed"/>
    <s v="Solved by squad (technical intervention)"/>
    <x v="0"/>
    <x v="1"/>
    <x v="3"/>
    <d v="2021-05-03T00:00:00"/>
    <d v="2021-06-03T00:00:00"/>
    <n v="31"/>
    <x v="2"/>
  </r>
  <r>
    <s v="KEY-1857"/>
    <s v="Medium"/>
    <n v="30"/>
    <s v="Closed"/>
    <s v="Completed"/>
    <s v="Solved by squad (technical intervention)"/>
    <x v="3"/>
    <x v="1"/>
    <x v="2"/>
    <d v="2021-05-03T00:00:00"/>
    <d v="2021-07-04T00:00:00"/>
    <n v="62"/>
    <x v="2"/>
  </r>
  <r>
    <s v="KEY-1877"/>
    <s v="Medium"/>
    <n v="30"/>
    <s v="Closed"/>
    <s v="Completed"/>
    <s v="Solved by squad (technical intervention)"/>
    <x v="4"/>
    <x v="1"/>
    <x v="4"/>
    <d v="2021-05-03T00:00:00"/>
    <d v="2021-07-20T00:00:00"/>
    <n v="78"/>
    <x v="2"/>
  </r>
  <r>
    <s v="KEY-1861"/>
    <s v="Medium"/>
    <n v="30"/>
    <s v="Closed"/>
    <s v="Completed"/>
    <s v="Solved by squad (technical intervention)"/>
    <x v="0"/>
    <x v="1"/>
    <x v="4"/>
    <d v="2021-05-03T00:00:00"/>
    <d v="2021-07-30T00:00:00"/>
    <n v="88"/>
    <x v="2"/>
  </r>
  <r>
    <s v="KEY-1859"/>
    <s v="Medium"/>
    <n v="30"/>
    <s v="Closed"/>
    <s v="Completed"/>
    <s v="Solved by squad (technical intervention)"/>
    <x v="0"/>
    <x v="1"/>
    <x v="4"/>
    <d v="2021-05-03T00:00:00"/>
    <d v="2021-08-17T00:00:00"/>
    <n v="106"/>
    <x v="2"/>
  </r>
  <r>
    <s v="KEY-1873"/>
    <s v="Medium"/>
    <n v="30"/>
    <s v="Closed"/>
    <s v="Completed"/>
    <s v="Solved by squad (technical intervention)"/>
    <x v="0"/>
    <x v="1"/>
    <x v="4"/>
    <d v="2021-05-03T00:00:00"/>
    <d v="2022-06-03T00:00:00"/>
    <n v="396"/>
    <x v="2"/>
  </r>
  <r>
    <s v="KEY-1878"/>
    <s v="Medium"/>
    <n v="30"/>
    <s v="Closed"/>
    <s v="Canceled"/>
    <s v="Business Process"/>
    <x v="0"/>
    <x v="0"/>
    <x v="0"/>
    <d v="2021-05-04T00:00:00"/>
    <d v="2021-06-04T00:00:00"/>
    <n v="31"/>
    <x v="0"/>
  </r>
  <r>
    <s v="KEY-1879"/>
    <s v="Medium"/>
    <n v="30"/>
    <s v="Closed"/>
    <s v="Completed"/>
    <s v="Solved by squad (technical intervention)"/>
    <x v="0"/>
    <x v="1"/>
    <x v="3"/>
    <d v="2021-05-04T00:00:00"/>
    <d v="2021-06-14T00:00:00"/>
    <n v="41"/>
    <x v="2"/>
  </r>
  <r>
    <s v="KEY-1880"/>
    <s v="Medium"/>
    <n v="30"/>
    <s v="Closed"/>
    <s v="Completed"/>
    <s v="Solved by squad (technical intervention)"/>
    <x v="4"/>
    <x v="1"/>
    <x v="4"/>
    <d v="2021-05-04T00:00:00"/>
    <d v="2021-07-21T00:00:00"/>
    <n v="78"/>
    <x v="2"/>
  </r>
  <r>
    <s v="KEY-1882"/>
    <s v="Medium"/>
    <n v="30"/>
    <s v="Closed"/>
    <s v="Canceled"/>
    <s v="Business Process"/>
    <x v="0"/>
    <x v="0"/>
    <x v="0"/>
    <d v="2021-05-05T00:00:00"/>
    <d v="2021-05-21T00:00:00"/>
    <n v="16"/>
    <x v="0"/>
  </r>
  <r>
    <s v="KEY-1885"/>
    <s v="Medium"/>
    <n v="30"/>
    <s v="Closed"/>
    <s v="Canceled"/>
    <s v="Business Process"/>
    <x v="0"/>
    <x v="0"/>
    <x v="0"/>
    <d v="2021-05-05T00:00:00"/>
    <d v="2021-05-05T00:00:00"/>
    <n v="0"/>
    <x v="0"/>
  </r>
  <r>
    <s v="KEY-1883"/>
    <s v="Medium"/>
    <n v="30"/>
    <s v="Closed"/>
    <s v="Completed"/>
    <s v="Solved by service desk (no technical intervention)"/>
    <x v="1"/>
    <x v="0"/>
    <x v="0"/>
    <d v="2021-05-05T00:00:00"/>
    <d v="2021-05-18T00:00:00"/>
    <n v="13"/>
    <x v="1"/>
  </r>
  <r>
    <s v="KEY-1884"/>
    <s v="Medium"/>
    <n v="30"/>
    <s v="Closed"/>
    <s v="Completed"/>
    <s v="Solved by squad (technical intervention)"/>
    <x v="1"/>
    <x v="1"/>
    <x v="4"/>
    <d v="2021-05-05T00:00:00"/>
    <d v="2021-05-25T00:00:00"/>
    <n v="20"/>
    <x v="1"/>
  </r>
  <r>
    <s v="KEY-1881"/>
    <s v="Medium"/>
    <n v="30"/>
    <s v="Closed"/>
    <s v="Completed"/>
    <s v="Solved by squad (technical intervention)"/>
    <x v="1"/>
    <x v="1"/>
    <x v="1"/>
    <d v="2021-05-05T00:00:00"/>
    <d v="2021-10-18T00:00:00"/>
    <n v="166"/>
    <x v="2"/>
  </r>
  <r>
    <s v="KEY-1886"/>
    <s v="High"/>
    <n v="15"/>
    <s v="Closed"/>
    <s v="Completed"/>
    <s v="Solved by squad (technical intervention)"/>
    <x v="0"/>
    <x v="1"/>
    <x v="4"/>
    <d v="2021-05-06T00:00:00"/>
    <d v="2021-08-02T00:00:00"/>
    <n v="88"/>
    <x v="2"/>
  </r>
  <r>
    <s v="KEY-1890"/>
    <s v="Medium"/>
    <n v="30"/>
    <s v="Closed"/>
    <s v="Canceled"/>
    <s v="Business Process"/>
    <x v="0"/>
    <x v="0"/>
    <x v="0"/>
    <d v="2021-05-06T00:00:00"/>
    <d v="2022-04-01T00:00:00"/>
    <n v="330"/>
    <x v="0"/>
  </r>
  <r>
    <s v="KEY-1889"/>
    <s v="Medium"/>
    <n v="30"/>
    <s v="Closed"/>
    <s v="Canceled"/>
    <s v="Business Process"/>
    <x v="0"/>
    <x v="0"/>
    <x v="0"/>
    <d v="2021-05-06T00:00:00"/>
    <d v="2021-05-06T00:00:00"/>
    <n v="0"/>
    <x v="0"/>
  </r>
  <r>
    <s v="KEY-1888"/>
    <s v="Medium"/>
    <n v="30"/>
    <s v="Closed"/>
    <s v="Completed"/>
    <s v="Solved by squad (technical intervention)"/>
    <x v="4"/>
    <x v="1"/>
    <x v="4"/>
    <d v="2021-05-06T00:00:00"/>
    <d v="2021-07-21T00:00:00"/>
    <n v="76"/>
    <x v="2"/>
  </r>
  <r>
    <s v="KEY-1887"/>
    <s v="Medium"/>
    <n v="30"/>
    <s v="Closed"/>
    <s v="Completed"/>
    <s v="Solved by squad (technical intervention)"/>
    <x v="0"/>
    <x v="1"/>
    <x v="4"/>
    <d v="2021-05-06T00:00:00"/>
    <d v="2022-05-16T00:00:00"/>
    <n v="375"/>
    <x v="2"/>
  </r>
  <r>
    <s v="KEY-1907"/>
    <s v="Highest"/>
    <n v="7"/>
    <s v="Closed"/>
    <s v="Completed"/>
    <s v="Solved by squad (technical intervention)"/>
    <x v="3"/>
    <x v="1"/>
    <x v="2"/>
    <d v="2021-05-07T00:00:00"/>
    <d v="2021-07-04T00:00:00"/>
    <n v="58"/>
    <x v="2"/>
  </r>
  <r>
    <s v="KEY-1902"/>
    <s v="Medium"/>
    <n v="30"/>
    <s v="Closed"/>
    <s v="Canceled"/>
    <s v="Business Process"/>
    <x v="0"/>
    <x v="0"/>
    <x v="0"/>
    <d v="2021-05-07T00:00:00"/>
    <d v="2021-06-23T00:00:00"/>
    <n v="47"/>
    <x v="0"/>
  </r>
  <r>
    <s v="KEY-1903"/>
    <s v="Medium"/>
    <n v="30"/>
    <s v="Closed"/>
    <s v="Canceled"/>
    <s v="Business Process"/>
    <x v="0"/>
    <x v="0"/>
    <x v="0"/>
    <d v="2021-05-07T00:00:00"/>
    <d v="2021-06-23T00:00:00"/>
    <n v="47"/>
    <x v="0"/>
  </r>
  <r>
    <s v="KEY-1896"/>
    <s v="Medium"/>
    <n v="30"/>
    <s v="Closed"/>
    <s v="Canceled"/>
    <s v="Business Process"/>
    <x v="0"/>
    <x v="1"/>
    <x v="1"/>
    <d v="2021-05-07T00:00:00"/>
    <d v="2021-07-07T00:00:00"/>
    <n v="61"/>
    <x v="0"/>
  </r>
  <r>
    <s v="KEY-1891"/>
    <s v="Medium"/>
    <n v="30"/>
    <s v="Closed"/>
    <s v="Canceled"/>
    <s v="Business Process"/>
    <x v="0"/>
    <x v="1"/>
    <x v="1"/>
    <d v="2021-05-07T00:00:00"/>
    <d v="2021-06-23T00:00:00"/>
    <n v="47"/>
    <x v="0"/>
  </r>
  <r>
    <s v="KEY-1895"/>
    <s v="Medium"/>
    <n v="30"/>
    <s v="Closed"/>
    <s v="Completed"/>
    <s v="Solved by squad (technical intervention)"/>
    <x v="3"/>
    <x v="1"/>
    <x v="1"/>
    <d v="2021-05-07T00:00:00"/>
    <d v="2021-06-27T00:00:00"/>
    <n v="51"/>
    <x v="2"/>
  </r>
  <r>
    <s v="KEY-1908"/>
    <s v="Medium"/>
    <n v="30"/>
    <s v="Closed"/>
    <s v="Completed"/>
    <s v="Solved by squad (technical intervention)"/>
    <x v="3"/>
    <x v="1"/>
    <x v="2"/>
    <d v="2021-05-07T00:00:00"/>
    <d v="2021-07-06T00:00:00"/>
    <n v="60"/>
    <x v="2"/>
  </r>
  <r>
    <s v="KEY-1904"/>
    <s v="Medium"/>
    <n v="30"/>
    <s v="Closed"/>
    <s v="Completed"/>
    <s v="Solved by squad (technical intervention)"/>
    <x v="0"/>
    <x v="1"/>
    <x v="3"/>
    <d v="2021-05-07T00:00:00"/>
    <d v="2021-09-01T00:00:00"/>
    <n v="117"/>
    <x v="2"/>
  </r>
  <r>
    <s v="KEY-1892"/>
    <s v="Medium"/>
    <n v="30"/>
    <s v="Closed"/>
    <s v="Completed"/>
    <s v="Solved by squad (technical intervention)"/>
    <x v="0"/>
    <x v="1"/>
    <x v="1"/>
    <d v="2021-05-07T00:00:00"/>
    <d v="2021-09-09T00:00:00"/>
    <n v="125"/>
    <x v="2"/>
  </r>
  <r>
    <s v="KEY-1898"/>
    <s v="Medium"/>
    <n v="30"/>
    <s v="Closed"/>
    <s v="Completed"/>
    <s v="Solved by squad (technical intervention)"/>
    <x v="0"/>
    <x v="1"/>
    <x v="1"/>
    <d v="2021-05-07T00:00:00"/>
    <d v="2022-03-03T00:00:00"/>
    <n v="300"/>
    <x v="2"/>
  </r>
  <r>
    <s v="KEY-1897"/>
    <s v="Medium"/>
    <n v="30"/>
    <s v="Closed"/>
    <s v="Completed"/>
    <s v="Solved by squad (technical intervention)"/>
    <x v="0"/>
    <x v="1"/>
    <x v="1"/>
    <d v="2021-05-07T00:00:00"/>
    <d v="2022-05-14T00:00:00"/>
    <n v="372"/>
    <x v="2"/>
  </r>
  <r>
    <s v="KEY-1900"/>
    <s v="Medium"/>
    <n v="30"/>
    <s v="Closed"/>
    <s v="Completed"/>
    <s v="Solved by squad (technical intervention)"/>
    <x v="0"/>
    <x v="1"/>
    <x v="1"/>
    <d v="2021-05-07T00:00:00"/>
    <d v="2022-05-14T00:00:00"/>
    <n v="372"/>
    <x v="2"/>
  </r>
  <r>
    <s v="KEY-1901"/>
    <s v="Medium"/>
    <n v="30"/>
    <s v="Closed"/>
    <s v="Completed"/>
    <s v="Solved by squad (technical intervention)"/>
    <x v="0"/>
    <x v="1"/>
    <x v="1"/>
    <d v="2021-05-07T00:00:00"/>
    <d v="2022-05-23T00:00:00"/>
    <n v="381"/>
    <x v="2"/>
  </r>
  <r>
    <s v="KEY-1893"/>
    <s v="Medium"/>
    <n v="30"/>
    <s v="Closed"/>
    <s v="Completed"/>
    <s v="Solved by squad (technical intervention)"/>
    <x v="3"/>
    <x v="1"/>
    <x v="1"/>
    <d v="2021-05-07T00:00:00"/>
    <d v="2022-08-26T00:00:00"/>
    <n v="476"/>
    <x v="2"/>
  </r>
  <r>
    <s v="KEY-1894"/>
    <s v="Medium"/>
    <n v="30"/>
    <s v="Closed"/>
    <s v="Completed"/>
    <s v="Solved by squad (technical intervention)"/>
    <x v="3"/>
    <x v="1"/>
    <x v="1"/>
    <d v="2021-05-07T00:00:00"/>
    <d v="2022-08-26T00:00:00"/>
    <n v="476"/>
    <x v="2"/>
  </r>
  <r>
    <s v="KEY-1899"/>
    <s v="Medium"/>
    <n v="30"/>
    <s v="Closed"/>
    <s v="Completed"/>
    <s v="Solved by squad (technical intervention)"/>
    <x v="3"/>
    <x v="1"/>
    <x v="1"/>
    <d v="2021-05-07T00:00:00"/>
    <d v="2022-08-26T00:00:00"/>
    <n v="476"/>
    <x v="2"/>
  </r>
  <r>
    <s v="KEY-1905"/>
    <s v="Medium"/>
    <n v="30"/>
    <s v="Closed"/>
    <s v="Completed"/>
    <s v="Solved by squad (technical intervention)"/>
    <x v="3"/>
    <x v="1"/>
    <x v="2"/>
    <d v="2021-05-07T00:00:00"/>
    <d v="2022-08-26T00:00:00"/>
    <n v="476"/>
    <x v="2"/>
  </r>
  <r>
    <s v="KEY-1906"/>
    <s v="Medium"/>
    <n v="30"/>
    <s v="Closed"/>
    <s v="Completed"/>
    <s v="Solved by squad (technical intervention)"/>
    <x v="3"/>
    <x v="1"/>
    <x v="2"/>
    <d v="2021-05-07T00:00:00"/>
    <d v="2022-09-05T00:00:00"/>
    <n v="486"/>
    <x v="2"/>
  </r>
  <r>
    <s v="KEY-1909"/>
    <s v="Medium"/>
    <n v="30"/>
    <s v="Closed"/>
    <s v="Completed"/>
    <s v="Solved by squad (technical intervention)"/>
    <x v="0"/>
    <x v="1"/>
    <x v="3"/>
    <d v="2021-05-10T00:00:00"/>
    <d v="2021-06-14T00:00:00"/>
    <n v="35"/>
    <x v="2"/>
  </r>
  <r>
    <s v="KEY-1911"/>
    <s v="Medium"/>
    <n v="30"/>
    <s v="Closed"/>
    <s v="Completed"/>
    <s v="Solved by squad (technical intervention)"/>
    <x v="4"/>
    <x v="1"/>
    <x v="4"/>
    <d v="2021-05-10T00:00:00"/>
    <d v="2021-07-20T00:00:00"/>
    <n v="71"/>
    <x v="2"/>
  </r>
  <r>
    <s v="KEY-1910"/>
    <s v="Medium"/>
    <n v="30"/>
    <s v="Closed"/>
    <s v="Completed"/>
    <s v="Solved by squad (technical intervention)"/>
    <x v="0"/>
    <x v="1"/>
    <x v="4"/>
    <d v="2021-05-10T00:00:00"/>
    <d v="2022-05-16T00:00:00"/>
    <n v="371"/>
    <x v="2"/>
  </r>
  <r>
    <s v="KEY-1916"/>
    <s v="Medium"/>
    <n v="30"/>
    <s v="Closed"/>
    <s v="Canceled"/>
    <s v="Business Process"/>
    <x v="0"/>
    <x v="0"/>
    <x v="0"/>
    <d v="2021-05-11T00:00:00"/>
    <d v="2021-05-21T00:00:00"/>
    <n v="10"/>
    <x v="0"/>
  </r>
  <r>
    <s v="KEY-1912"/>
    <s v="Medium"/>
    <n v="30"/>
    <s v="Closed"/>
    <s v="Completed"/>
    <s v="Solved by squad (technical intervention)"/>
    <x v="0"/>
    <x v="1"/>
    <x v="1"/>
    <d v="2021-05-11T00:00:00"/>
    <d v="2021-06-07T00:00:00"/>
    <n v="27"/>
    <x v="1"/>
  </r>
  <r>
    <s v="KEY-1914"/>
    <s v="Medium"/>
    <n v="30"/>
    <s v="Closed"/>
    <s v="Completed"/>
    <s v="Solved by squad (technical intervention)"/>
    <x v="0"/>
    <x v="1"/>
    <x v="4"/>
    <d v="2021-05-11T00:00:00"/>
    <d v="2021-09-14T00:00:00"/>
    <n v="126"/>
    <x v="2"/>
  </r>
  <r>
    <s v="KEY-1915"/>
    <s v="Medium"/>
    <n v="30"/>
    <s v="Closed"/>
    <s v="Completed"/>
    <s v="Solved by squad (technical intervention)"/>
    <x v="0"/>
    <x v="1"/>
    <x v="4"/>
    <d v="2021-05-11T00:00:00"/>
    <d v="2022-02-22T00:00:00"/>
    <n v="287"/>
    <x v="2"/>
  </r>
  <r>
    <s v="KEY-1913"/>
    <s v="Medium"/>
    <n v="30"/>
    <s v="Closed"/>
    <s v="Completed"/>
    <s v="Solved by squad (technical intervention)"/>
    <x v="3"/>
    <x v="1"/>
    <x v="1"/>
    <d v="2021-05-11T00:00:00"/>
    <d v="2022-10-10T00:00:00"/>
    <n v="517"/>
    <x v="2"/>
  </r>
  <r>
    <s v="KEY-1924"/>
    <s v="High"/>
    <n v="15"/>
    <s v="Closed"/>
    <s v="Completed"/>
    <s v="Solved by squad (technical intervention)"/>
    <x v="0"/>
    <x v="1"/>
    <x v="4"/>
    <d v="2021-05-12T00:00:00"/>
    <d v="2021-06-08T00:00:00"/>
    <n v="27"/>
    <x v="2"/>
  </r>
  <r>
    <s v="KEY-1919"/>
    <s v="Medium"/>
    <n v="30"/>
    <s v="Closed"/>
    <s v="Canceled"/>
    <s v="Business Process"/>
    <x v="0"/>
    <x v="1"/>
    <x v="1"/>
    <d v="2021-05-12T00:00:00"/>
    <d v="2021-06-23T00:00:00"/>
    <n v="42"/>
    <x v="0"/>
  </r>
  <r>
    <s v="KEY-1920"/>
    <s v="Medium"/>
    <n v="30"/>
    <s v="Closed"/>
    <s v="Canceled"/>
    <s v="Business Process"/>
    <x v="0"/>
    <x v="1"/>
    <x v="1"/>
    <d v="2021-05-12T00:00:00"/>
    <d v="2021-06-23T00:00:00"/>
    <n v="42"/>
    <x v="0"/>
  </r>
  <r>
    <s v="KEY-1923"/>
    <s v="Medium"/>
    <n v="30"/>
    <s v="Closed"/>
    <s v="Completed"/>
    <s v="Solved by service desk (no technical intervention)"/>
    <x v="0"/>
    <x v="0"/>
    <x v="0"/>
    <d v="2021-05-12T00:00:00"/>
    <d v="2021-05-12T00:00:00"/>
    <n v="0"/>
    <x v="1"/>
  </r>
  <r>
    <s v="KEY-1921"/>
    <s v="Medium"/>
    <n v="30"/>
    <s v="Closed"/>
    <s v="Completed"/>
    <s v="Solved by squad (technical intervention)"/>
    <x v="0"/>
    <x v="1"/>
    <x v="3"/>
    <d v="2021-05-12T00:00:00"/>
    <d v="2021-06-27T00:00:00"/>
    <n v="46"/>
    <x v="2"/>
  </r>
  <r>
    <s v="KEY-1917"/>
    <s v="Medium"/>
    <n v="30"/>
    <s v="Closed"/>
    <s v="Completed"/>
    <s v="Solved by squad (technical intervention)"/>
    <x v="0"/>
    <x v="1"/>
    <x v="1"/>
    <d v="2021-05-12T00:00:00"/>
    <d v="2021-07-07T00:00:00"/>
    <n v="56"/>
    <x v="2"/>
  </r>
  <r>
    <s v="KEY-1918"/>
    <s v="Medium"/>
    <n v="30"/>
    <s v="Closed"/>
    <s v="Completed"/>
    <s v="Solved by squad (technical intervention)"/>
    <x v="0"/>
    <x v="1"/>
    <x v="1"/>
    <d v="2021-05-12T00:00:00"/>
    <d v="2021-07-07T00:00:00"/>
    <n v="56"/>
    <x v="2"/>
  </r>
  <r>
    <s v="KEY-1922"/>
    <s v="Medium"/>
    <n v="30"/>
    <s v="Closed"/>
    <s v="Completed"/>
    <s v="Solved by squad (technical intervention)"/>
    <x v="3"/>
    <x v="1"/>
    <x v="3"/>
    <d v="2021-05-12T00:00:00"/>
    <d v="2021-07-07T00:00:00"/>
    <n v="56"/>
    <x v="2"/>
  </r>
  <r>
    <s v="KEY-1927"/>
    <s v="Medium"/>
    <n v="30"/>
    <s v="Closed"/>
    <s v="Canceled"/>
    <s v="Business Process"/>
    <x v="0"/>
    <x v="0"/>
    <x v="0"/>
    <d v="2021-05-13T00:00:00"/>
    <d v="2021-05-20T00:00:00"/>
    <n v="7"/>
    <x v="0"/>
  </r>
  <r>
    <s v="KEY-1925"/>
    <s v="Medium"/>
    <n v="30"/>
    <s v="Closed"/>
    <s v="Completed"/>
    <s v="Solved by squad (technical intervention)"/>
    <x v="3"/>
    <x v="1"/>
    <x v="1"/>
    <d v="2021-05-13T00:00:00"/>
    <d v="2021-07-10T00:00:00"/>
    <n v="58"/>
    <x v="2"/>
  </r>
  <r>
    <s v="KEY-1926"/>
    <s v="Medium"/>
    <n v="30"/>
    <s v="Closed"/>
    <s v="Completed"/>
    <s v="Solved by squad (technical intervention)"/>
    <x v="0"/>
    <x v="1"/>
    <x v="4"/>
    <d v="2021-05-13T00:00:00"/>
    <d v="2022-01-20T00:00:00"/>
    <n v="252"/>
    <x v="2"/>
  </r>
  <r>
    <s v="KEY-1929"/>
    <s v="Medium"/>
    <n v="30"/>
    <s v="Closed"/>
    <s v="Completed"/>
    <s v="Solved by squad (technical intervention)"/>
    <x v="4"/>
    <x v="1"/>
    <x v="4"/>
    <d v="2021-05-14T00:00:00"/>
    <d v="2021-07-23T00:00:00"/>
    <n v="70"/>
    <x v="2"/>
  </r>
  <r>
    <s v="KEY-1928"/>
    <s v="Medium"/>
    <n v="30"/>
    <s v="Closed"/>
    <s v="Completed"/>
    <s v="Solved by squad (technical intervention)"/>
    <x v="0"/>
    <x v="1"/>
    <x v="4"/>
    <d v="2021-05-14T00:00:00"/>
    <d v="2022-05-16T00:00:00"/>
    <n v="367"/>
    <x v="2"/>
  </r>
  <r>
    <s v="KEY-1938"/>
    <s v="High"/>
    <n v="15"/>
    <s v="Closed"/>
    <s v="Completed"/>
    <s v="Solved by squad (technical intervention)"/>
    <x v="1"/>
    <x v="1"/>
    <x v="4"/>
    <d v="2021-05-17T00:00:00"/>
    <d v="2021-05-28T00:00:00"/>
    <n v="11"/>
    <x v="1"/>
  </r>
  <r>
    <s v="KEY-1932"/>
    <s v="High"/>
    <n v="15"/>
    <s v="Closed"/>
    <s v="Completed"/>
    <s v="Solved by squad (technical intervention)"/>
    <x v="0"/>
    <x v="1"/>
    <x v="3"/>
    <d v="2021-05-17T00:00:00"/>
    <d v="2021-06-14T00:00:00"/>
    <n v="28"/>
    <x v="2"/>
  </r>
  <r>
    <s v="KEY-1941"/>
    <s v="Medium"/>
    <n v="30"/>
    <s v="Closed"/>
    <s v="Canceled"/>
    <s v="Business Process"/>
    <x v="0"/>
    <x v="0"/>
    <x v="0"/>
    <d v="2021-05-17T00:00:00"/>
    <d v="2021-05-25T00:00:00"/>
    <n v="8"/>
    <x v="0"/>
  </r>
  <r>
    <s v="KEY-1943"/>
    <s v="Medium"/>
    <n v="30"/>
    <s v="Closed"/>
    <s v="Canceled"/>
    <s v="Business Process"/>
    <x v="0"/>
    <x v="1"/>
    <x v="4"/>
    <d v="2021-05-17T00:00:00"/>
    <d v="2021-05-18T00:00:00"/>
    <n v="1"/>
    <x v="0"/>
  </r>
  <r>
    <s v="KEY-1934"/>
    <s v="Medium"/>
    <n v="30"/>
    <s v="Closed"/>
    <s v="Canceled"/>
    <s v="Lack Response"/>
    <x v="0"/>
    <x v="1"/>
    <x v="3"/>
    <d v="2021-05-17T00:00:00"/>
    <d v="2021-05-26T00:00:00"/>
    <n v="9"/>
    <x v="0"/>
  </r>
  <r>
    <s v="KEY-1936"/>
    <s v="Medium"/>
    <n v="30"/>
    <s v="Closed"/>
    <s v="Completed"/>
    <s v="Solved by squad (technical intervention)"/>
    <x v="1"/>
    <x v="1"/>
    <x v="1"/>
    <d v="2021-05-17T00:00:00"/>
    <d v="2021-05-29T00:00:00"/>
    <n v="12"/>
    <x v="1"/>
  </r>
  <r>
    <s v="KEY-1944"/>
    <s v="Medium"/>
    <n v="30"/>
    <s v="Closed"/>
    <s v="Completed"/>
    <s v="Solved by squad (technical intervention)"/>
    <x v="0"/>
    <x v="1"/>
    <x v="4"/>
    <d v="2021-05-17T00:00:00"/>
    <d v="2021-06-18T00:00:00"/>
    <n v="32"/>
    <x v="2"/>
  </r>
  <r>
    <s v="KEY-1931"/>
    <s v="Medium"/>
    <n v="30"/>
    <s v="Closed"/>
    <s v="Completed"/>
    <s v="Solved by squad (technical intervention)"/>
    <x v="4"/>
    <x v="1"/>
    <x v="1"/>
    <d v="2021-05-17T00:00:00"/>
    <d v="2021-08-07T00:00:00"/>
    <n v="82"/>
    <x v="2"/>
  </r>
  <r>
    <s v="KEY-1933"/>
    <s v="Medium"/>
    <n v="30"/>
    <s v="Closed"/>
    <s v="Completed"/>
    <s v="Solved by squad (technical intervention)"/>
    <x v="4"/>
    <x v="1"/>
    <x v="4"/>
    <d v="2021-05-17T00:00:00"/>
    <d v="2021-08-07T00:00:00"/>
    <n v="82"/>
    <x v="2"/>
  </r>
  <r>
    <s v="KEY-1939"/>
    <s v="Medium"/>
    <n v="30"/>
    <s v="Closed"/>
    <s v="Completed"/>
    <s v="Solved by squad (technical intervention)"/>
    <x v="0"/>
    <x v="1"/>
    <x v="4"/>
    <d v="2021-05-17T00:00:00"/>
    <d v="2022-02-03T00:00:00"/>
    <n v="262"/>
    <x v="2"/>
  </r>
  <r>
    <s v="KEY-1940"/>
    <s v="Medium"/>
    <n v="30"/>
    <s v="Closed"/>
    <s v="Completed"/>
    <s v="Solved by squad (technical intervention)"/>
    <x v="0"/>
    <x v="1"/>
    <x v="4"/>
    <d v="2021-05-17T00:00:00"/>
    <d v="2022-05-15T00:00:00"/>
    <n v="363"/>
    <x v="2"/>
  </r>
  <r>
    <s v="KEY-1935"/>
    <s v="Medium"/>
    <n v="30"/>
    <s v="Closed"/>
    <s v="Completed"/>
    <s v="Solved by squad (technical intervention)"/>
    <x v="0"/>
    <x v="1"/>
    <x v="3"/>
    <d v="2021-05-17T00:00:00"/>
    <d v="2022-08-02T00:00:00"/>
    <n v="442"/>
    <x v="2"/>
  </r>
  <r>
    <s v="KEY-1930"/>
    <s v="Medium"/>
    <n v="30"/>
    <s v="Closed"/>
    <s v="Completed"/>
    <s v="Solved by squad (technical intervention)"/>
    <x v="3"/>
    <x v="1"/>
    <x v="1"/>
    <d v="2021-05-17T00:00:00"/>
    <d v="2022-08-26T00:00:00"/>
    <n v="466"/>
    <x v="2"/>
  </r>
  <r>
    <s v="KEY-1942"/>
    <s v="Medium"/>
    <n v="30"/>
    <s v="Closed"/>
    <s v="Completed"/>
    <s v="Solved by squad (technical intervention)"/>
    <x v="0"/>
    <x v="1"/>
    <x v="4"/>
    <d v="2021-05-17T00:00:00"/>
    <d v="2021-06-17T00:00:00"/>
    <n v="31"/>
    <x v="2"/>
  </r>
  <r>
    <s v="KEY-1952"/>
    <s v="Medium"/>
    <n v="30"/>
    <s v="Closed"/>
    <s v="Canceled"/>
    <s v="Business Process"/>
    <x v="0"/>
    <x v="1"/>
    <x v="4"/>
    <d v="2021-05-18T00:00:00"/>
    <d v="2021-07-28T00:00:00"/>
    <n v="71"/>
    <x v="0"/>
  </r>
  <r>
    <s v="KEY-1945"/>
    <s v="Medium"/>
    <n v="30"/>
    <s v="Closed"/>
    <s v="Completed"/>
    <s v="Solved by service desk (no technical intervention)"/>
    <x v="0"/>
    <x v="0"/>
    <x v="0"/>
    <d v="2021-05-18T00:00:00"/>
    <d v="2021-05-18T00:00:00"/>
    <n v="0"/>
    <x v="1"/>
  </r>
  <r>
    <s v="KEY-1951"/>
    <s v="Medium"/>
    <n v="30"/>
    <s v="Closed"/>
    <s v="Completed"/>
    <s v="Solved by service desk (no technical intervention)"/>
    <x v="0"/>
    <x v="0"/>
    <x v="0"/>
    <d v="2021-05-18T00:00:00"/>
    <d v="2021-05-27T00:00:00"/>
    <n v="9"/>
    <x v="1"/>
  </r>
  <r>
    <s v="KEY-1954"/>
    <s v="Medium"/>
    <n v="30"/>
    <s v="Closed"/>
    <s v="Completed"/>
    <s v="Solved by service desk (no technical intervention)"/>
    <x v="0"/>
    <x v="0"/>
    <x v="0"/>
    <d v="2021-05-18T00:00:00"/>
    <d v="2021-06-18T00:00:00"/>
    <n v="31"/>
    <x v="2"/>
  </r>
  <r>
    <s v="KEY-1955"/>
    <s v="Medium"/>
    <n v="30"/>
    <s v="Closed"/>
    <s v="Completed"/>
    <s v="Solved by squad (technical intervention)"/>
    <x v="1"/>
    <x v="1"/>
    <x v="4"/>
    <d v="2021-05-18T00:00:00"/>
    <d v="2021-06-04T00:00:00"/>
    <n v="17"/>
    <x v="1"/>
  </r>
  <r>
    <s v="KEY-1946"/>
    <s v="Medium"/>
    <n v="30"/>
    <s v="Closed"/>
    <s v="Completed"/>
    <s v="Solved by squad (technical intervention)"/>
    <x v="0"/>
    <x v="1"/>
    <x v="1"/>
    <d v="2021-05-18T00:00:00"/>
    <d v="2021-06-29T00:00:00"/>
    <n v="42"/>
    <x v="2"/>
  </r>
  <r>
    <s v="KEY-1953"/>
    <s v="Medium"/>
    <n v="30"/>
    <s v="Closed"/>
    <s v="Completed"/>
    <s v="Solved by squad (technical intervention)"/>
    <x v="3"/>
    <x v="1"/>
    <x v="1"/>
    <d v="2021-05-18T00:00:00"/>
    <d v="2021-07-16T00:00:00"/>
    <n v="59"/>
    <x v="2"/>
  </r>
  <r>
    <s v="KEY-1948"/>
    <s v="Medium"/>
    <n v="30"/>
    <s v="Closed"/>
    <s v="Completed"/>
    <s v="Solved by squad (technical intervention)"/>
    <x v="0"/>
    <x v="1"/>
    <x v="1"/>
    <d v="2021-05-18T00:00:00"/>
    <d v="2021-07-28T00:00:00"/>
    <n v="71"/>
    <x v="2"/>
  </r>
  <r>
    <s v="KEY-1949"/>
    <s v="Medium"/>
    <n v="30"/>
    <s v="Closed"/>
    <s v="Completed"/>
    <s v="Solved by squad (technical intervention)"/>
    <x v="0"/>
    <x v="1"/>
    <x v="1"/>
    <d v="2021-05-18T00:00:00"/>
    <d v="2022-02-03T00:00:00"/>
    <n v="261"/>
    <x v="2"/>
  </r>
  <r>
    <s v="KEY-1947"/>
    <s v="Medium"/>
    <n v="30"/>
    <s v="Closed"/>
    <s v="Completed"/>
    <s v="Solved by squad (technical intervention)"/>
    <x v="3"/>
    <x v="1"/>
    <x v="1"/>
    <d v="2021-05-18T00:00:00"/>
    <d v="2022-08-26T00:00:00"/>
    <n v="465"/>
    <x v="2"/>
  </r>
  <r>
    <s v="KEY-1950"/>
    <s v="Medium"/>
    <n v="30"/>
    <s v="Closed"/>
    <s v="Completed"/>
    <s v="Solved by squad (technical intervention)"/>
    <x v="3"/>
    <x v="1"/>
    <x v="3"/>
    <d v="2021-05-18T00:00:00"/>
    <d v="2022-08-26T00:00:00"/>
    <n v="465"/>
    <x v="2"/>
  </r>
  <r>
    <s v="KEY-1965"/>
    <s v="High"/>
    <n v="15"/>
    <s v="Closed"/>
    <s v="Completed"/>
    <s v="Solved by service desk (no technical intervention)"/>
    <x v="0"/>
    <x v="0"/>
    <x v="0"/>
    <d v="2021-05-19T00:00:00"/>
    <d v="2021-05-28T00:00:00"/>
    <n v="9"/>
    <x v="1"/>
  </r>
  <r>
    <s v="KEY-1967"/>
    <s v="Medium"/>
    <n v="30"/>
    <s v="Closed"/>
    <s v="Canceled"/>
    <s v="Business Process"/>
    <x v="0"/>
    <x v="0"/>
    <x v="0"/>
    <d v="2021-05-19T00:00:00"/>
    <d v="2021-08-17T00:00:00"/>
    <n v="90"/>
    <x v="0"/>
  </r>
  <r>
    <s v="KEY-1957"/>
    <s v="Medium"/>
    <n v="30"/>
    <s v="Closed"/>
    <s v="Canceled"/>
    <s v="Business Process"/>
    <x v="0"/>
    <x v="0"/>
    <x v="0"/>
    <d v="2021-05-19T00:00:00"/>
    <d v="2021-07-28T00:00:00"/>
    <n v="70"/>
    <x v="0"/>
  </r>
  <r>
    <s v="KEY-1966"/>
    <s v="Medium"/>
    <n v="30"/>
    <s v="Closed"/>
    <s v="Canceled"/>
    <s v="Business Process"/>
    <x v="0"/>
    <x v="0"/>
    <x v="0"/>
    <d v="2021-05-19T00:00:00"/>
    <d v="2021-07-16T00:00:00"/>
    <n v="58"/>
    <x v="0"/>
  </r>
  <r>
    <s v="KEY-1956"/>
    <s v="Medium"/>
    <n v="30"/>
    <s v="Closed"/>
    <s v="Completed"/>
    <s v="Solved by squad (technical intervention)"/>
    <x v="3"/>
    <x v="1"/>
    <x v="1"/>
    <d v="2021-05-19T00:00:00"/>
    <d v="2021-07-07T00:00:00"/>
    <n v="49"/>
    <x v="2"/>
  </r>
  <r>
    <s v="KEY-1963"/>
    <s v="Medium"/>
    <n v="30"/>
    <s v="Closed"/>
    <s v="Completed"/>
    <s v="Solved by squad (technical intervention)"/>
    <x v="4"/>
    <x v="1"/>
    <x v="4"/>
    <d v="2021-05-19T00:00:00"/>
    <d v="2021-07-29T00:00:00"/>
    <n v="71"/>
    <x v="2"/>
  </r>
  <r>
    <s v="KEY-1958"/>
    <s v="Medium"/>
    <n v="30"/>
    <s v="Closed"/>
    <s v="Completed"/>
    <s v="Solved by squad (technical intervention)"/>
    <x v="0"/>
    <x v="1"/>
    <x v="1"/>
    <d v="2021-05-19T00:00:00"/>
    <d v="2022-05-23T00:00:00"/>
    <n v="369"/>
    <x v="2"/>
  </r>
  <r>
    <s v="KEY-1960"/>
    <s v="Medium"/>
    <n v="30"/>
    <s v="Closed"/>
    <s v="Completed"/>
    <s v="Solved by squad (technical intervention)"/>
    <x v="0"/>
    <x v="1"/>
    <x v="1"/>
    <d v="2021-05-19T00:00:00"/>
    <d v="2022-05-23T00:00:00"/>
    <n v="369"/>
    <x v="2"/>
  </r>
  <r>
    <s v="KEY-1968"/>
    <s v="Medium"/>
    <n v="30"/>
    <s v="Closed"/>
    <s v="Completed"/>
    <s v="Solved by squad (technical intervention)"/>
    <x v="0"/>
    <x v="1"/>
    <x v="4"/>
    <d v="2021-05-19T00:00:00"/>
    <d v="2022-05-31T00:00:00"/>
    <n v="377"/>
    <x v="2"/>
  </r>
  <r>
    <s v="KEY-1959"/>
    <s v="Medium"/>
    <n v="30"/>
    <s v="Closed"/>
    <s v="Completed"/>
    <s v="Solved by squad (technical intervention)"/>
    <x v="3"/>
    <x v="1"/>
    <x v="1"/>
    <d v="2021-05-19T00:00:00"/>
    <d v="2022-08-26T00:00:00"/>
    <n v="464"/>
    <x v="2"/>
  </r>
  <r>
    <s v="KEY-1961"/>
    <s v="Medium"/>
    <n v="30"/>
    <s v="Closed"/>
    <s v="Completed"/>
    <s v="Solved by squad (technical intervention)"/>
    <x v="3"/>
    <x v="1"/>
    <x v="1"/>
    <d v="2021-05-19T00:00:00"/>
    <d v="2022-08-26T00:00:00"/>
    <n v="464"/>
    <x v="2"/>
  </r>
  <r>
    <s v="KEY-1964"/>
    <s v="Medium"/>
    <n v="30"/>
    <s v="Closed"/>
    <s v="Completed"/>
    <s v="Solved by squad (technical intervention)"/>
    <x v="3"/>
    <x v="1"/>
    <x v="3"/>
    <d v="2021-05-19T00:00:00"/>
    <d v="2022-08-26T00:00:00"/>
    <n v="464"/>
    <x v="2"/>
  </r>
  <r>
    <s v="KEY-1962"/>
    <s v="Medium"/>
    <n v="30"/>
    <s v="Closed"/>
    <s v="Completed"/>
    <s v="Solved by squad (technical intervention)"/>
    <x v="3"/>
    <x v="1"/>
    <x v="1"/>
    <d v="2021-05-19T00:00:00"/>
    <d v="2022-10-10T00:00:00"/>
    <n v="509"/>
    <x v="2"/>
  </r>
  <r>
    <s v="KEY-1979"/>
    <s v="Medium"/>
    <n v="30"/>
    <s v="Closed"/>
    <s v="Canceled"/>
    <s v="Business Process"/>
    <x v="0"/>
    <x v="1"/>
    <x v="4"/>
    <d v="2021-05-20T00:00:00"/>
    <d v="2021-07-16T00:00:00"/>
    <n v="57"/>
    <x v="0"/>
  </r>
  <r>
    <s v="KEY-1980"/>
    <s v="Medium"/>
    <n v="30"/>
    <s v="Closed"/>
    <s v="Canceled"/>
    <s v="Business Process"/>
    <x v="0"/>
    <x v="1"/>
    <x v="4"/>
    <d v="2021-05-20T00:00:00"/>
    <d v="2021-06-01T00:00:00"/>
    <n v="12"/>
    <x v="0"/>
  </r>
  <r>
    <s v="KEY-1977"/>
    <s v="Medium"/>
    <n v="30"/>
    <s v="Closed"/>
    <s v="Completed"/>
    <s v="Solved by squad (technical intervention)"/>
    <x v="0"/>
    <x v="1"/>
    <x v="3"/>
    <d v="2021-05-20T00:00:00"/>
    <d v="2021-06-14T00:00:00"/>
    <n v="25"/>
    <x v="1"/>
  </r>
  <r>
    <s v="KEY-1970"/>
    <s v="Medium"/>
    <n v="30"/>
    <s v="Closed"/>
    <s v="Completed"/>
    <s v="Solved by squad (technical intervention)"/>
    <x v="0"/>
    <x v="1"/>
    <x v="1"/>
    <d v="2021-05-20T00:00:00"/>
    <d v="2021-06-29T00:00:00"/>
    <n v="40"/>
    <x v="2"/>
  </r>
  <r>
    <s v="KEY-1971"/>
    <s v="Medium"/>
    <n v="30"/>
    <s v="Closed"/>
    <s v="Completed"/>
    <s v="Solved by squad (technical intervention)"/>
    <x v="0"/>
    <x v="1"/>
    <x v="1"/>
    <d v="2021-05-20T00:00:00"/>
    <d v="2021-06-29T00:00:00"/>
    <n v="40"/>
    <x v="2"/>
  </r>
  <r>
    <s v="KEY-1973"/>
    <s v="Medium"/>
    <n v="30"/>
    <s v="Closed"/>
    <s v="Completed"/>
    <s v="Solved by squad (technical intervention)"/>
    <x v="0"/>
    <x v="1"/>
    <x v="1"/>
    <d v="2021-05-20T00:00:00"/>
    <d v="2021-06-29T00:00:00"/>
    <n v="40"/>
    <x v="2"/>
  </r>
  <r>
    <s v="KEY-1974"/>
    <s v="Medium"/>
    <n v="30"/>
    <s v="Closed"/>
    <s v="Completed"/>
    <s v="Solved by squad (technical intervention)"/>
    <x v="0"/>
    <x v="1"/>
    <x v="1"/>
    <d v="2021-05-20T00:00:00"/>
    <d v="2021-06-29T00:00:00"/>
    <n v="40"/>
    <x v="2"/>
  </r>
  <r>
    <s v="KEY-1975"/>
    <s v="Medium"/>
    <n v="30"/>
    <s v="Closed"/>
    <s v="Completed"/>
    <s v="Solved by squad (technical intervention)"/>
    <x v="0"/>
    <x v="1"/>
    <x v="1"/>
    <d v="2021-05-20T00:00:00"/>
    <d v="2021-06-29T00:00:00"/>
    <n v="40"/>
    <x v="2"/>
  </r>
  <r>
    <s v="KEY-1976"/>
    <s v="Medium"/>
    <n v="30"/>
    <s v="Closed"/>
    <s v="Completed"/>
    <s v="Solved by squad (technical intervention)"/>
    <x v="0"/>
    <x v="1"/>
    <x v="1"/>
    <d v="2021-05-20T00:00:00"/>
    <d v="2021-06-29T00:00:00"/>
    <n v="40"/>
    <x v="2"/>
  </r>
  <r>
    <s v="KEY-1978"/>
    <s v="Medium"/>
    <n v="30"/>
    <s v="Closed"/>
    <s v="Completed"/>
    <s v="Solved by squad (technical intervention)"/>
    <x v="0"/>
    <x v="1"/>
    <x v="3"/>
    <d v="2021-05-20T00:00:00"/>
    <d v="2021-09-01T00:00:00"/>
    <n v="104"/>
    <x v="2"/>
  </r>
  <r>
    <s v="KEY-1972"/>
    <s v="Medium"/>
    <n v="30"/>
    <s v="Closed"/>
    <s v="Completed"/>
    <s v="Solved by squad (technical intervention)"/>
    <x v="0"/>
    <x v="1"/>
    <x v="1"/>
    <d v="2021-05-20T00:00:00"/>
    <d v="2022-05-23T00:00:00"/>
    <n v="368"/>
    <x v="2"/>
  </r>
  <r>
    <s v="KEY-1969"/>
    <s v="Medium"/>
    <n v="30"/>
    <s v="Closed"/>
    <s v="Completed"/>
    <s v="Solved by squad (technical intervention)"/>
    <x v="3"/>
    <x v="1"/>
    <x v="1"/>
    <d v="2021-05-20T00:00:00"/>
    <d v="2022-08-26T00:00:00"/>
    <n v="463"/>
    <x v="2"/>
  </r>
  <r>
    <s v="KEY-1983"/>
    <s v="High"/>
    <n v="15"/>
    <s v="Open"/>
    <s v="Waiting requester information"/>
    <m/>
    <x v="0"/>
    <x v="2"/>
    <x v="0"/>
    <d v="2021-05-21T00:00:00"/>
    <m/>
    <n v="-44337"/>
    <x v="0"/>
  </r>
  <r>
    <s v="KEY-1982"/>
    <s v="Medium"/>
    <n v="30"/>
    <s v="Closed"/>
    <s v="Canceled"/>
    <s v="Business Process"/>
    <x v="0"/>
    <x v="1"/>
    <x v="1"/>
    <d v="2021-05-21T00:00:00"/>
    <d v="2021-06-21T00:00:00"/>
    <n v="31"/>
    <x v="0"/>
  </r>
  <r>
    <s v="KEY-1981"/>
    <s v="Medium"/>
    <n v="30"/>
    <s v="Closed"/>
    <s v="Completed"/>
    <s v="Solved by squad (technical intervention)"/>
    <x v="0"/>
    <x v="1"/>
    <x v="1"/>
    <d v="2021-05-21T00:00:00"/>
    <d v="2021-07-11T00:00:00"/>
    <n v="51"/>
    <x v="2"/>
  </r>
  <r>
    <s v="KEY-1984"/>
    <s v="Medium"/>
    <n v="30"/>
    <s v="Closed"/>
    <s v="Completed"/>
    <s v="Solved by squad (technical intervention)"/>
    <x v="0"/>
    <x v="1"/>
    <x v="1"/>
    <d v="2021-05-21T00:00:00"/>
    <d v="2022-05-23T00:00:00"/>
    <n v="367"/>
    <x v="2"/>
  </r>
  <r>
    <s v="KEY-1986"/>
    <s v="Medium"/>
    <n v="30"/>
    <s v="Closed"/>
    <s v="Completed"/>
    <s v="Solved by squad (technical intervention)"/>
    <x v="3"/>
    <x v="1"/>
    <x v="2"/>
    <d v="2021-05-21T00:00:00"/>
    <d v="2022-09-27T00:00:00"/>
    <n v="494"/>
    <x v="2"/>
  </r>
  <r>
    <s v="KEY-1985"/>
    <s v="Medium"/>
    <n v="30"/>
    <s v="Open"/>
    <s v="Waiting requester information"/>
    <m/>
    <x v="0"/>
    <x v="2"/>
    <x v="0"/>
    <d v="2021-05-21T00:00:00"/>
    <m/>
    <n v="-44337"/>
    <x v="0"/>
  </r>
  <r>
    <s v="KEY-1990"/>
    <s v="Medium"/>
    <n v="30"/>
    <s v="Closed"/>
    <s v="Completed"/>
    <s v="Solved by squad (technical intervention)"/>
    <x v="1"/>
    <x v="1"/>
    <x v="1"/>
    <d v="2021-05-22T00:00:00"/>
    <d v="2021-06-10T00:00:00"/>
    <n v="19"/>
    <x v="1"/>
  </r>
  <r>
    <s v="KEY-1988"/>
    <s v="Medium"/>
    <n v="30"/>
    <s v="Closed"/>
    <s v="Completed"/>
    <s v="Solved by squad (technical intervention)"/>
    <x v="0"/>
    <x v="1"/>
    <x v="1"/>
    <d v="2021-05-22T00:00:00"/>
    <d v="2021-06-29T00:00:00"/>
    <n v="38"/>
    <x v="2"/>
  </r>
  <r>
    <s v="KEY-1987"/>
    <s v="Medium"/>
    <n v="30"/>
    <s v="Closed"/>
    <s v="Completed"/>
    <s v="Solved by squad (technical intervention)"/>
    <x v="0"/>
    <x v="1"/>
    <x v="1"/>
    <d v="2021-05-22T00:00:00"/>
    <d v="2021-07-07T00:00:00"/>
    <n v="46"/>
    <x v="2"/>
  </r>
  <r>
    <s v="KEY-1991"/>
    <s v="Medium"/>
    <n v="30"/>
    <s v="Closed"/>
    <s v="Completed"/>
    <s v="Solved by squad (technical intervention)"/>
    <x v="0"/>
    <x v="1"/>
    <x v="1"/>
    <d v="2021-05-22T00:00:00"/>
    <d v="2021-07-07T00:00:00"/>
    <n v="46"/>
    <x v="2"/>
  </r>
  <r>
    <s v="KEY-1992"/>
    <s v="Medium"/>
    <n v="30"/>
    <s v="Closed"/>
    <s v="Completed"/>
    <s v="Solved by squad (technical intervention)"/>
    <x v="0"/>
    <x v="1"/>
    <x v="1"/>
    <d v="2021-05-22T00:00:00"/>
    <d v="2022-05-23T00:00:00"/>
    <n v="366"/>
    <x v="2"/>
  </r>
  <r>
    <s v="KEY-1989"/>
    <s v="Medium"/>
    <n v="30"/>
    <s v="Closed"/>
    <s v="Completed"/>
    <s v="Solved by squad (technical intervention)"/>
    <x v="3"/>
    <x v="1"/>
    <x v="1"/>
    <d v="2021-05-22T00:00:00"/>
    <d v="2022-08-26T00:00:00"/>
    <n v="461"/>
    <x v="2"/>
  </r>
  <r>
    <s v="KEY-1999"/>
    <s v="Medium"/>
    <n v="30"/>
    <s v="Closed"/>
    <s v="Canceled"/>
    <s v="Business Process"/>
    <x v="0"/>
    <x v="0"/>
    <x v="0"/>
    <d v="2021-05-24T00:00:00"/>
    <d v="2021-06-10T00:00:00"/>
    <n v="17"/>
    <x v="0"/>
  </r>
  <r>
    <s v="KEY-1994"/>
    <s v="Medium"/>
    <n v="30"/>
    <s v="Closed"/>
    <s v="Canceled"/>
    <s v="Business Process"/>
    <x v="0"/>
    <x v="1"/>
    <x v="1"/>
    <d v="2021-05-24T00:00:00"/>
    <d v="2021-07-07T00:00:00"/>
    <n v="44"/>
    <x v="0"/>
  </r>
  <r>
    <s v="KEY-1997"/>
    <s v="Medium"/>
    <n v="30"/>
    <s v="Closed"/>
    <s v="Canceled"/>
    <s v="Business Process"/>
    <x v="0"/>
    <x v="1"/>
    <x v="4"/>
    <d v="2021-05-24T00:00:00"/>
    <d v="2021-06-21T00:00:00"/>
    <n v="28"/>
    <x v="0"/>
  </r>
  <r>
    <s v="KEY-1995"/>
    <s v="Medium"/>
    <n v="30"/>
    <s v="Closed"/>
    <s v="Completed"/>
    <s v="Solved by service desk (no technical intervention)"/>
    <x v="0"/>
    <x v="0"/>
    <x v="0"/>
    <d v="2021-05-24T00:00:00"/>
    <d v="2021-06-29T00:00:00"/>
    <n v="36"/>
    <x v="2"/>
  </r>
  <r>
    <s v="KEY-1998"/>
    <s v="Medium"/>
    <n v="30"/>
    <s v="Closed"/>
    <s v="Completed"/>
    <s v="Solved by squad (technical intervention)"/>
    <x v="0"/>
    <x v="1"/>
    <x v="4"/>
    <d v="2021-05-24T00:00:00"/>
    <d v="2021-06-28T00:00:00"/>
    <n v="35"/>
    <x v="2"/>
  </r>
  <r>
    <s v="KEY-2000"/>
    <s v="Medium"/>
    <n v="30"/>
    <s v="Closed"/>
    <s v="Completed"/>
    <s v="Solved by squad (technical intervention)"/>
    <x v="0"/>
    <x v="1"/>
    <x v="1"/>
    <d v="2021-05-24T00:00:00"/>
    <d v="2021-07-19T00:00:00"/>
    <n v="56"/>
    <x v="2"/>
  </r>
  <r>
    <s v="KEY-1996"/>
    <s v="Medium"/>
    <n v="30"/>
    <s v="Closed"/>
    <s v="Completed"/>
    <s v="Solved by squad (technical intervention)"/>
    <x v="0"/>
    <x v="1"/>
    <x v="3"/>
    <d v="2021-05-24T00:00:00"/>
    <d v="2021-07-22T00:00:00"/>
    <n v="59"/>
    <x v="2"/>
  </r>
  <r>
    <s v="KEY-1993"/>
    <s v="Medium"/>
    <n v="30"/>
    <s v="Open"/>
    <s v="Squad Working"/>
    <m/>
    <x v="0"/>
    <x v="2"/>
    <x v="0"/>
    <d v="2021-05-24T00:00:00"/>
    <m/>
    <n v="-44340"/>
    <x v="0"/>
  </r>
  <r>
    <s v="KEY-2004"/>
    <s v="Medium"/>
    <n v="30"/>
    <s v="Closed"/>
    <s v="Canceled"/>
    <s v="Business Process"/>
    <x v="0"/>
    <x v="0"/>
    <x v="0"/>
    <d v="2021-05-25T00:00:00"/>
    <d v="2021-07-07T00:00:00"/>
    <n v="43"/>
    <x v="0"/>
  </r>
  <r>
    <s v="KEY-2008"/>
    <s v="Medium"/>
    <n v="30"/>
    <s v="Closed"/>
    <s v="Canceled"/>
    <s v="Business Process"/>
    <x v="0"/>
    <x v="0"/>
    <x v="0"/>
    <d v="2021-05-25T00:00:00"/>
    <d v="2021-07-07T00:00:00"/>
    <n v="43"/>
    <x v="0"/>
  </r>
  <r>
    <s v="KEY-2002"/>
    <s v="Medium"/>
    <n v="30"/>
    <s v="Closed"/>
    <s v="Canceled"/>
    <s v="Business Process"/>
    <x v="0"/>
    <x v="0"/>
    <x v="0"/>
    <d v="2021-05-25T00:00:00"/>
    <d v="2021-06-12T00:00:00"/>
    <n v="18"/>
    <x v="0"/>
  </r>
  <r>
    <s v="KEY-2020"/>
    <s v="Medium"/>
    <n v="30"/>
    <s v="Closed"/>
    <s v="Canceled"/>
    <s v="Business Process"/>
    <x v="0"/>
    <x v="1"/>
    <x v="4"/>
    <d v="2021-05-25T00:00:00"/>
    <d v="2021-08-17T00:00:00"/>
    <n v="84"/>
    <x v="0"/>
  </r>
  <r>
    <s v="KEY-2016"/>
    <s v="Medium"/>
    <n v="30"/>
    <s v="Closed"/>
    <s v="Canceled"/>
    <s v="Business Process"/>
    <x v="0"/>
    <x v="1"/>
    <x v="4"/>
    <d v="2021-05-25T00:00:00"/>
    <d v="2021-07-07T00:00:00"/>
    <n v="43"/>
    <x v="0"/>
  </r>
  <r>
    <s v="KEY-2019"/>
    <s v="Medium"/>
    <n v="30"/>
    <s v="Closed"/>
    <s v="Canceled"/>
    <s v="Business Process"/>
    <x v="0"/>
    <x v="1"/>
    <x v="4"/>
    <d v="2021-05-25T00:00:00"/>
    <d v="2021-06-21T00:00:00"/>
    <n v="27"/>
    <x v="0"/>
  </r>
  <r>
    <s v="KEY-2021"/>
    <s v="Medium"/>
    <n v="30"/>
    <s v="Closed"/>
    <s v="Completed"/>
    <s v="Solved by service desk (no technical intervention)"/>
    <x v="2"/>
    <x v="0"/>
    <x v="0"/>
    <d v="2021-05-25T00:00:00"/>
    <d v="2021-05-26T00:00:00"/>
    <n v="1"/>
    <x v="1"/>
  </r>
  <r>
    <s v="KEY-2014"/>
    <s v="Medium"/>
    <n v="30"/>
    <s v="Closed"/>
    <s v="Completed"/>
    <s v="Solved by squad (technical intervention)"/>
    <x v="1"/>
    <x v="1"/>
    <x v="3"/>
    <d v="2021-05-25T00:00:00"/>
    <d v="2021-06-14T00:00:00"/>
    <n v="20"/>
    <x v="1"/>
  </r>
  <r>
    <s v="KEY-2003"/>
    <s v="Medium"/>
    <n v="30"/>
    <s v="Closed"/>
    <s v="Completed"/>
    <s v="Solved by squad (technical intervention)"/>
    <x v="0"/>
    <x v="1"/>
    <x v="1"/>
    <d v="2021-05-25T00:00:00"/>
    <d v="2021-06-29T00:00:00"/>
    <n v="35"/>
    <x v="2"/>
  </r>
  <r>
    <s v="KEY-2007"/>
    <s v="Medium"/>
    <n v="30"/>
    <s v="Closed"/>
    <s v="Completed"/>
    <s v="Solved by squad (technical intervention)"/>
    <x v="0"/>
    <x v="1"/>
    <x v="1"/>
    <d v="2021-05-25T00:00:00"/>
    <d v="2021-06-29T00:00:00"/>
    <n v="35"/>
    <x v="2"/>
  </r>
  <r>
    <s v="KEY-2010"/>
    <s v="Medium"/>
    <n v="30"/>
    <s v="Closed"/>
    <s v="Completed"/>
    <s v="Solved by squad (technical intervention)"/>
    <x v="0"/>
    <x v="1"/>
    <x v="1"/>
    <d v="2021-05-25T00:00:00"/>
    <d v="2021-06-29T00:00:00"/>
    <n v="35"/>
    <x v="2"/>
  </r>
  <r>
    <s v="KEY-2011"/>
    <s v="Medium"/>
    <n v="30"/>
    <s v="Closed"/>
    <s v="Completed"/>
    <s v="Solved by squad (technical intervention)"/>
    <x v="0"/>
    <x v="1"/>
    <x v="1"/>
    <d v="2021-05-25T00:00:00"/>
    <d v="2021-06-29T00:00:00"/>
    <n v="35"/>
    <x v="2"/>
  </r>
  <r>
    <s v="KEY-2012"/>
    <s v="Medium"/>
    <n v="30"/>
    <s v="Closed"/>
    <s v="Completed"/>
    <s v="Solved by squad (technical intervention)"/>
    <x v="0"/>
    <x v="1"/>
    <x v="1"/>
    <d v="2021-05-25T00:00:00"/>
    <d v="2021-06-29T00:00:00"/>
    <n v="35"/>
    <x v="2"/>
  </r>
  <r>
    <s v="KEY-2013"/>
    <s v="Medium"/>
    <n v="30"/>
    <s v="Closed"/>
    <s v="Completed"/>
    <s v="Solved by squad (technical intervention)"/>
    <x v="0"/>
    <x v="1"/>
    <x v="1"/>
    <d v="2021-05-25T00:00:00"/>
    <d v="2021-06-29T00:00:00"/>
    <n v="35"/>
    <x v="2"/>
  </r>
  <r>
    <s v="KEY-2023"/>
    <s v="Medium"/>
    <n v="30"/>
    <s v="Closed"/>
    <s v="Completed"/>
    <s v="Solved by squad (technical intervention)"/>
    <x v="0"/>
    <x v="1"/>
    <x v="4"/>
    <d v="2021-05-25T00:00:00"/>
    <d v="2021-07-05T00:00:00"/>
    <n v="41"/>
    <x v="2"/>
  </r>
  <r>
    <s v="KEY-2017"/>
    <s v="Medium"/>
    <n v="30"/>
    <s v="Closed"/>
    <s v="Completed"/>
    <s v="Solved by squad (technical intervention)"/>
    <x v="0"/>
    <x v="1"/>
    <x v="4"/>
    <d v="2021-05-25T00:00:00"/>
    <d v="2021-07-07T00:00:00"/>
    <n v="43"/>
    <x v="2"/>
  </r>
  <r>
    <s v="KEY-2022"/>
    <s v="Medium"/>
    <n v="30"/>
    <s v="Closed"/>
    <s v="Completed"/>
    <s v="Solved by squad (technical intervention)"/>
    <x v="4"/>
    <x v="1"/>
    <x v="4"/>
    <d v="2021-05-25T00:00:00"/>
    <d v="2021-08-16T00:00:00"/>
    <n v="83"/>
    <x v="2"/>
  </r>
  <r>
    <s v="KEY-2015"/>
    <s v="Medium"/>
    <n v="30"/>
    <s v="Closed"/>
    <s v="Completed"/>
    <s v="Solved by squad (technical intervention)"/>
    <x v="0"/>
    <x v="1"/>
    <x v="4"/>
    <d v="2021-05-25T00:00:00"/>
    <d v="2022-05-14T00:00:00"/>
    <n v="354"/>
    <x v="2"/>
  </r>
  <r>
    <s v="KEY-2018"/>
    <s v="Medium"/>
    <n v="30"/>
    <s v="Closed"/>
    <s v="Completed"/>
    <s v="Solved by squad (technical intervention)"/>
    <x v="0"/>
    <x v="1"/>
    <x v="4"/>
    <d v="2021-05-25T00:00:00"/>
    <d v="2022-05-16T00:00:00"/>
    <n v="356"/>
    <x v="2"/>
  </r>
  <r>
    <s v="KEY-2005"/>
    <s v="Medium"/>
    <n v="30"/>
    <s v="Closed"/>
    <s v="Completed"/>
    <s v="Solved by squad (technical intervention)"/>
    <x v="0"/>
    <x v="1"/>
    <x v="1"/>
    <d v="2021-05-25T00:00:00"/>
    <d v="2022-08-25T00:00:00"/>
    <n v="457"/>
    <x v="2"/>
  </r>
  <r>
    <s v="KEY-2006"/>
    <s v="Medium"/>
    <n v="30"/>
    <s v="Closed"/>
    <s v="Completed"/>
    <s v="Solved by squad (technical intervention)"/>
    <x v="0"/>
    <x v="1"/>
    <x v="1"/>
    <d v="2021-05-25T00:00:00"/>
    <d v="2022-08-25T00:00:00"/>
    <n v="457"/>
    <x v="2"/>
  </r>
  <r>
    <s v="KEY-2009"/>
    <s v="Medium"/>
    <n v="30"/>
    <s v="Closed"/>
    <s v="Completed"/>
    <s v="Solved by squad (technical intervention)"/>
    <x v="0"/>
    <x v="1"/>
    <x v="1"/>
    <d v="2021-05-25T00:00:00"/>
    <d v="2022-08-25T00:00:00"/>
    <n v="457"/>
    <x v="2"/>
  </r>
  <r>
    <s v="KEY-2001"/>
    <s v="Medium"/>
    <n v="30"/>
    <s v="Open"/>
    <s v="Waiting requester information"/>
    <m/>
    <x v="0"/>
    <x v="2"/>
    <x v="0"/>
    <d v="2021-05-25T00:00:00"/>
    <m/>
    <n v="-44341"/>
    <x v="0"/>
  </r>
  <r>
    <s v="KEY-2025"/>
    <s v="Medium"/>
    <n v="30"/>
    <s v="Closed"/>
    <s v="Completed"/>
    <s v="Solved by service desk (no technical intervention)"/>
    <x v="2"/>
    <x v="0"/>
    <x v="0"/>
    <d v="2021-05-26T00:00:00"/>
    <d v="2021-05-28T00:00:00"/>
    <n v="2"/>
    <x v="1"/>
  </r>
  <r>
    <s v="KEY-2028"/>
    <s v="Medium"/>
    <n v="30"/>
    <s v="Closed"/>
    <s v="Completed"/>
    <s v="Solved by service desk (no technical intervention)"/>
    <x v="0"/>
    <x v="0"/>
    <x v="0"/>
    <d v="2021-05-26T00:00:00"/>
    <d v="2021-06-03T00:00:00"/>
    <n v="8"/>
    <x v="1"/>
  </r>
  <r>
    <s v="KEY-2026"/>
    <s v="Medium"/>
    <n v="30"/>
    <s v="Closed"/>
    <s v="Completed"/>
    <s v="Solved by squad (technical intervention)"/>
    <x v="1"/>
    <x v="1"/>
    <x v="4"/>
    <d v="2021-05-26T00:00:00"/>
    <d v="2021-06-10T00:00:00"/>
    <n v="15"/>
    <x v="1"/>
  </r>
  <r>
    <s v="KEY-2027"/>
    <s v="Medium"/>
    <n v="30"/>
    <s v="Closed"/>
    <s v="Completed"/>
    <s v="Solved by squad (technical intervention)"/>
    <x v="0"/>
    <x v="1"/>
    <x v="1"/>
    <d v="2021-05-26T00:00:00"/>
    <d v="2021-07-31T00:00:00"/>
    <n v="66"/>
    <x v="2"/>
  </r>
  <r>
    <s v="KEY-2024"/>
    <s v="Medium"/>
    <n v="30"/>
    <s v="Closed"/>
    <s v="Completed"/>
    <s v="Solved by squad (technical intervention)"/>
    <x v="0"/>
    <x v="1"/>
    <x v="4"/>
    <d v="2021-05-26T00:00:00"/>
    <d v="2021-08-27T00:00:00"/>
    <n v="93"/>
    <x v="2"/>
  </r>
  <r>
    <s v="KEY-2035"/>
    <s v="High"/>
    <n v="15"/>
    <s v="Closed"/>
    <s v="Completed"/>
    <s v="Solved by service desk (no technical intervention)"/>
    <x v="3"/>
    <x v="0"/>
    <x v="0"/>
    <d v="2021-05-27T00:00:00"/>
    <d v="2021-05-27T00:00:00"/>
    <n v="0"/>
    <x v="1"/>
  </r>
  <r>
    <s v="KEY-2030"/>
    <s v="Medium"/>
    <n v="30"/>
    <s v="Closed"/>
    <s v="Canceled"/>
    <s v="Business Process"/>
    <x v="0"/>
    <x v="0"/>
    <x v="0"/>
    <d v="2021-05-27T00:00:00"/>
    <d v="2021-07-13T00:00:00"/>
    <n v="47"/>
    <x v="0"/>
  </r>
  <r>
    <s v="KEY-2032"/>
    <s v="Medium"/>
    <n v="30"/>
    <s v="Closed"/>
    <s v="Canceled"/>
    <s v="Business Process"/>
    <x v="0"/>
    <x v="0"/>
    <x v="0"/>
    <d v="2021-05-27T00:00:00"/>
    <d v="2021-07-07T00:00:00"/>
    <n v="41"/>
    <x v="0"/>
  </r>
  <r>
    <s v="KEY-2036"/>
    <s v="Medium"/>
    <n v="30"/>
    <s v="Closed"/>
    <s v="Canceled"/>
    <s v="Business Process"/>
    <x v="0"/>
    <x v="0"/>
    <x v="0"/>
    <d v="2021-05-27T00:00:00"/>
    <d v="2021-05-31T00:00:00"/>
    <n v="4"/>
    <x v="0"/>
  </r>
  <r>
    <s v="KEY-2029"/>
    <s v="Medium"/>
    <n v="30"/>
    <s v="Closed"/>
    <s v="Canceled"/>
    <s v="Business Process"/>
    <x v="0"/>
    <x v="1"/>
    <x v="1"/>
    <d v="2021-05-27T00:00:00"/>
    <d v="2021-05-31T00:00:00"/>
    <n v="4"/>
    <x v="0"/>
  </r>
  <r>
    <s v="KEY-2031"/>
    <s v="Medium"/>
    <n v="30"/>
    <s v="Closed"/>
    <s v="Completed"/>
    <s v="Solved by squad (technical intervention)"/>
    <x v="0"/>
    <x v="1"/>
    <x v="1"/>
    <d v="2021-05-27T00:00:00"/>
    <d v="2021-06-29T00:00:00"/>
    <n v="33"/>
    <x v="2"/>
  </r>
  <r>
    <s v="KEY-2033"/>
    <s v="Medium"/>
    <n v="30"/>
    <s v="Closed"/>
    <s v="Completed"/>
    <s v="Solved by squad (technical intervention)"/>
    <x v="0"/>
    <x v="1"/>
    <x v="1"/>
    <d v="2021-05-27T00:00:00"/>
    <d v="2021-06-29T00:00:00"/>
    <n v="33"/>
    <x v="2"/>
  </r>
  <r>
    <s v="KEY-2034"/>
    <s v="Medium"/>
    <n v="30"/>
    <s v="Closed"/>
    <s v="Completed"/>
    <s v="Solved by squad (technical intervention)"/>
    <x v="0"/>
    <x v="1"/>
    <x v="1"/>
    <d v="2021-05-27T00:00:00"/>
    <d v="2021-06-29T00:00:00"/>
    <n v="33"/>
    <x v="2"/>
  </r>
  <r>
    <s v="KEY-2037"/>
    <s v="Medium"/>
    <n v="30"/>
    <s v="Closed"/>
    <s v="Completed"/>
    <s v="Solved by squad (technical intervention)"/>
    <x v="3"/>
    <x v="1"/>
    <x v="1"/>
    <d v="2021-05-27T00:00:00"/>
    <d v="2021-07-16T00:00:00"/>
    <n v="50"/>
    <x v="2"/>
  </r>
  <r>
    <s v="KEY-2038"/>
    <s v="Medium"/>
    <n v="30"/>
    <s v="Closed"/>
    <s v="Completed"/>
    <s v="Solved by squad (technical intervention)"/>
    <x v="0"/>
    <x v="1"/>
    <x v="4"/>
    <d v="2021-05-27T00:00:00"/>
    <d v="2022-08-15T00:00:00"/>
    <n v="445"/>
    <x v="2"/>
  </r>
  <r>
    <s v="KEY-2039"/>
    <s v="Medium"/>
    <n v="30"/>
    <s v="Closed"/>
    <s v="Canceled"/>
    <s v="Business Process"/>
    <x v="0"/>
    <x v="1"/>
    <x v="4"/>
    <d v="2021-05-28T00:00:00"/>
    <d v="2021-07-19T00:00:00"/>
    <n v="52"/>
    <x v="0"/>
  </r>
  <r>
    <s v="KEY-2040"/>
    <s v="Medium"/>
    <n v="30"/>
    <s v="Closed"/>
    <s v="Canceled"/>
    <s v="Business Process"/>
    <x v="0"/>
    <x v="1"/>
    <x v="1"/>
    <d v="2021-05-31T00:00:00"/>
    <d v="2021-06-07T00:00:00"/>
    <n v="7"/>
    <x v="0"/>
  </r>
  <r>
    <s v="KEY-2046"/>
    <s v="Medium"/>
    <n v="30"/>
    <s v="Closed"/>
    <s v="Completed"/>
    <s v="Solved by service desk (no technical intervention)"/>
    <x v="3"/>
    <x v="0"/>
    <x v="0"/>
    <d v="2021-05-31T00:00:00"/>
    <d v="2021-05-31T00:00:00"/>
    <n v="0"/>
    <x v="1"/>
  </r>
  <r>
    <s v="KEY-2047"/>
    <s v="Medium"/>
    <n v="30"/>
    <s v="Closed"/>
    <s v="Completed"/>
    <s v="Solved by service desk (no technical intervention)"/>
    <x v="0"/>
    <x v="0"/>
    <x v="0"/>
    <d v="2021-05-31T00:00:00"/>
    <d v="2021-05-31T00:00:00"/>
    <n v="0"/>
    <x v="1"/>
  </r>
  <r>
    <s v="KEY-2043"/>
    <s v="Medium"/>
    <n v="30"/>
    <s v="Closed"/>
    <s v="Completed"/>
    <s v="Solved by service desk (no technical intervention)"/>
    <x v="2"/>
    <x v="0"/>
    <x v="0"/>
    <d v="2021-05-31T00:00:00"/>
    <d v="2021-06-02T00:00:00"/>
    <n v="2"/>
    <x v="1"/>
  </r>
  <r>
    <s v="KEY-2053"/>
    <s v="Medium"/>
    <n v="30"/>
    <s v="Closed"/>
    <s v="Completed"/>
    <s v="Solved by service desk (no technical intervention)"/>
    <x v="0"/>
    <x v="0"/>
    <x v="0"/>
    <d v="2021-05-31T00:00:00"/>
    <d v="2021-06-07T00:00:00"/>
    <n v="7"/>
    <x v="1"/>
  </r>
  <r>
    <s v="KEY-2041"/>
    <s v="Medium"/>
    <n v="30"/>
    <s v="Closed"/>
    <s v="Completed"/>
    <s v="Solved by squad (technical intervention)"/>
    <x v="0"/>
    <x v="1"/>
    <x v="1"/>
    <d v="2021-05-31T00:00:00"/>
    <d v="2021-06-07T00:00:00"/>
    <n v="7"/>
    <x v="1"/>
  </r>
  <r>
    <s v="KEY-2042"/>
    <s v="Medium"/>
    <n v="30"/>
    <s v="Closed"/>
    <s v="Completed"/>
    <s v="Solved by squad (technical intervention)"/>
    <x v="1"/>
    <x v="1"/>
    <x v="1"/>
    <d v="2021-05-31T00:00:00"/>
    <d v="2021-06-12T00:00:00"/>
    <n v="12"/>
    <x v="1"/>
  </r>
  <r>
    <s v="KEY-2044"/>
    <s v="Medium"/>
    <n v="30"/>
    <s v="Closed"/>
    <s v="Completed"/>
    <s v="Solved by squad (technical intervention)"/>
    <x v="0"/>
    <x v="1"/>
    <x v="3"/>
    <d v="2021-05-31T00:00:00"/>
    <d v="2021-06-27T00:00:00"/>
    <n v="27"/>
    <x v="1"/>
  </r>
  <r>
    <s v="KEY-2049"/>
    <s v="Medium"/>
    <n v="30"/>
    <s v="Closed"/>
    <s v="Completed"/>
    <s v="Solved by squad (technical intervention)"/>
    <x v="0"/>
    <x v="1"/>
    <x v="4"/>
    <d v="2021-05-31T00:00:00"/>
    <d v="2021-06-30T00:00:00"/>
    <n v="30"/>
    <x v="2"/>
  </r>
  <r>
    <s v="KEY-2050"/>
    <s v="Medium"/>
    <n v="30"/>
    <s v="Closed"/>
    <s v="Completed"/>
    <s v="Solved by squad (technical intervention)"/>
    <x v="0"/>
    <x v="1"/>
    <x v="4"/>
    <d v="2021-05-31T00:00:00"/>
    <d v="2021-11-01T00:00:00"/>
    <n v="154"/>
    <x v="2"/>
  </r>
  <r>
    <s v="KEY-2052"/>
    <s v="Medium"/>
    <n v="30"/>
    <s v="Closed"/>
    <s v="Completed"/>
    <s v="Solved by squad (technical intervention)"/>
    <x v="0"/>
    <x v="1"/>
    <x v="4"/>
    <d v="2021-05-31T00:00:00"/>
    <d v="2021-11-10T00:00:00"/>
    <n v="163"/>
    <x v="2"/>
  </r>
  <r>
    <s v="KEY-2051"/>
    <s v="Medium"/>
    <n v="30"/>
    <s v="Closed"/>
    <s v="Completed"/>
    <s v="Solved by squad (technical intervention)"/>
    <x v="0"/>
    <x v="1"/>
    <x v="4"/>
    <d v="2021-05-31T00:00:00"/>
    <d v="2022-05-26T00:00:00"/>
    <n v="360"/>
    <x v="2"/>
  </r>
  <r>
    <s v="KEY-2048"/>
    <s v="Medium"/>
    <n v="30"/>
    <s v="Closed"/>
    <s v="Completed"/>
    <s v="Solved by squad (technical intervention)"/>
    <x v="0"/>
    <x v="1"/>
    <x v="3"/>
    <d v="2021-05-31T00:00:00"/>
    <d v="2022-05-31T00:00:00"/>
    <n v="365"/>
    <x v="2"/>
  </r>
  <r>
    <s v="KEY-2045"/>
    <s v="Medium"/>
    <n v="30"/>
    <s v="Closed"/>
    <s v="Completed"/>
    <s v="Solved by squad (technical intervention)"/>
    <x v="0"/>
    <x v="1"/>
    <x v="3"/>
    <d v="2021-05-31T00:00:00"/>
    <d v="2022-08-22T00:00:00"/>
    <n v="448"/>
    <x v="2"/>
  </r>
  <r>
    <s v="KEY-2055"/>
    <s v="Medium"/>
    <n v="30"/>
    <s v="Closed"/>
    <s v="Completed"/>
    <s v="Solved by squad (technical intervention)"/>
    <x v="0"/>
    <x v="1"/>
    <x v="3"/>
    <d v="2021-06-01T00:00:00"/>
    <d v="2021-06-26T00:00:00"/>
    <n v="25"/>
    <x v="1"/>
  </r>
  <r>
    <s v="KEY-2058"/>
    <s v="Medium"/>
    <n v="30"/>
    <s v="Closed"/>
    <s v="Completed"/>
    <s v="Solved by squad (technical intervention)"/>
    <x v="3"/>
    <x v="1"/>
    <x v="3"/>
    <d v="2021-06-01T00:00:00"/>
    <d v="2021-07-30T00:00:00"/>
    <n v="59"/>
    <x v="2"/>
  </r>
  <r>
    <s v="KEY-2056"/>
    <s v="Medium"/>
    <n v="30"/>
    <s v="Closed"/>
    <s v="Completed"/>
    <s v="Solved by squad (technical intervention)"/>
    <x v="0"/>
    <x v="1"/>
    <x v="3"/>
    <d v="2021-06-01T00:00:00"/>
    <d v="2022-04-25T00:00:00"/>
    <n v="328"/>
    <x v="2"/>
  </r>
  <r>
    <s v="KEY-2062"/>
    <s v="Medium"/>
    <n v="30"/>
    <s v="Closed"/>
    <s v="Completed"/>
    <s v="Solved by squad (technical intervention)"/>
    <x v="0"/>
    <x v="1"/>
    <x v="4"/>
    <d v="2021-06-01T00:00:00"/>
    <d v="2022-05-26T00:00:00"/>
    <n v="359"/>
    <x v="2"/>
  </r>
  <r>
    <s v="KEY-2057"/>
    <s v="Medium"/>
    <n v="30"/>
    <s v="Closed"/>
    <s v="Completed"/>
    <s v="Solved by squad (technical intervention)"/>
    <x v="0"/>
    <x v="1"/>
    <x v="3"/>
    <d v="2021-06-01T00:00:00"/>
    <d v="2022-05-31T00:00:00"/>
    <n v="364"/>
    <x v="2"/>
  </r>
  <r>
    <s v="KEY-2060"/>
    <s v="Medium"/>
    <n v="30"/>
    <s v="Closed"/>
    <s v="Completed"/>
    <s v="Solved by squad (technical intervention)"/>
    <x v="0"/>
    <x v="1"/>
    <x v="3"/>
    <d v="2021-06-01T00:00:00"/>
    <d v="2022-05-31T00:00:00"/>
    <n v="364"/>
    <x v="2"/>
  </r>
  <r>
    <s v="KEY-2059"/>
    <s v="Medium"/>
    <n v="30"/>
    <s v="Closed"/>
    <s v="Completed"/>
    <s v="Solved by squad (technical intervention)"/>
    <x v="0"/>
    <x v="1"/>
    <x v="3"/>
    <d v="2021-06-01T00:00:00"/>
    <d v="2022-08-09T00:00:00"/>
    <n v="434"/>
    <x v="2"/>
  </r>
  <r>
    <s v="KEY-2061"/>
    <s v="Medium"/>
    <n v="30"/>
    <s v="Closed"/>
    <s v="Completed"/>
    <s v="Solved by squad (technical intervention)"/>
    <x v="0"/>
    <x v="1"/>
    <x v="4"/>
    <d v="2021-06-01T00:00:00"/>
    <d v="2022-08-25T00:00:00"/>
    <n v="450"/>
    <x v="2"/>
  </r>
  <r>
    <s v="KEY-2054"/>
    <s v="Medium"/>
    <n v="30"/>
    <s v="Closed"/>
    <s v="Completed"/>
    <s v="Solved by squad (technical intervention)"/>
    <x v="3"/>
    <x v="1"/>
    <x v="1"/>
    <d v="2021-06-01T00:00:00"/>
    <d v="2022-09-05T00:00:00"/>
    <n v="461"/>
    <x v="2"/>
  </r>
  <r>
    <s v="KEY-2066"/>
    <s v="Medium"/>
    <n v="30"/>
    <s v="Closed"/>
    <s v="Canceled"/>
    <s v="Business Process"/>
    <x v="0"/>
    <x v="1"/>
    <x v="1"/>
    <d v="2021-06-02T00:00:00"/>
    <d v="2021-08-24T00:00:00"/>
    <n v="83"/>
    <x v="0"/>
  </r>
  <r>
    <s v="KEY-2064"/>
    <s v="Medium"/>
    <n v="30"/>
    <s v="Closed"/>
    <s v="Completed"/>
    <s v="Solved by service desk (no technical intervention)"/>
    <x v="0"/>
    <x v="0"/>
    <x v="0"/>
    <d v="2021-06-02T00:00:00"/>
    <d v="2021-06-11T00:00:00"/>
    <n v="9"/>
    <x v="1"/>
  </r>
  <r>
    <s v="KEY-2065"/>
    <s v="Medium"/>
    <n v="30"/>
    <s v="Closed"/>
    <s v="Completed"/>
    <s v="Solved by squad (technical intervention)"/>
    <x v="0"/>
    <x v="1"/>
    <x v="1"/>
    <d v="2021-06-02T00:00:00"/>
    <d v="2021-06-29T00:00:00"/>
    <n v="27"/>
    <x v="1"/>
  </r>
  <r>
    <s v="KEY-2069"/>
    <s v="Medium"/>
    <n v="30"/>
    <s v="Closed"/>
    <s v="Completed"/>
    <s v="Solved by squad (technical intervention)"/>
    <x v="0"/>
    <x v="1"/>
    <x v="4"/>
    <d v="2021-06-02T00:00:00"/>
    <d v="2021-07-03T00:00:00"/>
    <n v="31"/>
    <x v="2"/>
  </r>
  <r>
    <s v="KEY-2070"/>
    <s v="Medium"/>
    <n v="30"/>
    <s v="Closed"/>
    <s v="Completed"/>
    <s v="Solved by squad (technical intervention)"/>
    <x v="0"/>
    <x v="1"/>
    <x v="4"/>
    <d v="2021-06-02T00:00:00"/>
    <d v="2021-07-05T00:00:00"/>
    <n v="33"/>
    <x v="2"/>
  </r>
  <r>
    <s v="KEY-2063"/>
    <s v="Medium"/>
    <n v="30"/>
    <s v="Closed"/>
    <s v="Completed"/>
    <s v="Solved by squad (technical intervention)"/>
    <x v="3"/>
    <x v="1"/>
    <x v="1"/>
    <d v="2021-06-02T00:00:00"/>
    <d v="2021-08-03T00:00:00"/>
    <n v="62"/>
    <x v="2"/>
  </r>
  <r>
    <s v="KEY-2068"/>
    <s v="Medium"/>
    <n v="30"/>
    <s v="Closed"/>
    <s v="Completed"/>
    <s v="Solved by squad (technical intervention)"/>
    <x v="2"/>
    <x v="1"/>
    <x v="1"/>
    <d v="2021-06-02T00:00:00"/>
    <d v="2022-01-10T00:00:00"/>
    <n v="222"/>
    <x v="2"/>
  </r>
  <r>
    <s v="KEY-2067"/>
    <s v="Medium"/>
    <n v="30"/>
    <s v="Closed"/>
    <s v="Completed"/>
    <s v="Solved by squad (technical intervention)"/>
    <x v="0"/>
    <x v="1"/>
    <x v="3"/>
    <d v="2021-06-02T00:00:00"/>
    <d v="2022-08-04T00:00:00"/>
    <n v="428"/>
    <x v="2"/>
  </r>
  <r>
    <s v="KEY-2073"/>
    <s v="Medium"/>
    <n v="30"/>
    <s v="Closed"/>
    <s v="Canceled"/>
    <s v="Business Process"/>
    <x v="0"/>
    <x v="1"/>
    <x v="4"/>
    <d v="2021-06-03T00:00:00"/>
    <d v="2021-08-17T00:00:00"/>
    <n v="75"/>
    <x v="0"/>
  </r>
  <r>
    <s v="KEY-2074"/>
    <s v="Medium"/>
    <n v="30"/>
    <s v="Closed"/>
    <s v="Canceled"/>
    <s v="Business Process"/>
    <x v="0"/>
    <x v="1"/>
    <x v="4"/>
    <d v="2021-06-03T00:00:00"/>
    <d v="2021-06-21T00:00:00"/>
    <n v="18"/>
    <x v="0"/>
  </r>
  <r>
    <s v="KEY-2071"/>
    <s v="Medium"/>
    <n v="30"/>
    <s v="Closed"/>
    <s v="Completed"/>
    <s v="Solved by squad (technical intervention)"/>
    <x v="0"/>
    <x v="1"/>
    <x v="4"/>
    <d v="2021-06-03T00:00:00"/>
    <d v="2022-05-19T00:00:00"/>
    <n v="350"/>
    <x v="2"/>
  </r>
  <r>
    <s v="KEY-2072"/>
    <s v="Medium"/>
    <n v="30"/>
    <s v="Closed"/>
    <s v="Completed"/>
    <s v="Solved by squad (technical intervention)"/>
    <x v="0"/>
    <x v="1"/>
    <x v="4"/>
    <d v="2021-06-03T00:00:00"/>
    <d v="2022-05-23T00:00:00"/>
    <n v="354"/>
    <x v="2"/>
  </r>
  <r>
    <s v="KEY-2078"/>
    <s v="Medium"/>
    <n v="30"/>
    <s v="Closed"/>
    <s v="Canceled"/>
    <s v="Business Process"/>
    <x v="0"/>
    <x v="1"/>
    <x v="4"/>
    <d v="2021-06-04T00:00:00"/>
    <d v="2021-11-12T00:00:00"/>
    <n v="161"/>
    <x v="0"/>
  </r>
  <r>
    <s v="KEY-2076"/>
    <s v="Medium"/>
    <n v="30"/>
    <s v="Closed"/>
    <s v="Completed"/>
    <s v="Solved by squad (technical intervention)"/>
    <x v="3"/>
    <x v="1"/>
    <x v="1"/>
    <d v="2021-06-04T00:00:00"/>
    <d v="2021-07-23T00:00:00"/>
    <n v="49"/>
    <x v="2"/>
  </r>
  <r>
    <s v="KEY-2079"/>
    <s v="Medium"/>
    <n v="30"/>
    <s v="Closed"/>
    <s v="Completed"/>
    <s v="Solved by squad (technical intervention)"/>
    <x v="3"/>
    <x v="1"/>
    <x v="1"/>
    <d v="2021-06-04T00:00:00"/>
    <d v="2021-07-28T00:00:00"/>
    <n v="54"/>
    <x v="2"/>
  </r>
  <r>
    <s v="KEY-2077"/>
    <s v="Medium"/>
    <n v="30"/>
    <s v="Closed"/>
    <s v="Completed"/>
    <s v="Solved by squad (technical intervention)"/>
    <x v="0"/>
    <x v="1"/>
    <x v="4"/>
    <d v="2021-06-04T00:00:00"/>
    <d v="2022-02-22T00:00:00"/>
    <n v="263"/>
    <x v="2"/>
  </r>
  <r>
    <s v="KEY-2075"/>
    <s v="Medium"/>
    <n v="30"/>
    <s v="Closed"/>
    <s v="Completed"/>
    <s v="Solved by squad (technical intervention)"/>
    <x v="0"/>
    <x v="1"/>
    <x v="1"/>
    <d v="2021-06-04T00:00:00"/>
    <d v="2022-05-23T00:00:00"/>
    <n v="353"/>
    <x v="2"/>
  </r>
  <r>
    <s v="KEY-2083"/>
    <s v="Medium"/>
    <n v="30"/>
    <s v="Closed"/>
    <s v="Canceled"/>
    <s v="Business Process"/>
    <x v="0"/>
    <x v="0"/>
    <x v="0"/>
    <d v="2021-06-07T00:00:00"/>
    <d v="2021-08-02T00:00:00"/>
    <n v="56"/>
    <x v="0"/>
  </r>
  <r>
    <s v="KEY-2081"/>
    <s v="Medium"/>
    <n v="30"/>
    <s v="Closed"/>
    <s v="Canceled"/>
    <s v="Business Process"/>
    <x v="0"/>
    <x v="1"/>
    <x v="4"/>
    <d v="2021-06-07T00:00:00"/>
    <d v="2021-06-22T00:00:00"/>
    <n v="15"/>
    <x v="0"/>
  </r>
  <r>
    <s v="KEY-2080"/>
    <s v="Medium"/>
    <n v="30"/>
    <s v="Closed"/>
    <s v="Completed"/>
    <s v="Solved by squad (technical intervention)"/>
    <x v="1"/>
    <x v="1"/>
    <x v="1"/>
    <d v="2021-06-07T00:00:00"/>
    <d v="2021-06-17T00:00:00"/>
    <n v="10"/>
    <x v="1"/>
  </r>
  <r>
    <s v="KEY-2082"/>
    <s v="Medium"/>
    <n v="30"/>
    <s v="Closed"/>
    <s v="Completed"/>
    <s v="Solved by squad (technical intervention)"/>
    <x v="0"/>
    <x v="1"/>
    <x v="4"/>
    <d v="2021-06-07T00:00:00"/>
    <d v="2021-08-31T00:00:00"/>
    <n v="85"/>
    <x v="2"/>
  </r>
  <r>
    <s v="KEY-2093"/>
    <s v="Medium"/>
    <n v="30"/>
    <s v="Closed"/>
    <s v="Canceled"/>
    <s v="Business Process"/>
    <x v="0"/>
    <x v="0"/>
    <x v="0"/>
    <d v="2021-06-08T00:00:00"/>
    <d v="2021-06-21T00:00:00"/>
    <n v="13"/>
    <x v="0"/>
  </r>
  <r>
    <s v="KEY-2090"/>
    <s v="Medium"/>
    <n v="30"/>
    <s v="Closed"/>
    <s v="Canceled"/>
    <s v="Business Process"/>
    <x v="0"/>
    <x v="1"/>
    <x v="4"/>
    <d v="2021-06-08T00:00:00"/>
    <d v="2021-06-21T00:00:00"/>
    <n v="13"/>
    <x v="0"/>
  </r>
  <r>
    <s v="KEY-2091"/>
    <s v="Medium"/>
    <n v="30"/>
    <s v="Closed"/>
    <s v="Canceled"/>
    <s v="Business Process"/>
    <x v="0"/>
    <x v="1"/>
    <x v="4"/>
    <d v="2021-06-08T00:00:00"/>
    <d v="2021-06-21T00:00:00"/>
    <n v="13"/>
    <x v="0"/>
  </r>
  <r>
    <s v="KEY-2092"/>
    <s v="Medium"/>
    <n v="30"/>
    <s v="Closed"/>
    <s v="Canceled"/>
    <s v="Business Process"/>
    <x v="0"/>
    <x v="1"/>
    <x v="4"/>
    <d v="2021-06-08T00:00:00"/>
    <d v="2021-06-21T00:00:00"/>
    <n v="13"/>
    <x v="0"/>
  </r>
  <r>
    <s v="KEY-2085"/>
    <s v="Medium"/>
    <n v="30"/>
    <s v="Closed"/>
    <s v="Completed"/>
    <s v="Solved by service desk (no technical intervention)"/>
    <x v="2"/>
    <x v="0"/>
    <x v="0"/>
    <d v="2021-06-08T00:00:00"/>
    <d v="2021-06-11T00:00:00"/>
    <n v="3"/>
    <x v="1"/>
  </r>
  <r>
    <s v="KEY-2086"/>
    <s v="Medium"/>
    <n v="30"/>
    <s v="Closed"/>
    <s v="Completed"/>
    <s v="Solved by squad (technical intervention)"/>
    <x v="3"/>
    <x v="1"/>
    <x v="1"/>
    <d v="2021-06-08T00:00:00"/>
    <d v="2021-08-10T00:00:00"/>
    <n v="63"/>
    <x v="2"/>
  </r>
  <r>
    <s v="KEY-2088"/>
    <s v="Medium"/>
    <n v="30"/>
    <s v="Closed"/>
    <s v="Completed"/>
    <s v="Solved by squad (technical intervention)"/>
    <x v="0"/>
    <x v="1"/>
    <x v="3"/>
    <d v="2021-06-08T00:00:00"/>
    <d v="2021-09-13T00:00:00"/>
    <n v="97"/>
    <x v="2"/>
  </r>
  <r>
    <s v="KEY-2089"/>
    <s v="Medium"/>
    <n v="30"/>
    <s v="Closed"/>
    <s v="Completed"/>
    <s v="Solved by squad (technical intervention)"/>
    <x v="0"/>
    <x v="1"/>
    <x v="4"/>
    <d v="2021-06-08T00:00:00"/>
    <d v="2022-02-22T00:00:00"/>
    <n v="259"/>
    <x v="2"/>
  </r>
  <r>
    <s v="KEY-2087"/>
    <s v="Medium"/>
    <n v="30"/>
    <s v="Closed"/>
    <s v="Completed"/>
    <s v="Solved by squad (technical intervention)"/>
    <x v="0"/>
    <x v="1"/>
    <x v="3"/>
    <d v="2021-06-08T00:00:00"/>
    <d v="2022-05-31T00:00:00"/>
    <n v="357"/>
    <x v="2"/>
  </r>
  <r>
    <s v="KEY-2084"/>
    <s v="Medium"/>
    <n v="30"/>
    <s v="Closed"/>
    <s v="Completed"/>
    <s v="Solved by squad (technical intervention)"/>
    <x v="3"/>
    <x v="1"/>
    <x v="1"/>
    <d v="2021-06-08T00:00:00"/>
    <d v="2022-10-10T00:00:00"/>
    <n v="489"/>
    <x v="2"/>
  </r>
  <r>
    <s v="KEY-2095"/>
    <s v="Highest"/>
    <n v="7"/>
    <s v="Closed"/>
    <s v="Completed"/>
    <s v="Solved by squad (technical intervention)"/>
    <x v="1"/>
    <x v="1"/>
    <x v="4"/>
    <d v="2021-06-09T00:00:00"/>
    <d v="2021-06-29T00:00:00"/>
    <n v="20"/>
    <x v="2"/>
  </r>
  <r>
    <s v="KEY-2096"/>
    <s v="Medium"/>
    <n v="30"/>
    <s v="Closed"/>
    <s v="Canceled"/>
    <s v="Business Process"/>
    <x v="0"/>
    <x v="0"/>
    <x v="0"/>
    <d v="2021-06-09T00:00:00"/>
    <d v="2021-08-03T00:00:00"/>
    <n v="55"/>
    <x v="0"/>
  </r>
  <r>
    <s v="KEY-2097"/>
    <s v="Medium"/>
    <n v="30"/>
    <s v="Closed"/>
    <s v="Canceled"/>
    <s v="Business Process"/>
    <x v="0"/>
    <x v="0"/>
    <x v="0"/>
    <d v="2021-06-09T00:00:00"/>
    <d v="2021-06-09T00:00:00"/>
    <n v="0"/>
    <x v="0"/>
  </r>
  <r>
    <s v="KEY-2098"/>
    <s v="Medium"/>
    <n v="30"/>
    <s v="Closed"/>
    <s v="Completed"/>
    <s v="Solved by squad (technical intervention)"/>
    <x v="0"/>
    <x v="1"/>
    <x v="4"/>
    <d v="2021-06-09T00:00:00"/>
    <d v="2021-07-21T00:00:00"/>
    <n v="42"/>
    <x v="2"/>
  </r>
  <r>
    <s v="KEY-2099"/>
    <s v="Medium"/>
    <n v="30"/>
    <s v="Closed"/>
    <s v="Completed"/>
    <s v="Solved by squad (technical intervention)"/>
    <x v="3"/>
    <x v="1"/>
    <x v="1"/>
    <d v="2021-06-09T00:00:00"/>
    <d v="2021-08-02T00:00:00"/>
    <n v="54"/>
    <x v="2"/>
  </r>
  <r>
    <s v="KEY-2094"/>
    <s v="Medium"/>
    <n v="30"/>
    <s v="Closed"/>
    <s v="Completed"/>
    <s v="Solved by squad (technical intervention)"/>
    <x v="0"/>
    <x v="1"/>
    <x v="1"/>
    <d v="2021-06-09T00:00:00"/>
    <d v="2022-05-23T00:00:00"/>
    <n v="348"/>
    <x v="2"/>
  </r>
  <r>
    <s v="KEY-2100"/>
    <s v="Medium"/>
    <n v="30"/>
    <s v="Closed"/>
    <s v="Canceled"/>
    <s v="Business Process"/>
    <x v="0"/>
    <x v="0"/>
    <x v="0"/>
    <d v="2021-06-10T00:00:00"/>
    <d v="2021-07-28T00:00:00"/>
    <n v="48"/>
    <x v="0"/>
  </r>
  <r>
    <s v="KEY-2101"/>
    <s v="Medium"/>
    <n v="30"/>
    <s v="Closed"/>
    <s v="Canceled"/>
    <s v="Lack Response"/>
    <x v="0"/>
    <x v="0"/>
    <x v="0"/>
    <d v="2021-06-10T00:00:00"/>
    <d v="2021-10-04T00:00:00"/>
    <n v="116"/>
    <x v="0"/>
  </r>
  <r>
    <s v="KEY-2105"/>
    <s v="Medium"/>
    <n v="30"/>
    <s v="Closed"/>
    <s v="Completed"/>
    <s v="Solved by service desk (no technical intervention)"/>
    <x v="2"/>
    <x v="0"/>
    <x v="0"/>
    <d v="2021-06-10T00:00:00"/>
    <d v="2021-06-11T00:00:00"/>
    <n v="1"/>
    <x v="1"/>
  </r>
  <r>
    <s v="KEY-2102"/>
    <s v="Medium"/>
    <n v="30"/>
    <s v="Closed"/>
    <s v="Completed"/>
    <s v="Solved by squad (technical intervention)"/>
    <x v="0"/>
    <x v="1"/>
    <x v="4"/>
    <d v="2021-06-10T00:00:00"/>
    <d v="2022-05-23T00:00:00"/>
    <n v="347"/>
    <x v="2"/>
  </r>
  <r>
    <s v="KEY-2103"/>
    <s v="Medium"/>
    <n v="30"/>
    <s v="Closed"/>
    <s v="Completed"/>
    <s v="Solved by squad (technical intervention)"/>
    <x v="0"/>
    <x v="1"/>
    <x v="4"/>
    <d v="2021-06-10T00:00:00"/>
    <d v="2022-05-26T00:00:00"/>
    <n v="350"/>
    <x v="2"/>
  </r>
  <r>
    <s v="KEY-2104"/>
    <s v="Medium"/>
    <n v="30"/>
    <s v="Closed"/>
    <s v="Completed"/>
    <s v="Solved by squad (technical intervention)"/>
    <x v="0"/>
    <x v="1"/>
    <x v="4"/>
    <d v="2021-06-10T00:00:00"/>
    <d v="2022-05-26T00:00:00"/>
    <n v="350"/>
    <x v="2"/>
  </r>
  <r>
    <s v="KEY-2107"/>
    <s v="Medium"/>
    <n v="30"/>
    <s v="Closed"/>
    <s v="Completed"/>
    <s v="Solved by service desk (no technical intervention)"/>
    <x v="3"/>
    <x v="0"/>
    <x v="0"/>
    <d v="2021-06-11T00:00:00"/>
    <d v="2021-06-11T00:00:00"/>
    <n v="0"/>
    <x v="1"/>
  </r>
  <r>
    <s v="KEY-2106"/>
    <s v="Medium"/>
    <n v="30"/>
    <s v="Closed"/>
    <s v="Completed"/>
    <s v="Solved by squad (technical intervention)"/>
    <x v="1"/>
    <x v="1"/>
    <x v="1"/>
    <d v="2021-06-11T00:00:00"/>
    <d v="2021-06-29T00:00:00"/>
    <n v="18"/>
    <x v="1"/>
  </r>
  <r>
    <s v="KEY-2108"/>
    <s v="Medium"/>
    <n v="30"/>
    <s v="Closed"/>
    <s v="Completed"/>
    <s v="Solved by squad (technical intervention)"/>
    <x v="0"/>
    <x v="1"/>
    <x v="1"/>
    <d v="2021-06-11T00:00:00"/>
    <d v="2021-07-16T00:00:00"/>
    <n v="35"/>
    <x v="2"/>
  </r>
  <r>
    <s v="KEY-2109"/>
    <s v="Medium"/>
    <n v="30"/>
    <s v="Closed"/>
    <s v="Completed"/>
    <s v="Solved by squad (technical intervention)"/>
    <x v="0"/>
    <x v="1"/>
    <x v="4"/>
    <d v="2021-06-11T00:00:00"/>
    <d v="2021-07-22T00:00:00"/>
    <n v="41"/>
    <x v="2"/>
  </r>
  <r>
    <s v="KEY-2110"/>
    <s v="Medium"/>
    <n v="30"/>
    <s v="Closed"/>
    <s v="Completed"/>
    <s v="Solved by squad (technical intervention)"/>
    <x v="0"/>
    <x v="1"/>
    <x v="4"/>
    <d v="2021-06-11T00:00:00"/>
    <d v="2022-05-09T00:00:00"/>
    <n v="332"/>
    <x v="2"/>
  </r>
  <r>
    <s v="KEY-2111"/>
    <s v="Medium"/>
    <n v="30"/>
    <s v="Closed"/>
    <s v="Canceled"/>
    <s v="Business Process"/>
    <x v="0"/>
    <x v="0"/>
    <x v="0"/>
    <d v="2021-06-12T00:00:00"/>
    <d v="2021-07-28T00:00:00"/>
    <n v="46"/>
    <x v="0"/>
  </r>
  <r>
    <s v="KEY-2112"/>
    <s v="High"/>
    <n v="15"/>
    <s v="Closed"/>
    <s v="Completed"/>
    <s v="Solved by service desk (no technical intervention)"/>
    <x v="3"/>
    <x v="0"/>
    <x v="0"/>
    <d v="2021-06-14T00:00:00"/>
    <d v="2021-08-03T00:00:00"/>
    <n v="50"/>
    <x v="2"/>
  </r>
  <r>
    <s v="KEY-2122"/>
    <s v="Medium"/>
    <n v="30"/>
    <s v="Closed"/>
    <s v="Canceled"/>
    <s v="Business Process"/>
    <x v="0"/>
    <x v="0"/>
    <x v="0"/>
    <d v="2021-06-14T00:00:00"/>
    <d v="2021-08-03T00:00:00"/>
    <n v="50"/>
    <x v="0"/>
  </r>
  <r>
    <s v="KEY-2115"/>
    <s v="Medium"/>
    <n v="30"/>
    <s v="Closed"/>
    <s v="Canceled"/>
    <s v="Business Process"/>
    <x v="0"/>
    <x v="0"/>
    <x v="0"/>
    <d v="2021-06-14T00:00:00"/>
    <d v="2021-07-28T00:00:00"/>
    <n v="44"/>
    <x v="0"/>
  </r>
  <r>
    <s v="KEY-2123"/>
    <s v="Medium"/>
    <n v="30"/>
    <s v="Closed"/>
    <s v="Completed"/>
    <s v="Solved by service desk (no technical intervention)"/>
    <x v="3"/>
    <x v="0"/>
    <x v="0"/>
    <d v="2021-06-14T00:00:00"/>
    <d v="2021-06-14T00:00:00"/>
    <n v="0"/>
    <x v="1"/>
  </r>
  <r>
    <s v="KEY-2124"/>
    <s v="Medium"/>
    <n v="30"/>
    <s v="Closed"/>
    <s v="Completed"/>
    <s v="Solved by squad (technical intervention)"/>
    <x v="0"/>
    <x v="1"/>
    <x v="4"/>
    <d v="2021-06-14T00:00:00"/>
    <d v="2021-07-22T00:00:00"/>
    <n v="38"/>
    <x v="2"/>
  </r>
  <r>
    <s v="KEY-2114"/>
    <s v="Medium"/>
    <n v="30"/>
    <s v="Closed"/>
    <s v="Completed"/>
    <s v="Solved by squad (technical intervention)"/>
    <x v="4"/>
    <x v="1"/>
    <x v="1"/>
    <d v="2021-06-14T00:00:00"/>
    <d v="2021-09-02T00:00:00"/>
    <n v="80"/>
    <x v="2"/>
  </r>
  <r>
    <s v="KEY-2113"/>
    <s v="Medium"/>
    <n v="30"/>
    <s v="Closed"/>
    <s v="Completed"/>
    <s v="Solved by squad (technical intervention)"/>
    <x v="1"/>
    <x v="1"/>
    <x v="3"/>
    <d v="2021-06-14T00:00:00"/>
    <d v="2021-12-02T00:00:00"/>
    <n v="171"/>
    <x v="2"/>
  </r>
  <r>
    <s v="KEY-2121"/>
    <s v="Medium"/>
    <n v="30"/>
    <s v="Closed"/>
    <s v="Completed"/>
    <s v="Solved by squad (technical intervention)"/>
    <x v="0"/>
    <x v="1"/>
    <x v="4"/>
    <d v="2021-06-14T00:00:00"/>
    <d v="2022-05-23T00:00:00"/>
    <n v="343"/>
    <x v="2"/>
  </r>
  <r>
    <s v="KEY-2126"/>
    <s v="Medium"/>
    <n v="30"/>
    <s v="Closed"/>
    <s v="Canceled"/>
    <s v="Business Process"/>
    <x v="0"/>
    <x v="0"/>
    <x v="0"/>
    <d v="2021-06-15T00:00:00"/>
    <d v="2021-08-03T00:00:00"/>
    <n v="49"/>
    <x v="0"/>
  </r>
  <r>
    <s v="KEY-2125"/>
    <s v="Medium"/>
    <n v="30"/>
    <s v="Closed"/>
    <s v="Canceled"/>
    <s v="Business Process"/>
    <x v="0"/>
    <x v="0"/>
    <x v="0"/>
    <d v="2021-06-15T00:00:00"/>
    <d v="2021-06-21T00:00:00"/>
    <n v="6"/>
    <x v="0"/>
  </r>
  <r>
    <s v="KEY-2142"/>
    <s v="Medium"/>
    <n v="30"/>
    <s v="Closed"/>
    <s v="Canceled"/>
    <s v="Business Process"/>
    <x v="0"/>
    <x v="0"/>
    <x v="0"/>
    <d v="2021-06-15T00:00:00"/>
    <d v="2021-06-21T00:00:00"/>
    <n v="6"/>
    <x v="0"/>
  </r>
  <r>
    <s v="KEY-2130"/>
    <s v="Medium"/>
    <n v="30"/>
    <s v="Closed"/>
    <s v="Completed"/>
    <s v="Solved by service desk (no technical intervention)"/>
    <x v="1"/>
    <x v="0"/>
    <x v="0"/>
    <d v="2021-06-15T00:00:00"/>
    <d v="2021-06-29T00:00:00"/>
    <n v="14"/>
    <x v="1"/>
  </r>
  <r>
    <s v="KEY-2136"/>
    <s v="Medium"/>
    <n v="30"/>
    <s v="Closed"/>
    <s v="Completed"/>
    <s v="Solved by service desk (no technical intervention)"/>
    <x v="1"/>
    <x v="0"/>
    <x v="0"/>
    <d v="2021-06-15T00:00:00"/>
    <d v="2021-06-29T00:00:00"/>
    <n v="14"/>
    <x v="1"/>
  </r>
  <r>
    <s v="KEY-2137"/>
    <s v="Medium"/>
    <n v="30"/>
    <s v="Closed"/>
    <s v="Completed"/>
    <s v="Solved by squad (technical intervention)"/>
    <x v="1"/>
    <x v="1"/>
    <x v="1"/>
    <d v="2021-06-15T00:00:00"/>
    <d v="2021-06-27T00:00:00"/>
    <n v="12"/>
    <x v="1"/>
  </r>
  <r>
    <s v="KEY-2135"/>
    <s v="Medium"/>
    <n v="30"/>
    <s v="Closed"/>
    <s v="Completed"/>
    <s v="Solved by squad (technical intervention)"/>
    <x v="1"/>
    <x v="1"/>
    <x v="1"/>
    <d v="2021-06-15T00:00:00"/>
    <d v="2021-06-29T00:00:00"/>
    <n v="14"/>
    <x v="1"/>
  </r>
  <r>
    <s v="KEY-2129"/>
    <s v="Medium"/>
    <n v="30"/>
    <s v="Closed"/>
    <s v="Completed"/>
    <s v="Solved by squad (technical intervention)"/>
    <x v="0"/>
    <x v="1"/>
    <x v="1"/>
    <d v="2021-06-15T00:00:00"/>
    <d v="2021-07-26T00:00:00"/>
    <n v="41"/>
    <x v="2"/>
  </r>
  <r>
    <s v="KEY-2127"/>
    <s v="Medium"/>
    <n v="30"/>
    <s v="Closed"/>
    <s v="Completed"/>
    <s v="Solved by squad (technical intervention)"/>
    <x v="3"/>
    <x v="1"/>
    <x v="1"/>
    <d v="2021-06-15T00:00:00"/>
    <d v="2021-08-03T00:00:00"/>
    <n v="49"/>
    <x v="2"/>
  </r>
  <r>
    <s v="KEY-2134"/>
    <s v="Medium"/>
    <n v="30"/>
    <s v="Closed"/>
    <s v="Completed"/>
    <s v="Solved by squad (technical intervention)"/>
    <x v="3"/>
    <x v="1"/>
    <x v="1"/>
    <d v="2021-06-15T00:00:00"/>
    <d v="2021-08-03T00:00:00"/>
    <n v="49"/>
    <x v="2"/>
  </r>
  <r>
    <s v="KEY-2143"/>
    <s v="Medium"/>
    <n v="30"/>
    <s v="Closed"/>
    <s v="Completed"/>
    <s v="Solved by squad (technical intervention)"/>
    <x v="0"/>
    <x v="1"/>
    <x v="1"/>
    <d v="2021-06-15T00:00:00"/>
    <d v="2021-08-03T00:00:00"/>
    <n v="49"/>
    <x v="2"/>
  </r>
  <r>
    <s v="KEY-2133"/>
    <s v="Medium"/>
    <n v="30"/>
    <s v="Closed"/>
    <s v="Completed"/>
    <s v="Solved by squad (technical intervention)"/>
    <x v="3"/>
    <x v="1"/>
    <x v="1"/>
    <d v="2021-06-15T00:00:00"/>
    <d v="2021-08-13T00:00:00"/>
    <n v="59"/>
    <x v="2"/>
  </r>
  <r>
    <s v="KEY-2131"/>
    <s v="Medium"/>
    <n v="30"/>
    <s v="Closed"/>
    <s v="Completed"/>
    <s v="Solved by squad (technical intervention)"/>
    <x v="0"/>
    <x v="1"/>
    <x v="1"/>
    <d v="2021-06-15T00:00:00"/>
    <d v="2022-05-14T00:00:00"/>
    <n v="333"/>
    <x v="2"/>
  </r>
  <r>
    <s v="KEY-2132"/>
    <s v="Medium"/>
    <n v="30"/>
    <s v="Closed"/>
    <s v="Completed"/>
    <s v="Solved by squad (technical intervention)"/>
    <x v="0"/>
    <x v="1"/>
    <x v="1"/>
    <d v="2021-06-15T00:00:00"/>
    <d v="2022-05-14T00:00:00"/>
    <n v="333"/>
    <x v="2"/>
  </r>
  <r>
    <s v="KEY-2140"/>
    <s v="Medium"/>
    <n v="30"/>
    <s v="Closed"/>
    <s v="Completed"/>
    <s v="Solved by squad (technical intervention)"/>
    <x v="0"/>
    <x v="1"/>
    <x v="4"/>
    <d v="2021-06-15T00:00:00"/>
    <d v="2022-06-02T00:00:00"/>
    <n v="352"/>
    <x v="2"/>
  </r>
  <r>
    <s v="KEY-2141"/>
    <s v="Medium"/>
    <n v="30"/>
    <s v="Closed"/>
    <s v="Completed"/>
    <s v="Solved by squad (technical intervention)"/>
    <x v="0"/>
    <x v="1"/>
    <x v="4"/>
    <d v="2021-06-15T00:00:00"/>
    <d v="2022-08-23T00:00:00"/>
    <n v="434"/>
    <x v="2"/>
  </r>
  <r>
    <s v="KEY-2128"/>
    <s v="Medium"/>
    <n v="30"/>
    <s v="Closed"/>
    <s v="Completed"/>
    <s v="Solved by squad (technical intervention)"/>
    <x v="0"/>
    <x v="1"/>
    <x v="1"/>
    <d v="2021-06-15T00:00:00"/>
    <d v="2022-08-26T00:00:00"/>
    <n v="437"/>
    <x v="2"/>
  </r>
  <r>
    <s v="KEY-2138"/>
    <s v="Medium"/>
    <n v="30"/>
    <s v="Closed"/>
    <s v="Completed"/>
    <s v="Solved by squad (technical intervention)"/>
    <x v="0"/>
    <x v="1"/>
    <x v="3"/>
    <d v="2021-06-15T00:00:00"/>
    <d v="2022-08-26T00:00:00"/>
    <n v="437"/>
    <x v="2"/>
  </r>
  <r>
    <s v="KEY-2157"/>
    <s v="High"/>
    <n v="15"/>
    <s v="Closed"/>
    <s v="Completed"/>
    <s v="Solved by squad (technical intervention)"/>
    <x v="0"/>
    <x v="1"/>
    <x v="4"/>
    <d v="2021-06-16T00:00:00"/>
    <d v="2021-07-22T00:00:00"/>
    <n v="36"/>
    <x v="2"/>
  </r>
  <r>
    <s v="KEY-2156"/>
    <s v="High"/>
    <n v="15"/>
    <s v="Closed"/>
    <s v="Completed"/>
    <s v="Solved by squad (technical intervention)"/>
    <x v="1"/>
    <x v="1"/>
    <x v="3"/>
    <d v="2021-06-16T00:00:00"/>
    <d v="2021-12-23T00:00:00"/>
    <n v="190"/>
    <x v="2"/>
  </r>
  <r>
    <s v="KEY-2155"/>
    <s v="High"/>
    <n v="15"/>
    <s v="Closed"/>
    <s v="Completed"/>
    <s v="Solved by squad (technical intervention)"/>
    <x v="2"/>
    <x v="1"/>
    <x v="1"/>
    <d v="2021-06-16T00:00:00"/>
    <d v="2022-01-27T00:00:00"/>
    <n v="225"/>
    <x v="2"/>
  </r>
  <r>
    <s v="KEY-2154"/>
    <s v="High"/>
    <n v="15"/>
    <s v="Closed"/>
    <s v="Completed"/>
    <s v="Solved by squad (technical intervention)"/>
    <x v="0"/>
    <x v="1"/>
    <x v="3"/>
    <d v="2021-06-16T00:00:00"/>
    <d v="2022-08-10T00:00:00"/>
    <n v="420"/>
    <x v="2"/>
  </r>
  <r>
    <s v="KEY-2151"/>
    <s v="Highest"/>
    <n v="7"/>
    <s v="Closed"/>
    <s v="Completed"/>
    <s v="Solved by squad (technical intervention)"/>
    <x v="0"/>
    <x v="1"/>
    <x v="3"/>
    <d v="2021-06-16T00:00:00"/>
    <d v="2022-08-23T00:00:00"/>
    <n v="433"/>
    <x v="2"/>
  </r>
  <r>
    <s v="KEY-2169"/>
    <s v="Medium"/>
    <n v="30"/>
    <s v="Closed"/>
    <s v="Canceled"/>
    <s v="Business Process"/>
    <x v="0"/>
    <x v="0"/>
    <x v="0"/>
    <d v="2021-06-16T00:00:00"/>
    <d v="2021-11-12T00:00:00"/>
    <n v="149"/>
    <x v="0"/>
  </r>
  <r>
    <s v="KEY-2167"/>
    <s v="Medium"/>
    <n v="30"/>
    <s v="Closed"/>
    <s v="Canceled"/>
    <s v="Business Process"/>
    <x v="0"/>
    <x v="0"/>
    <x v="0"/>
    <d v="2021-06-16T00:00:00"/>
    <d v="2021-07-16T00:00:00"/>
    <n v="30"/>
    <x v="0"/>
  </r>
  <r>
    <s v="KEY-2164"/>
    <s v="Medium"/>
    <n v="30"/>
    <s v="Closed"/>
    <s v="Canceled"/>
    <s v="Business Process"/>
    <x v="0"/>
    <x v="0"/>
    <x v="0"/>
    <d v="2021-06-16T00:00:00"/>
    <d v="2021-07-07T00:00:00"/>
    <n v="21"/>
    <x v="0"/>
  </r>
  <r>
    <s v="KEY-2144"/>
    <s v="Medium"/>
    <n v="30"/>
    <s v="Closed"/>
    <s v="Canceled"/>
    <s v="Business Process"/>
    <x v="0"/>
    <x v="0"/>
    <x v="0"/>
    <d v="2021-06-16T00:00:00"/>
    <d v="2021-06-22T00:00:00"/>
    <n v="6"/>
    <x v="0"/>
  </r>
  <r>
    <s v="KEY-2163"/>
    <s v="Medium"/>
    <n v="30"/>
    <s v="Closed"/>
    <s v="Canceled"/>
    <s v="Business Process"/>
    <x v="0"/>
    <x v="0"/>
    <x v="0"/>
    <d v="2021-06-16T00:00:00"/>
    <d v="2021-06-21T00:00:00"/>
    <n v="5"/>
    <x v="0"/>
  </r>
  <r>
    <s v="KEY-2152"/>
    <s v="Medium"/>
    <n v="30"/>
    <s v="Closed"/>
    <s v="Canceled"/>
    <s v="Lack Response"/>
    <x v="0"/>
    <x v="0"/>
    <x v="0"/>
    <d v="2021-06-16T00:00:00"/>
    <d v="2022-07-12T00:00:00"/>
    <n v="391"/>
    <x v="0"/>
  </r>
  <r>
    <s v="KEY-2158"/>
    <s v="Medium"/>
    <n v="30"/>
    <s v="Closed"/>
    <s v="Completed"/>
    <s v="Solved by squad (technical intervention)"/>
    <x v="1"/>
    <x v="1"/>
    <x v="1"/>
    <d v="2021-06-16T00:00:00"/>
    <d v="2021-07-02T00:00:00"/>
    <n v="16"/>
    <x v="1"/>
  </r>
  <r>
    <s v="KEY-2159"/>
    <s v="Medium"/>
    <n v="30"/>
    <s v="Closed"/>
    <s v="Completed"/>
    <s v="Solved by squad (technical intervention)"/>
    <x v="0"/>
    <x v="1"/>
    <x v="4"/>
    <d v="2021-06-16T00:00:00"/>
    <d v="2021-07-08T00:00:00"/>
    <n v="22"/>
    <x v="1"/>
  </r>
  <r>
    <s v="KEY-2166"/>
    <s v="Medium"/>
    <n v="30"/>
    <s v="Closed"/>
    <s v="Completed"/>
    <s v="Solved by squad (technical intervention)"/>
    <x v="0"/>
    <x v="1"/>
    <x v="4"/>
    <d v="2021-06-16T00:00:00"/>
    <d v="2021-07-16T00:00:00"/>
    <n v="30"/>
    <x v="2"/>
  </r>
  <r>
    <s v="KEY-2168"/>
    <s v="Medium"/>
    <n v="30"/>
    <s v="Closed"/>
    <s v="Completed"/>
    <s v="Solved by squad (technical intervention)"/>
    <x v="0"/>
    <x v="1"/>
    <x v="4"/>
    <d v="2021-06-16T00:00:00"/>
    <d v="2021-07-21T00:00:00"/>
    <n v="35"/>
    <x v="2"/>
  </r>
  <r>
    <s v="KEY-2160"/>
    <s v="Medium"/>
    <n v="30"/>
    <s v="Closed"/>
    <s v="Completed"/>
    <s v="Solved by squad (technical intervention)"/>
    <x v="0"/>
    <x v="1"/>
    <x v="4"/>
    <d v="2021-06-16T00:00:00"/>
    <d v="2021-07-22T00:00:00"/>
    <n v="36"/>
    <x v="2"/>
  </r>
  <r>
    <s v="KEY-2161"/>
    <s v="Medium"/>
    <n v="30"/>
    <s v="Closed"/>
    <s v="Completed"/>
    <s v="Solved by squad (technical intervention)"/>
    <x v="0"/>
    <x v="1"/>
    <x v="4"/>
    <d v="2021-06-16T00:00:00"/>
    <d v="2021-07-22T00:00:00"/>
    <n v="36"/>
    <x v="2"/>
  </r>
  <r>
    <s v="KEY-2162"/>
    <s v="Medium"/>
    <n v="30"/>
    <s v="Closed"/>
    <s v="Completed"/>
    <s v="Solved by squad (technical intervention)"/>
    <x v="0"/>
    <x v="1"/>
    <x v="4"/>
    <d v="2021-06-16T00:00:00"/>
    <d v="2021-09-28T00:00:00"/>
    <n v="104"/>
    <x v="2"/>
  </r>
  <r>
    <s v="KEY-2153"/>
    <s v="Medium"/>
    <n v="30"/>
    <s v="Closed"/>
    <s v="Completed"/>
    <s v="Solved by squad (technical intervention)"/>
    <x v="0"/>
    <x v="1"/>
    <x v="3"/>
    <d v="2021-06-16T00:00:00"/>
    <d v="2021-10-21T00:00:00"/>
    <n v="127"/>
    <x v="2"/>
  </r>
  <r>
    <s v="KEY-2165"/>
    <s v="Medium"/>
    <n v="30"/>
    <s v="Closed"/>
    <s v="Completed"/>
    <s v="Solved by squad (technical intervention)"/>
    <x v="0"/>
    <x v="1"/>
    <x v="4"/>
    <d v="2021-06-16T00:00:00"/>
    <d v="2022-05-23T00:00:00"/>
    <n v="341"/>
    <x v="2"/>
  </r>
  <r>
    <s v="KEY-2147"/>
    <s v="Medium"/>
    <n v="30"/>
    <s v="Closed"/>
    <s v="Completed"/>
    <s v="Solved by squad (technical intervention)"/>
    <x v="0"/>
    <x v="1"/>
    <x v="1"/>
    <d v="2021-06-16T00:00:00"/>
    <d v="2022-07-12T00:00:00"/>
    <n v="391"/>
    <x v="2"/>
  </r>
  <r>
    <s v="KEY-2146"/>
    <s v="Medium"/>
    <n v="30"/>
    <s v="Closed"/>
    <s v="Completed"/>
    <s v="Solved by squad (technical intervention)"/>
    <x v="0"/>
    <x v="1"/>
    <x v="1"/>
    <d v="2021-06-16T00:00:00"/>
    <d v="2022-09-05T00:00:00"/>
    <n v="446"/>
    <x v="2"/>
  </r>
  <r>
    <s v="KEY-2148"/>
    <s v="Medium"/>
    <n v="30"/>
    <s v="Closed"/>
    <s v="Completed"/>
    <s v="Solved by squad (technical intervention)"/>
    <x v="3"/>
    <x v="1"/>
    <x v="1"/>
    <d v="2021-06-16T00:00:00"/>
    <d v="2022-10-07T00:00:00"/>
    <n v="478"/>
    <x v="2"/>
  </r>
  <r>
    <s v="KEY-2149"/>
    <s v="Medium"/>
    <n v="30"/>
    <s v="Closed"/>
    <s v="Completed"/>
    <s v="Solved by squad (technical intervention)"/>
    <x v="3"/>
    <x v="1"/>
    <x v="1"/>
    <d v="2021-06-16T00:00:00"/>
    <d v="2022-10-07T00:00:00"/>
    <n v="478"/>
    <x v="2"/>
  </r>
  <r>
    <s v="KEY-2145"/>
    <s v="Medium"/>
    <n v="30"/>
    <s v="Open"/>
    <s v="Squad Working"/>
    <m/>
    <x v="0"/>
    <x v="2"/>
    <x v="0"/>
    <d v="2021-06-16T00:00:00"/>
    <m/>
    <n v="-44363"/>
    <x v="0"/>
  </r>
  <r>
    <s v="KEY-2179"/>
    <s v="High"/>
    <n v="15"/>
    <s v="Closed"/>
    <s v="Completed"/>
    <s v="Solved by squad (technical intervention)"/>
    <x v="0"/>
    <x v="1"/>
    <x v="1"/>
    <d v="2021-06-17T00:00:00"/>
    <d v="2021-06-24T00:00:00"/>
    <n v="7"/>
    <x v="1"/>
  </r>
  <r>
    <s v="KEY-2184"/>
    <s v="Medium"/>
    <n v="30"/>
    <s v="Closed"/>
    <s v="Canceled"/>
    <s v="Business Process"/>
    <x v="0"/>
    <x v="0"/>
    <x v="0"/>
    <d v="2021-06-17T00:00:00"/>
    <d v="2021-07-22T00:00:00"/>
    <n v="35"/>
    <x v="0"/>
  </r>
  <r>
    <s v="KEY-2172"/>
    <s v="Medium"/>
    <n v="30"/>
    <s v="Closed"/>
    <s v="Canceled"/>
    <s v="Business Process"/>
    <x v="0"/>
    <x v="0"/>
    <x v="0"/>
    <d v="2021-06-17T00:00:00"/>
    <d v="2021-07-21T00:00:00"/>
    <n v="34"/>
    <x v="0"/>
  </r>
  <r>
    <s v="KEY-2171"/>
    <s v="Medium"/>
    <n v="30"/>
    <s v="Closed"/>
    <s v="Canceled"/>
    <s v="Business Process"/>
    <x v="0"/>
    <x v="0"/>
    <x v="0"/>
    <d v="2021-06-17T00:00:00"/>
    <d v="2021-06-23T00:00:00"/>
    <n v="6"/>
    <x v="0"/>
  </r>
  <r>
    <s v="KEY-2175"/>
    <s v="Medium"/>
    <n v="30"/>
    <s v="Closed"/>
    <s v="Canceled"/>
    <s v="Business Process"/>
    <x v="0"/>
    <x v="0"/>
    <x v="0"/>
    <d v="2021-06-17T00:00:00"/>
    <d v="2021-06-21T00:00:00"/>
    <n v="4"/>
    <x v="0"/>
  </r>
  <r>
    <s v="KEY-2188"/>
    <s v="Medium"/>
    <n v="30"/>
    <s v="Closed"/>
    <s v="Canceled"/>
    <s v="Business Process"/>
    <x v="0"/>
    <x v="1"/>
    <x v="4"/>
    <d v="2021-06-17T00:00:00"/>
    <d v="2021-06-21T00:00:00"/>
    <n v="4"/>
    <x v="0"/>
  </r>
  <r>
    <s v="KEY-2180"/>
    <s v="Medium"/>
    <n v="30"/>
    <s v="Closed"/>
    <s v="Completed"/>
    <s v="Solved by service desk (no technical intervention)"/>
    <x v="0"/>
    <x v="0"/>
    <x v="0"/>
    <d v="2021-06-17T00:00:00"/>
    <d v="2021-06-22T00:00:00"/>
    <n v="5"/>
    <x v="1"/>
  </r>
  <r>
    <s v="KEY-2181"/>
    <s v="Medium"/>
    <n v="30"/>
    <s v="Closed"/>
    <s v="Completed"/>
    <s v="Solved by service desk (no technical intervention)"/>
    <x v="0"/>
    <x v="0"/>
    <x v="0"/>
    <d v="2021-06-17T00:00:00"/>
    <d v="2021-06-22T00:00:00"/>
    <n v="5"/>
    <x v="1"/>
  </r>
  <r>
    <s v="KEY-2170"/>
    <s v="Medium"/>
    <n v="30"/>
    <s v="Closed"/>
    <s v="Completed"/>
    <s v="Solved by service desk (no technical intervention)"/>
    <x v="1"/>
    <x v="0"/>
    <x v="0"/>
    <d v="2021-06-17T00:00:00"/>
    <d v="2021-06-29T00:00:00"/>
    <n v="12"/>
    <x v="1"/>
  </r>
  <r>
    <s v="KEY-2177"/>
    <s v="Medium"/>
    <n v="30"/>
    <s v="Closed"/>
    <s v="Completed"/>
    <s v="Solved by squad (technical intervention)"/>
    <x v="1"/>
    <x v="1"/>
    <x v="1"/>
    <d v="2021-06-17T00:00:00"/>
    <d v="2021-06-29T00:00:00"/>
    <n v="12"/>
    <x v="1"/>
  </r>
  <r>
    <s v="KEY-2189"/>
    <s v="Medium"/>
    <n v="30"/>
    <s v="Closed"/>
    <s v="Completed"/>
    <s v="Solved by squad (technical intervention)"/>
    <x v="1"/>
    <x v="1"/>
    <x v="4"/>
    <d v="2021-06-17T00:00:00"/>
    <d v="2021-07-05T00:00:00"/>
    <n v="18"/>
    <x v="1"/>
  </r>
  <r>
    <s v="KEY-2185"/>
    <s v="Medium"/>
    <n v="30"/>
    <s v="Closed"/>
    <s v="Completed"/>
    <s v="Solved by squad (technical intervention)"/>
    <x v="0"/>
    <x v="1"/>
    <x v="4"/>
    <d v="2021-06-17T00:00:00"/>
    <d v="2021-07-08T00:00:00"/>
    <n v="21"/>
    <x v="1"/>
  </r>
  <r>
    <s v="KEY-2186"/>
    <s v="Medium"/>
    <n v="30"/>
    <s v="Closed"/>
    <s v="Completed"/>
    <s v="Solved by squad (technical intervention)"/>
    <x v="0"/>
    <x v="1"/>
    <x v="4"/>
    <d v="2021-06-17T00:00:00"/>
    <d v="2021-07-22T00:00:00"/>
    <n v="35"/>
    <x v="2"/>
  </r>
  <r>
    <s v="KEY-2187"/>
    <s v="Medium"/>
    <n v="30"/>
    <s v="Closed"/>
    <s v="Completed"/>
    <s v="Solved by squad (technical intervention)"/>
    <x v="0"/>
    <x v="1"/>
    <x v="4"/>
    <d v="2021-06-17T00:00:00"/>
    <d v="2021-08-02T00:00:00"/>
    <n v="46"/>
    <x v="2"/>
  </r>
  <r>
    <s v="KEY-2174"/>
    <s v="Medium"/>
    <n v="30"/>
    <s v="Closed"/>
    <s v="Completed"/>
    <s v="Solved by squad (technical intervention)"/>
    <x v="0"/>
    <x v="1"/>
    <x v="1"/>
    <d v="2021-06-17T00:00:00"/>
    <d v="2021-08-03T00:00:00"/>
    <n v="47"/>
    <x v="2"/>
  </r>
  <r>
    <s v="KEY-2183"/>
    <s v="Medium"/>
    <n v="30"/>
    <s v="Closed"/>
    <s v="Completed"/>
    <s v="Solved by squad (technical intervention)"/>
    <x v="1"/>
    <x v="1"/>
    <x v="1"/>
    <d v="2021-06-17T00:00:00"/>
    <d v="2021-12-23T00:00:00"/>
    <n v="189"/>
    <x v="2"/>
  </r>
  <r>
    <s v="KEY-2178"/>
    <s v="Medium"/>
    <n v="30"/>
    <s v="Closed"/>
    <s v="Completed"/>
    <s v="Solved by squad (technical intervention)"/>
    <x v="0"/>
    <x v="1"/>
    <x v="1"/>
    <d v="2021-06-17T00:00:00"/>
    <d v="2022-05-23T00:00:00"/>
    <n v="340"/>
    <x v="2"/>
  </r>
  <r>
    <s v="KEY-2182"/>
    <s v="Medium"/>
    <n v="30"/>
    <s v="Closed"/>
    <s v="Completed"/>
    <s v="Solved by squad (technical intervention)"/>
    <x v="0"/>
    <x v="1"/>
    <x v="3"/>
    <d v="2021-06-17T00:00:00"/>
    <d v="2022-08-25T00:00:00"/>
    <n v="434"/>
    <x v="2"/>
  </r>
  <r>
    <s v="KEY-2173"/>
    <s v="Medium"/>
    <n v="30"/>
    <s v="Closed"/>
    <s v="Completed"/>
    <s v="Solved by squad (technical intervention)"/>
    <x v="0"/>
    <x v="1"/>
    <x v="1"/>
    <d v="2021-06-17T00:00:00"/>
    <d v="2022-08-26T00:00:00"/>
    <n v="435"/>
    <x v="2"/>
  </r>
  <r>
    <s v="KEY-2176"/>
    <s v="Medium"/>
    <n v="30"/>
    <s v="Closed"/>
    <s v="Completed"/>
    <s v="Solved by squad (technical intervention)"/>
    <x v="0"/>
    <x v="1"/>
    <x v="1"/>
    <d v="2021-06-17T00:00:00"/>
    <d v="2022-08-26T00:00:00"/>
    <n v="435"/>
    <x v="2"/>
  </r>
  <r>
    <s v="KEY-2193"/>
    <s v="High"/>
    <n v="15"/>
    <s v="Closed"/>
    <s v="Completed"/>
    <s v="Solved by squad (technical intervention)"/>
    <x v="0"/>
    <x v="1"/>
    <x v="4"/>
    <d v="2021-06-18T00:00:00"/>
    <d v="2021-07-20T00:00:00"/>
    <n v="32"/>
    <x v="2"/>
  </r>
  <r>
    <s v="KEY-2199"/>
    <s v="Highest"/>
    <n v="7"/>
    <s v="Open"/>
    <s v="Squad Working"/>
    <m/>
    <x v="0"/>
    <x v="2"/>
    <x v="0"/>
    <d v="2021-06-18T00:00:00"/>
    <m/>
    <n v="-44365"/>
    <x v="0"/>
  </r>
  <r>
    <s v="KEY-2195"/>
    <s v="Medium"/>
    <n v="30"/>
    <s v="Closed"/>
    <s v="Canceled"/>
    <s v="Business Process"/>
    <x v="0"/>
    <x v="1"/>
    <x v="4"/>
    <d v="2021-06-18T00:00:00"/>
    <d v="2021-08-03T00:00:00"/>
    <n v="46"/>
    <x v="0"/>
  </r>
  <r>
    <s v="KEY-2196"/>
    <s v="Medium"/>
    <n v="30"/>
    <s v="Closed"/>
    <s v="Canceled"/>
    <s v="Business Process"/>
    <x v="0"/>
    <x v="1"/>
    <x v="4"/>
    <d v="2021-06-18T00:00:00"/>
    <d v="2021-06-18T00:00:00"/>
    <n v="0"/>
    <x v="0"/>
  </r>
  <r>
    <s v="KEY-2190"/>
    <s v="Medium"/>
    <n v="30"/>
    <s v="Closed"/>
    <s v="Completed"/>
    <s v="Solved by squad (technical intervention)"/>
    <x v="0"/>
    <x v="1"/>
    <x v="1"/>
    <d v="2021-06-18T00:00:00"/>
    <d v="2021-07-12T00:00:00"/>
    <n v="24"/>
    <x v="1"/>
  </r>
  <r>
    <s v="KEY-2191"/>
    <s v="Medium"/>
    <n v="30"/>
    <s v="Closed"/>
    <s v="Completed"/>
    <s v="Solved by squad (technical intervention)"/>
    <x v="0"/>
    <x v="1"/>
    <x v="1"/>
    <d v="2021-06-18T00:00:00"/>
    <d v="2021-07-21T00:00:00"/>
    <n v="33"/>
    <x v="2"/>
  </r>
  <r>
    <s v="KEY-2197"/>
    <s v="Medium"/>
    <n v="30"/>
    <s v="Closed"/>
    <s v="Completed"/>
    <s v="Solved by squad (technical intervention)"/>
    <x v="0"/>
    <x v="1"/>
    <x v="4"/>
    <d v="2021-06-18T00:00:00"/>
    <d v="2021-07-30T00:00:00"/>
    <n v="42"/>
    <x v="2"/>
  </r>
  <r>
    <s v="KEY-2192"/>
    <s v="Medium"/>
    <n v="30"/>
    <s v="Closed"/>
    <s v="Completed"/>
    <s v="Solved by squad (technical intervention)"/>
    <x v="3"/>
    <x v="1"/>
    <x v="3"/>
    <d v="2021-06-18T00:00:00"/>
    <d v="2021-08-09T00:00:00"/>
    <n v="52"/>
    <x v="2"/>
  </r>
  <r>
    <s v="KEY-2194"/>
    <s v="Medium"/>
    <n v="30"/>
    <s v="Closed"/>
    <s v="Completed"/>
    <s v="Solved by squad (technical intervention)"/>
    <x v="0"/>
    <x v="1"/>
    <x v="4"/>
    <d v="2021-06-18T00:00:00"/>
    <d v="2022-05-23T00:00:00"/>
    <n v="339"/>
    <x v="2"/>
  </r>
  <r>
    <s v="KEY-2198"/>
    <s v="Medium"/>
    <n v="30"/>
    <s v="Open"/>
    <s v="Waiting requester information"/>
    <m/>
    <x v="0"/>
    <x v="2"/>
    <x v="0"/>
    <d v="2021-06-18T00:00:00"/>
    <m/>
    <n v="-44365"/>
    <x v="0"/>
  </r>
  <r>
    <s v="KEY-2206"/>
    <s v="Medium"/>
    <n v="30"/>
    <s v="Closed"/>
    <s v="Canceled"/>
    <s v="Business Process"/>
    <x v="0"/>
    <x v="0"/>
    <x v="0"/>
    <d v="2021-06-21T00:00:00"/>
    <d v="2021-08-17T00:00:00"/>
    <n v="57"/>
    <x v="0"/>
  </r>
  <r>
    <s v="KEY-2200"/>
    <s v="Medium"/>
    <n v="30"/>
    <s v="Closed"/>
    <s v="Canceled"/>
    <s v="Business Process"/>
    <x v="0"/>
    <x v="0"/>
    <x v="0"/>
    <d v="2021-06-21T00:00:00"/>
    <d v="2021-08-03T00:00:00"/>
    <n v="43"/>
    <x v="0"/>
  </r>
  <r>
    <s v="KEY-2205"/>
    <s v="Medium"/>
    <n v="30"/>
    <s v="Closed"/>
    <s v="Canceled"/>
    <s v="Business Process"/>
    <x v="0"/>
    <x v="0"/>
    <x v="0"/>
    <d v="2021-06-21T00:00:00"/>
    <d v="2021-06-21T00:00:00"/>
    <n v="0"/>
    <x v="0"/>
  </r>
  <r>
    <s v="KEY-2204"/>
    <s v="Medium"/>
    <n v="30"/>
    <s v="Closed"/>
    <s v="Completed"/>
    <s v="Solved by squad (technical intervention)"/>
    <x v="0"/>
    <x v="1"/>
    <x v="4"/>
    <d v="2021-06-21T00:00:00"/>
    <d v="2021-07-24T00:00:00"/>
    <n v="33"/>
    <x v="2"/>
  </r>
  <r>
    <s v="KEY-2203"/>
    <s v="Medium"/>
    <n v="30"/>
    <s v="Closed"/>
    <s v="Completed"/>
    <s v="Solved by squad (technical intervention)"/>
    <x v="0"/>
    <x v="1"/>
    <x v="4"/>
    <d v="2021-06-21T00:00:00"/>
    <d v="2021-10-31T00:00:00"/>
    <n v="132"/>
    <x v="2"/>
  </r>
  <r>
    <s v="KEY-2202"/>
    <s v="Medium"/>
    <n v="30"/>
    <s v="Closed"/>
    <s v="Completed"/>
    <s v="Solved by squad (technical intervention)"/>
    <x v="0"/>
    <x v="1"/>
    <x v="4"/>
    <d v="2021-06-21T00:00:00"/>
    <d v="2022-05-16T00:00:00"/>
    <n v="329"/>
    <x v="2"/>
  </r>
  <r>
    <s v="KEY-2214"/>
    <s v="High"/>
    <n v="15"/>
    <s v="Closed"/>
    <s v="Completed"/>
    <s v="Solved by squad (technical intervention)"/>
    <x v="0"/>
    <x v="1"/>
    <x v="4"/>
    <d v="2021-06-22T00:00:00"/>
    <d v="2021-09-30T00:00:00"/>
    <n v="100"/>
    <x v="2"/>
  </r>
  <r>
    <s v="KEY-2207"/>
    <s v="Highest"/>
    <n v="7"/>
    <s v="Closed"/>
    <s v="Completed"/>
    <s v="Solved by service desk (no technical intervention)"/>
    <x v="0"/>
    <x v="0"/>
    <x v="0"/>
    <d v="2021-06-22T00:00:00"/>
    <d v="2021-06-23T00:00:00"/>
    <n v="1"/>
    <x v="1"/>
  </r>
  <r>
    <s v="KEY-2215"/>
    <s v="Medium"/>
    <n v="30"/>
    <s v="Closed"/>
    <s v="Canceled"/>
    <s v="Business Process"/>
    <x v="0"/>
    <x v="0"/>
    <x v="0"/>
    <d v="2021-06-22T00:00:00"/>
    <d v="2021-06-23T00:00:00"/>
    <n v="1"/>
    <x v="0"/>
  </r>
  <r>
    <s v="KEY-2210"/>
    <s v="Medium"/>
    <n v="30"/>
    <s v="Closed"/>
    <s v="Completed"/>
    <s v="Solved by service desk (no technical intervention)"/>
    <x v="3"/>
    <x v="0"/>
    <x v="0"/>
    <d v="2021-06-22T00:00:00"/>
    <d v="2021-06-22T00:00:00"/>
    <n v="0"/>
    <x v="1"/>
  </r>
  <r>
    <s v="KEY-2216"/>
    <s v="Medium"/>
    <n v="30"/>
    <s v="Closed"/>
    <s v="Completed"/>
    <s v="Solved by service desk (no technical intervention)"/>
    <x v="3"/>
    <x v="0"/>
    <x v="0"/>
    <d v="2021-06-22T00:00:00"/>
    <d v="2021-06-22T00:00:00"/>
    <n v="0"/>
    <x v="1"/>
  </r>
  <r>
    <s v="KEY-2217"/>
    <s v="Medium"/>
    <n v="30"/>
    <s v="Closed"/>
    <s v="Completed"/>
    <s v="Solved by service desk (no technical intervention)"/>
    <x v="0"/>
    <x v="0"/>
    <x v="0"/>
    <d v="2021-06-22T00:00:00"/>
    <d v="2021-06-22T00:00:00"/>
    <n v="0"/>
    <x v="1"/>
  </r>
  <r>
    <s v="KEY-2218"/>
    <s v="Medium"/>
    <n v="30"/>
    <s v="Closed"/>
    <s v="Completed"/>
    <s v="Solved by service desk (no technical intervention)"/>
    <x v="3"/>
    <x v="0"/>
    <x v="0"/>
    <d v="2021-06-22T00:00:00"/>
    <d v="2021-06-22T00:00:00"/>
    <n v="0"/>
    <x v="1"/>
  </r>
  <r>
    <s v="KEY-2219"/>
    <s v="Medium"/>
    <n v="30"/>
    <s v="Closed"/>
    <s v="Completed"/>
    <s v="Solved by service desk (no technical intervention)"/>
    <x v="3"/>
    <x v="0"/>
    <x v="0"/>
    <d v="2021-06-22T00:00:00"/>
    <d v="2021-06-22T00:00:00"/>
    <n v="0"/>
    <x v="1"/>
  </r>
  <r>
    <s v="KEY-2213"/>
    <s v="Medium"/>
    <n v="30"/>
    <s v="Closed"/>
    <s v="Completed"/>
    <s v="Solved by squad (technical intervention)"/>
    <x v="0"/>
    <x v="1"/>
    <x v="4"/>
    <d v="2021-06-22T00:00:00"/>
    <d v="2021-07-20T00:00:00"/>
    <n v="28"/>
    <x v="1"/>
  </r>
  <r>
    <s v="KEY-2211"/>
    <s v="Medium"/>
    <n v="30"/>
    <s v="Closed"/>
    <s v="Completed"/>
    <s v="Solved by squad (technical intervention)"/>
    <x v="0"/>
    <x v="1"/>
    <x v="4"/>
    <d v="2021-06-22T00:00:00"/>
    <d v="2021-07-30T00:00:00"/>
    <n v="38"/>
    <x v="2"/>
  </r>
  <r>
    <s v="KEY-2208"/>
    <s v="Medium"/>
    <n v="30"/>
    <s v="Closed"/>
    <s v="Completed"/>
    <s v="Solved by squad (technical intervention)"/>
    <x v="0"/>
    <x v="1"/>
    <x v="1"/>
    <d v="2021-06-22T00:00:00"/>
    <d v="2021-08-03T00:00:00"/>
    <n v="42"/>
    <x v="2"/>
  </r>
  <r>
    <s v="KEY-2212"/>
    <s v="Medium"/>
    <n v="30"/>
    <s v="Closed"/>
    <s v="Completed"/>
    <s v="Solved by squad (technical intervention)"/>
    <x v="0"/>
    <x v="1"/>
    <x v="4"/>
    <d v="2021-06-22T00:00:00"/>
    <d v="2022-05-17T00:00:00"/>
    <n v="329"/>
    <x v="2"/>
  </r>
  <r>
    <s v="KEY-2209"/>
    <s v="Medium"/>
    <n v="30"/>
    <s v="Closed"/>
    <s v="Completed"/>
    <s v="Solved by squad (technical intervention)"/>
    <x v="0"/>
    <x v="1"/>
    <x v="1"/>
    <d v="2021-06-22T00:00:00"/>
    <d v="2022-05-31T00:00:00"/>
    <n v="343"/>
    <x v="2"/>
  </r>
  <r>
    <s v="KEY-2229"/>
    <s v="Medium"/>
    <n v="30"/>
    <s v="Closed"/>
    <s v="Canceled"/>
    <s v="Business Process"/>
    <x v="0"/>
    <x v="0"/>
    <x v="0"/>
    <d v="2021-06-23T00:00:00"/>
    <d v="2021-07-22T00:00:00"/>
    <n v="29"/>
    <x v="0"/>
  </r>
  <r>
    <s v="KEY-2221"/>
    <s v="Medium"/>
    <n v="30"/>
    <s v="Closed"/>
    <s v="Canceled"/>
    <s v="Business Process"/>
    <x v="0"/>
    <x v="0"/>
    <x v="0"/>
    <d v="2021-06-23T00:00:00"/>
    <d v="2021-06-23T00:00:00"/>
    <n v="0"/>
    <x v="0"/>
  </r>
  <r>
    <s v="KEY-2222"/>
    <s v="Medium"/>
    <n v="30"/>
    <s v="Closed"/>
    <s v="Canceled"/>
    <s v="Business Process"/>
    <x v="0"/>
    <x v="0"/>
    <x v="0"/>
    <d v="2021-06-23T00:00:00"/>
    <d v="2021-06-23T00:00:00"/>
    <n v="0"/>
    <x v="0"/>
  </r>
  <r>
    <s v="KEY-2225"/>
    <s v="Medium"/>
    <n v="30"/>
    <s v="Closed"/>
    <s v="Canceled"/>
    <s v="Lack Response"/>
    <x v="0"/>
    <x v="0"/>
    <x v="0"/>
    <d v="2021-06-23T00:00:00"/>
    <d v="2021-08-17T00:00:00"/>
    <n v="55"/>
    <x v="0"/>
  </r>
  <r>
    <s v="KEY-2227"/>
    <s v="Medium"/>
    <n v="30"/>
    <s v="Closed"/>
    <s v="Completed"/>
    <s v="Solved by service desk (no technical intervention)"/>
    <x v="0"/>
    <x v="0"/>
    <x v="0"/>
    <d v="2021-06-23T00:00:00"/>
    <d v="2021-06-24T00:00:00"/>
    <n v="1"/>
    <x v="1"/>
  </r>
  <r>
    <s v="KEY-2223"/>
    <s v="Medium"/>
    <n v="30"/>
    <s v="Closed"/>
    <s v="Completed"/>
    <s v="Solved by service desk (no technical intervention)"/>
    <x v="1"/>
    <x v="0"/>
    <x v="0"/>
    <d v="2021-06-23T00:00:00"/>
    <d v="2021-07-03T00:00:00"/>
    <n v="10"/>
    <x v="1"/>
  </r>
  <r>
    <s v="KEY-2228"/>
    <s v="Medium"/>
    <n v="30"/>
    <s v="Closed"/>
    <s v="Completed"/>
    <s v="Solved by service desk (no technical intervention)"/>
    <x v="0"/>
    <x v="0"/>
    <x v="0"/>
    <d v="2021-06-23T00:00:00"/>
    <d v="2021-08-10T00:00:00"/>
    <n v="48"/>
    <x v="2"/>
  </r>
  <r>
    <s v="KEY-2226"/>
    <s v="Medium"/>
    <n v="30"/>
    <s v="Closed"/>
    <s v="Completed"/>
    <s v="Solved by squad (technical intervention)"/>
    <x v="0"/>
    <x v="1"/>
    <x v="4"/>
    <d v="2021-06-23T00:00:00"/>
    <d v="2021-08-06T00:00:00"/>
    <n v="44"/>
    <x v="2"/>
  </r>
  <r>
    <s v="KEY-2224"/>
    <s v="Medium"/>
    <n v="30"/>
    <s v="Closed"/>
    <s v="Completed"/>
    <s v="Solved by squad (technical intervention)"/>
    <x v="3"/>
    <x v="1"/>
    <x v="3"/>
    <d v="2021-06-23T00:00:00"/>
    <d v="2021-08-23T00:00:00"/>
    <n v="61"/>
    <x v="2"/>
  </r>
  <r>
    <s v="KEY-2230"/>
    <s v="Medium"/>
    <n v="30"/>
    <s v="Closed"/>
    <s v="Completed"/>
    <s v="Solved by squad (technical intervention)"/>
    <x v="0"/>
    <x v="1"/>
    <x v="4"/>
    <d v="2021-06-23T00:00:00"/>
    <d v="2021-11-10T00:00:00"/>
    <n v="140"/>
    <x v="2"/>
  </r>
  <r>
    <s v="KEY-2245"/>
    <s v="Medium"/>
    <n v="30"/>
    <s v="Closed"/>
    <s v="Canceled"/>
    <s v="Business Process"/>
    <x v="0"/>
    <x v="0"/>
    <x v="0"/>
    <d v="2021-06-24T00:00:00"/>
    <d v="2021-08-17T00:00:00"/>
    <n v="54"/>
    <x v="0"/>
  </r>
  <r>
    <s v="KEY-2242"/>
    <s v="Medium"/>
    <n v="30"/>
    <s v="Closed"/>
    <s v="Canceled"/>
    <s v="Business Process"/>
    <x v="0"/>
    <x v="0"/>
    <x v="0"/>
    <d v="2021-06-24T00:00:00"/>
    <d v="2021-07-07T00:00:00"/>
    <n v="13"/>
    <x v="0"/>
  </r>
  <r>
    <s v="KEY-2233"/>
    <s v="Medium"/>
    <n v="30"/>
    <s v="Closed"/>
    <s v="Canceled"/>
    <s v="Business Process"/>
    <x v="0"/>
    <x v="0"/>
    <x v="0"/>
    <d v="2021-06-24T00:00:00"/>
    <d v="2021-06-29T00:00:00"/>
    <n v="5"/>
    <x v="0"/>
  </r>
  <r>
    <s v="KEY-2236"/>
    <s v="Medium"/>
    <n v="30"/>
    <s v="Closed"/>
    <s v="Canceled"/>
    <s v="Business Process"/>
    <x v="0"/>
    <x v="0"/>
    <x v="0"/>
    <d v="2021-06-24T00:00:00"/>
    <d v="2021-06-29T00:00:00"/>
    <n v="5"/>
    <x v="0"/>
  </r>
  <r>
    <s v="KEY-2244"/>
    <s v="Medium"/>
    <n v="30"/>
    <s v="Closed"/>
    <s v="Completed"/>
    <s v="Solved by service desk (no technical intervention)"/>
    <x v="0"/>
    <x v="0"/>
    <x v="0"/>
    <d v="2021-06-24T00:00:00"/>
    <d v="2021-06-25T00:00:00"/>
    <n v="1"/>
    <x v="1"/>
  </r>
  <r>
    <s v="KEY-2231"/>
    <s v="Medium"/>
    <n v="30"/>
    <s v="Closed"/>
    <s v="Completed"/>
    <s v="Solved by service desk (no technical intervention)"/>
    <x v="0"/>
    <x v="0"/>
    <x v="0"/>
    <d v="2021-06-24T00:00:00"/>
    <d v="2021-06-29T00:00:00"/>
    <n v="5"/>
    <x v="1"/>
  </r>
  <r>
    <s v="KEY-2232"/>
    <s v="Medium"/>
    <n v="30"/>
    <s v="Closed"/>
    <s v="Completed"/>
    <s v="Solved by service desk (no technical intervention)"/>
    <x v="0"/>
    <x v="0"/>
    <x v="0"/>
    <d v="2021-06-24T00:00:00"/>
    <d v="2021-06-29T00:00:00"/>
    <n v="5"/>
    <x v="1"/>
  </r>
  <r>
    <s v="KEY-2234"/>
    <s v="Medium"/>
    <n v="30"/>
    <s v="Closed"/>
    <s v="Completed"/>
    <s v="Solved by service desk (no technical intervention)"/>
    <x v="0"/>
    <x v="0"/>
    <x v="0"/>
    <d v="2021-06-24T00:00:00"/>
    <d v="2021-06-29T00:00:00"/>
    <n v="5"/>
    <x v="1"/>
  </r>
  <r>
    <s v="KEY-2235"/>
    <s v="Medium"/>
    <n v="30"/>
    <s v="Closed"/>
    <s v="Completed"/>
    <s v="Solved by service desk (no technical intervention)"/>
    <x v="0"/>
    <x v="0"/>
    <x v="0"/>
    <d v="2021-06-24T00:00:00"/>
    <d v="2021-06-29T00:00:00"/>
    <n v="5"/>
    <x v="1"/>
  </r>
  <r>
    <s v="KEY-2237"/>
    <s v="Medium"/>
    <n v="30"/>
    <s v="Closed"/>
    <s v="Completed"/>
    <s v="Solved by service desk (no technical intervention)"/>
    <x v="0"/>
    <x v="0"/>
    <x v="0"/>
    <d v="2021-06-24T00:00:00"/>
    <d v="2021-06-29T00:00:00"/>
    <n v="5"/>
    <x v="1"/>
  </r>
  <r>
    <s v="KEY-2238"/>
    <s v="Medium"/>
    <n v="30"/>
    <s v="Closed"/>
    <s v="Completed"/>
    <s v="Solved by service desk (no technical intervention)"/>
    <x v="0"/>
    <x v="0"/>
    <x v="0"/>
    <d v="2021-06-24T00:00:00"/>
    <d v="2021-06-29T00:00:00"/>
    <n v="5"/>
    <x v="1"/>
  </r>
  <r>
    <s v="KEY-2243"/>
    <s v="Medium"/>
    <n v="30"/>
    <s v="Closed"/>
    <s v="Completed"/>
    <s v="Solved by service desk (no technical intervention)"/>
    <x v="1"/>
    <x v="0"/>
    <x v="0"/>
    <d v="2021-06-24T00:00:00"/>
    <d v="2021-07-05T00:00:00"/>
    <n v="11"/>
    <x v="1"/>
  </r>
  <r>
    <s v="KEY-2240"/>
    <s v="Medium"/>
    <n v="30"/>
    <s v="Closed"/>
    <s v="Completed"/>
    <s v="Solved by squad (technical intervention)"/>
    <x v="1"/>
    <x v="1"/>
    <x v="1"/>
    <d v="2021-06-24T00:00:00"/>
    <d v="2021-07-10T00:00:00"/>
    <n v="16"/>
    <x v="1"/>
  </r>
  <r>
    <s v="KEY-2239"/>
    <s v="Medium"/>
    <n v="30"/>
    <s v="Closed"/>
    <s v="Completed"/>
    <s v="Solved by squad (technical intervention)"/>
    <x v="3"/>
    <x v="1"/>
    <x v="3"/>
    <d v="2021-06-24T00:00:00"/>
    <d v="2021-08-18T00:00:00"/>
    <n v="55"/>
    <x v="2"/>
  </r>
  <r>
    <s v="KEY-2241"/>
    <s v="Medium"/>
    <n v="30"/>
    <s v="Closed"/>
    <s v="Completed"/>
    <s v="Solved by squad (technical intervention)"/>
    <x v="0"/>
    <x v="1"/>
    <x v="4"/>
    <d v="2021-06-24T00:00:00"/>
    <d v="2021-11-14T00:00:00"/>
    <n v="143"/>
    <x v="2"/>
  </r>
  <r>
    <s v="KEY-2248"/>
    <s v="Medium"/>
    <n v="30"/>
    <s v="Closed"/>
    <s v="Canceled"/>
    <s v="Business Process"/>
    <x v="0"/>
    <x v="0"/>
    <x v="0"/>
    <d v="2021-06-25T00:00:00"/>
    <d v="2021-08-03T00:00:00"/>
    <n v="39"/>
    <x v="0"/>
  </r>
  <r>
    <s v="KEY-2246"/>
    <s v="Medium"/>
    <n v="30"/>
    <s v="Closed"/>
    <s v="Canceled"/>
    <s v="Business Process"/>
    <x v="0"/>
    <x v="0"/>
    <x v="0"/>
    <d v="2021-06-25T00:00:00"/>
    <d v="2021-06-29T00:00:00"/>
    <n v="4"/>
    <x v="0"/>
  </r>
  <r>
    <s v="KEY-2247"/>
    <s v="Medium"/>
    <n v="30"/>
    <s v="Closed"/>
    <s v="Completed"/>
    <s v="Solved by service desk (no technical intervention)"/>
    <x v="2"/>
    <x v="0"/>
    <x v="0"/>
    <d v="2021-06-25T00:00:00"/>
    <d v="2021-06-29T00:00:00"/>
    <n v="4"/>
    <x v="1"/>
  </r>
  <r>
    <s v="KEY-2251"/>
    <s v="Medium"/>
    <n v="30"/>
    <s v="Closed"/>
    <s v="Completed"/>
    <s v="Solved by service desk (no technical intervention)"/>
    <x v="1"/>
    <x v="0"/>
    <x v="0"/>
    <d v="2021-06-25T00:00:00"/>
    <d v="2021-07-05T00:00:00"/>
    <n v="10"/>
    <x v="1"/>
  </r>
  <r>
    <s v="KEY-2252"/>
    <s v="Medium"/>
    <n v="30"/>
    <s v="Closed"/>
    <s v="Completed"/>
    <s v="Solved by service desk (no technical intervention)"/>
    <x v="1"/>
    <x v="0"/>
    <x v="0"/>
    <d v="2021-06-25T00:00:00"/>
    <d v="2021-07-05T00:00:00"/>
    <n v="10"/>
    <x v="1"/>
  </r>
  <r>
    <s v="KEY-2250"/>
    <s v="Medium"/>
    <n v="30"/>
    <s v="Closed"/>
    <s v="Completed"/>
    <s v="Solved by squad (technical intervention)"/>
    <x v="0"/>
    <x v="1"/>
    <x v="4"/>
    <d v="2021-06-25T00:00:00"/>
    <d v="2022-05-17T00:00:00"/>
    <n v="326"/>
    <x v="2"/>
  </r>
  <r>
    <s v="KEY-2249"/>
    <s v="Medium"/>
    <n v="30"/>
    <s v="Closed"/>
    <s v="Completed"/>
    <s v="Solved by squad (technical intervention)"/>
    <x v="0"/>
    <x v="1"/>
    <x v="1"/>
    <d v="2021-06-25T00:00:00"/>
    <d v="2022-05-23T00:00:00"/>
    <n v="332"/>
    <x v="2"/>
  </r>
  <r>
    <s v="KEY-2261"/>
    <s v="High"/>
    <n v="15"/>
    <s v="Closed"/>
    <s v="Completed"/>
    <s v="Solved by squad (technical intervention)"/>
    <x v="1"/>
    <x v="1"/>
    <x v="1"/>
    <d v="2021-06-28T00:00:00"/>
    <d v="2021-07-14T00:00:00"/>
    <n v="16"/>
    <x v="2"/>
  </r>
  <r>
    <s v="KEY-2254"/>
    <s v="Medium"/>
    <n v="30"/>
    <s v="Closed"/>
    <s v="Canceled"/>
    <s v="Business Process"/>
    <x v="0"/>
    <x v="0"/>
    <x v="0"/>
    <d v="2021-06-28T00:00:00"/>
    <d v="2021-08-03T00:00:00"/>
    <n v="36"/>
    <x v="0"/>
  </r>
  <r>
    <s v="KEY-2256"/>
    <s v="Medium"/>
    <n v="30"/>
    <s v="Closed"/>
    <s v="Canceled"/>
    <s v="Business Process"/>
    <x v="0"/>
    <x v="0"/>
    <x v="0"/>
    <d v="2021-06-28T00:00:00"/>
    <d v="2021-08-03T00:00:00"/>
    <n v="36"/>
    <x v="0"/>
  </r>
  <r>
    <s v="KEY-2257"/>
    <s v="Medium"/>
    <n v="30"/>
    <s v="Closed"/>
    <s v="Canceled"/>
    <s v="Business Process"/>
    <x v="0"/>
    <x v="0"/>
    <x v="0"/>
    <d v="2021-06-28T00:00:00"/>
    <d v="2021-08-03T00:00:00"/>
    <n v="36"/>
    <x v="0"/>
  </r>
  <r>
    <s v="KEY-2258"/>
    <s v="Medium"/>
    <n v="30"/>
    <s v="Closed"/>
    <s v="Canceled"/>
    <s v="Business Process"/>
    <x v="0"/>
    <x v="0"/>
    <x v="0"/>
    <d v="2021-06-28T00:00:00"/>
    <d v="2021-08-03T00:00:00"/>
    <n v="36"/>
    <x v="0"/>
  </r>
  <r>
    <s v="KEY-2259"/>
    <s v="Medium"/>
    <n v="30"/>
    <s v="Closed"/>
    <s v="Canceled"/>
    <s v="Business Process"/>
    <x v="0"/>
    <x v="0"/>
    <x v="0"/>
    <d v="2021-06-28T00:00:00"/>
    <d v="2021-08-03T00:00:00"/>
    <n v="36"/>
    <x v="0"/>
  </r>
  <r>
    <s v="KEY-2255"/>
    <s v="Medium"/>
    <n v="30"/>
    <s v="Closed"/>
    <s v="Canceled"/>
    <s v="Business Process"/>
    <x v="0"/>
    <x v="0"/>
    <x v="0"/>
    <d v="2021-06-28T00:00:00"/>
    <d v="2021-07-28T00:00:00"/>
    <n v="30"/>
    <x v="0"/>
  </r>
  <r>
    <s v="KEY-2263"/>
    <s v="Medium"/>
    <n v="30"/>
    <s v="Closed"/>
    <s v="Canceled"/>
    <s v="Lack Response"/>
    <x v="0"/>
    <x v="0"/>
    <x v="0"/>
    <d v="2021-06-28T00:00:00"/>
    <d v="2021-08-13T00:00:00"/>
    <n v="46"/>
    <x v="0"/>
  </r>
  <r>
    <s v="KEY-2253"/>
    <s v="Medium"/>
    <n v="30"/>
    <s v="Closed"/>
    <s v="Completed"/>
    <s v="Solved by service desk (no technical intervention)"/>
    <x v="2"/>
    <x v="0"/>
    <x v="0"/>
    <d v="2021-06-28T00:00:00"/>
    <d v="2021-06-29T00:00:00"/>
    <n v="1"/>
    <x v="1"/>
  </r>
  <r>
    <s v="KEY-2260"/>
    <s v="Medium"/>
    <n v="30"/>
    <s v="Closed"/>
    <s v="Completed"/>
    <s v="Solved by squad (technical intervention)"/>
    <x v="1"/>
    <x v="1"/>
    <x v="1"/>
    <d v="2021-06-28T00:00:00"/>
    <d v="2021-07-13T00:00:00"/>
    <n v="15"/>
    <x v="1"/>
  </r>
  <r>
    <s v="KEY-2264"/>
    <s v="Medium"/>
    <n v="30"/>
    <s v="Closed"/>
    <s v="Completed"/>
    <s v="Solved by squad (technical intervention)"/>
    <x v="0"/>
    <x v="1"/>
    <x v="4"/>
    <d v="2021-06-28T00:00:00"/>
    <d v="2021-07-27T00:00:00"/>
    <n v="29"/>
    <x v="1"/>
  </r>
  <r>
    <s v="KEY-2262"/>
    <s v="Medium"/>
    <n v="30"/>
    <s v="Closed"/>
    <s v="Completed"/>
    <s v="Solved by squad (technical intervention)"/>
    <x v="3"/>
    <x v="1"/>
    <x v="3"/>
    <d v="2021-06-28T00:00:00"/>
    <d v="2021-08-16T00:00:00"/>
    <n v="49"/>
    <x v="2"/>
  </r>
  <r>
    <s v="KEY-2265"/>
    <s v="Medium"/>
    <n v="30"/>
    <s v="Closed"/>
    <s v="Completed"/>
    <s v="Solved by squad (technical intervention)"/>
    <x v="0"/>
    <x v="1"/>
    <x v="4"/>
    <d v="2021-06-28T00:00:00"/>
    <d v="2022-05-14T00:00:00"/>
    <n v="320"/>
    <x v="2"/>
  </r>
  <r>
    <s v="KEY-2267"/>
    <s v="High"/>
    <n v="15"/>
    <s v="Closed"/>
    <s v="Completed"/>
    <s v="Solved by squad (technical intervention)"/>
    <x v="0"/>
    <x v="1"/>
    <x v="3"/>
    <d v="2021-06-29T00:00:00"/>
    <d v="2021-07-30T00:00:00"/>
    <n v="31"/>
    <x v="2"/>
  </r>
  <r>
    <s v="KEY-2269"/>
    <s v="Medium"/>
    <n v="30"/>
    <s v="Closed"/>
    <s v="Canceled"/>
    <s v="Business Process"/>
    <x v="0"/>
    <x v="0"/>
    <x v="0"/>
    <d v="2021-06-29T00:00:00"/>
    <d v="2021-08-19T00:00:00"/>
    <n v="51"/>
    <x v="0"/>
  </r>
  <r>
    <s v="KEY-2266"/>
    <s v="Medium"/>
    <n v="30"/>
    <s v="Closed"/>
    <s v="Canceled"/>
    <s v="Business Process"/>
    <x v="0"/>
    <x v="0"/>
    <x v="0"/>
    <d v="2021-06-29T00:00:00"/>
    <d v="2021-08-03T00:00:00"/>
    <n v="35"/>
    <x v="0"/>
  </r>
  <r>
    <s v="KEY-2268"/>
    <s v="Medium"/>
    <n v="30"/>
    <s v="Closed"/>
    <s v="Completed"/>
    <s v="Solved by service desk (no technical intervention)"/>
    <x v="2"/>
    <x v="0"/>
    <x v="0"/>
    <d v="2021-06-29T00:00:00"/>
    <d v="2021-07-02T00:00:00"/>
    <n v="3"/>
    <x v="1"/>
  </r>
  <r>
    <s v="KEY-2271"/>
    <s v="Medium"/>
    <n v="30"/>
    <s v="Closed"/>
    <s v="Completed"/>
    <s v="Solved by service desk (no technical intervention)"/>
    <x v="2"/>
    <x v="0"/>
    <x v="0"/>
    <d v="2021-06-29T00:00:00"/>
    <d v="2021-07-02T00:00:00"/>
    <n v="3"/>
    <x v="1"/>
  </r>
  <r>
    <s v="KEY-2270"/>
    <s v="Medium"/>
    <n v="30"/>
    <s v="Closed"/>
    <s v="Completed"/>
    <s v="Solved by squad (technical intervention)"/>
    <x v="0"/>
    <x v="1"/>
    <x v="4"/>
    <d v="2021-06-29T00:00:00"/>
    <d v="2021-11-13T00:00:00"/>
    <n v="137"/>
    <x v="2"/>
  </r>
  <r>
    <s v="KEY-2273"/>
    <s v="Medium"/>
    <n v="30"/>
    <s v="Closed"/>
    <s v="Canceled"/>
    <s v="Business Process"/>
    <x v="0"/>
    <x v="0"/>
    <x v="0"/>
    <d v="2021-06-30T00:00:00"/>
    <d v="2022-05-19T00:00:00"/>
    <n v="323"/>
    <x v="0"/>
  </r>
  <r>
    <s v="KEY-2272"/>
    <s v="Medium"/>
    <n v="30"/>
    <s v="Closed"/>
    <s v="Canceled"/>
    <s v="Business Process"/>
    <x v="0"/>
    <x v="0"/>
    <x v="0"/>
    <d v="2021-06-30T00:00:00"/>
    <d v="2021-08-03T00:00:00"/>
    <n v="34"/>
    <x v="0"/>
  </r>
  <r>
    <s v="KEY-2276"/>
    <s v="Medium"/>
    <n v="30"/>
    <s v="Closed"/>
    <s v="Canceled"/>
    <s v="Business Process"/>
    <x v="0"/>
    <x v="0"/>
    <x v="0"/>
    <d v="2021-06-30T00:00:00"/>
    <d v="2021-08-03T00:00:00"/>
    <n v="34"/>
    <x v="0"/>
  </r>
  <r>
    <s v="KEY-2280"/>
    <s v="Medium"/>
    <n v="30"/>
    <s v="Closed"/>
    <s v="Completed"/>
    <s v="Solved by service desk (no technical intervention)"/>
    <x v="2"/>
    <x v="0"/>
    <x v="0"/>
    <d v="2021-06-30T00:00:00"/>
    <d v="2021-07-02T00:00:00"/>
    <n v="2"/>
    <x v="1"/>
  </r>
  <r>
    <s v="KEY-2277"/>
    <s v="Medium"/>
    <n v="30"/>
    <s v="Closed"/>
    <s v="Completed"/>
    <s v="Solved by squad (technical intervention)"/>
    <x v="0"/>
    <x v="1"/>
    <x v="4"/>
    <d v="2021-06-30T00:00:00"/>
    <d v="2021-07-23T00:00:00"/>
    <n v="23"/>
    <x v="1"/>
  </r>
  <r>
    <s v="KEY-2279"/>
    <s v="Medium"/>
    <n v="30"/>
    <s v="Closed"/>
    <s v="Completed"/>
    <s v="Solved by squad (technical intervention)"/>
    <x v="0"/>
    <x v="1"/>
    <x v="4"/>
    <d v="2021-06-30T00:00:00"/>
    <d v="2021-07-23T00:00:00"/>
    <n v="23"/>
    <x v="1"/>
  </r>
  <r>
    <s v="KEY-2278"/>
    <s v="Medium"/>
    <n v="30"/>
    <s v="Closed"/>
    <s v="Completed"/>
    <s v="Solved by squad (technical intervention)"/>
    <x v="0"/>
    <x v="1"/>
    <x v="4"/>
    <d v="2021-06-30T00:00:00"/>
    <d v="2021-07-25T00:00:00"/>
    <n v="25"/>
    <x v="1"/>
  </r>
  <r>
    <s v="KEY-2275"/>
    <s v="Medium"/>
    <n v="30"/>
    <s v="Closed"/>
    <s v="Completed"/>
    <s v="Solved by squad (technical intervention)"/>
    <x v="0"/>
    <x v="1"/>
    <x v="4"/>
    <d v="2021-06-30T00:00:00"/>
    <d v="2021-08-05T00:00:00"/>
    <n v="36"/>
    <x v="2"/>
  </r>
  <r>
    <s v="KEY-2274"/>
    <s v="Medium"/>
    <n v="30"/>
    <s v="Closed"/>
    <s v="Completed"/>
    <s v="Solved by squad (technical intervention)"/>
    <x v="0"/>
    <x v="1"/>
    <x v="3"/>
    <d v="2021-06-30T00:00:00"/>
    <d v="2022-05-31T00:00:00"/>
    <n v="335"/>
    <x v="2"/>
  </r>
  <r>
    <s v="KEY-2284"/>
    <s v="High"/>
    <n v="15"/>
    <s v="Closed"/>
    <s v="Completed"/>
    <s v="Solved by squad (technical intervention)"/>
    <x v="1"/>
    <x v="1"/>
    <x v="1"/>
    <d v="2021-07-01T00:00:00"/>
    <d v="2021-07-19T00:00:00"/>
    <n v="18"/>
    <x v="2"/>
  </r>
  <r>
    <s v="KEY-2283"/>
    <s v="Medium"/>
    <n v="30"/>
    <s v="Closed"/>
    <s v="Canceled"/>
    <s v="Business Process"/>
    <x v="0"/>
    <x v="0"/>
    <x v="0"/>
    <d v="2021-07-01T00:00:00"/>
    <d v="2022-10-06T00:00:00"/>
    <n v="462"/>
    <x v="0"/>
  </r>
  <r>
    <s v="KEY-2286"/>
    <s v="Medium"/>
    <n v="30"/>
    <s v="Closed"/>
    <s v="Canceled"/>
    <s v="Business Process"/>
    <x v="0"/>
    <x v="0"/>
    <x v="0"/>
    <d v="2021-07-01T00:00:00"/>
    <d v="2021-08-31T00:00:00"/>
    <n v="61"/>
    <x v="0"/>
  </r>
  <r>
    <s v="KEY-2282"/>
    <s v="Medium"/>
    <n v="30"/>
    <s v="Closed"/>
    <s v="Canceled"/>
    <s v="Business Process"/>
    <x v="0"/>
    <x v="0"/>
    <x v="0"/>
    <d v="2021-07-01T00:00:00"/>
    <d v="2021-07-28T00:00:00"/>
    <n v="27"/>
    <x v="0"/>
  </r>
  <r>
    <s v="KEY-2289"/>
    <s v="Medium"/>
    <n v="30"/>
    <s v="Closed"/>
    <s v="Completed"/>
    <s v="Solved by squad (technical intervention)"/>
    <x v="0"/>
    <x v="1"/>
    <x v="4"/>
    <d v="2021-07-01T00:00:00"/>
    <d v="2021-07-09T00:00:00"/>
    <n v="8"/>
    <x v="1"/>
  </r>
  <r>
    <s v="KEY-2287"/>
    <s v="Medium"/>
    <n v="30"/>
    <s v="Closed"/>
    <s v="Completed"/>
    <s v="Solved by squad (technical intervention)"/>
    <x v="3"/>
    <x v="1"/>
    <x v="1"/>
    <d v="2021-07-01T00:00:00"/>
    <d v="2021-08-23T00:00:00"/>
    <n v="53"/>
    <x v="2"/>
  </r>
  <r>
    <s v="KEY-2288"/>
    <s v="Medium"/>
    <n v="30"/>
    <s v="Closed"/>
    <s v="Completed"/>
    <s v="Solved by squad (technical intervention)"/>
    <x v="0"/>
    <x v="1"/>
    <x v="1"/>
    <d v="2021-07-01T00:00:00"/>
    <d v="2021-08-23T00:00:00"/>
    <n v="53"/>
    <x v="2"/>
  </r>
  <r>
    <s v="KEY-2281"/>
    <s v="Medium"/>
    <n v="30"/>
    <s v="Closed"/>
    <s v="Completed"/>
    <s v="Solved by squad (technical intervention)"/>
    <x v="3"/>
    <x v="1"/>
    <x v="3"/>
    <d v="2021-07-01T00:00:00"/>
    <d v="2021-08-27T00:00:00"/>
    <n v="57"/>
    <x v="2"/>
  </r>
  <r>
    <s v="KEY-2285"/>
    <s v="Medium"/>
    <n v="30"/>
    <s v="Closed"/>
    <s v="Completed"/>
    <s v="Solved by squad (technical intervention)"/>
    <x v="0"/>
    <x v="1"/>
    <x v="4"/>
    <d v="2021-07-01T00:00:00"/>
    <d v="2021-11-10T00:00:00"/>
    <n v="132"/>
    <x v="2"/>
  </r>
  <r>
    <s v="KEY-2294"/>
    <s v="Medium"/>
    <n v="30"/>
    <s v="Closed"/>
    <s v="Completed"/>
    <s v="Solved by squad (technical intervention)"/>
    <x v="0"/>
    <x v="1"/>
    <x v="4"/>
    <d v="2021-07-02T00:00:00"/>
    <d v="2021-08-02T00:00:00"/>
    <n v="31"/>
    <x v="2"/>
  </r>
  <r>
    <s v="KEY-2293"/>
    <s v="Medium"/>
    <n v="30"/>
    <s v="Closed"/>
    <s v="Completed"/>
    <s v="Solved by squad (technical intervention)"/>
    <x v="0"/>
    <x v="1"/>
    <x v="4"/>
    <d v="2021-07-02T00:00:00"/>
    <d v="2021-08-11T00:00:00"/>
    <n v="40"/>
    <x v="2"/>
  </r>
  <r>
    <s v="KEY-2290"/>
    <s v="Medium"/>
    <n v="30"/>
    <s v="Closed"/>
    <s v="Completed"/>
    <s v="Solved by squad (technical intervention)"/>
    <x v="3"/>
    <x v="1"/>
    <x v="2"/>
    <d v="2021-07-02T00:00:00"/>
    <d v="2021-09-02T00:00:00"/>
    <n v="62"/>
    <x v="2"/>
  </r>
  <r>
    <s v="KEY-2291"/>
    <s v="Medium"/>
    <n v="30"/>
    <s v="Closed"/>
    <s v="Completed"/>
    <s v="Solved by squad (technical intervention)"/>
    <x v="4"/>
    <x v="1"/>
    <x v="1"/>
    <d v="2021-07-02T00:00:00"/>
    <d v="2021-09-10T00:00:00"/>
    <n v="70"/>
    <x v="2"/>
  </r>
  <r>
    <s v="KEY-2292"/>
    <s v="Medium"/>
    <n v="30"/>
    <s v="Closed"/>
    <s v="Completed"/>
    <s v="Solved by squad (technical intervention)"/>
    <x v="0"/>
    <x v="1"/>
    <x v="4"/>
    <d v="2021-07-02T00:00:00"/>
    <d v="2022-05-17T00:00:00"/>
    <n v="319"/>
    <x v="2"/>
  </r>
  <r>
    <s v="KEY-2295"/>
    <s v="Medium"/>
    <n v="30"/>
    <s v="Closed"/>
    <s v="Completed"/>
    <s v="Solved by squad (technical intervention)"/>
    <x v="1"/>
    <x v="1"/>
    <x v="1"/>
    <d v="2021-07-05T00:00:00"/>
    <d v="2021-07-19T00:00:00"/>
    <n v="14"/>
    <x v="1"/>
  </r>
  <r>
    <s v="KEY-2296"/>
    <s v="Medium"/>
    <n v="30"/>
    <s v="Closed"/>
    <s v="Completed"/>
    <s v="Solved by squad (technical intervention)"/>
    <x v="3"/>
    <x v="1"/>
    <x v="3"/>
    <d v="2021-07-05T00:00:00"/>
    <d v="2021-08-27T00:00:00"/>
    <n v="53"/>
    <x v="2"/>
  </r>
  <r>
    <s v="KEY-2297"/>
    <s v="Medium"/>
    <n v="30"/>
    <s v="Closed"/>
    <s v="Completed"/>
    <s v="Solved by squad (technical intervention)"/>
    <x v="0"/>
    <x v="1"/>
    <x v="4"/>
    <d v="2021-07-05T00:00:00"/>
    <d v="2022-06-04T00:00:00"/>
    <n v="334"/>
    <x v="2"/>
  </r>
  <r>
    <s v="KEY-2306"/>
    <s v="High"/>
    <n v="15"/>
    <s v="Closed"/>
    <s v="Canceled"/>
    <s v="Business Process"/>
    <x v="0"/>
    <x v="0"/>
    <x v="0"/>
    <d v="2021-07-06T00:00:00"/>
    <d v="2021-07-29T00:00:00"/>
    <n v="23"/>
    <x v="0"/>
  </r>
  <r>
    <s v="KEY-2302"/>
    <s v="Medium"/>
    <n v="30"/>
    <s v="Closed"/>
    <s v="Canceled"/>
    <s v="Business Process"/>
    <x v="0"/>
    <x v="0"/>
    <x v="0"/>
    <d v="2021-07-06T00:00:00"/>
    <d v="2022-05-19T00:00:00"/>
    <n v="317"/>
    <x v="0"/>
  </r>
  <r>
    <s v="KEY-2307"/>
    <s v="Medium"/>
    <n v="30"/>
    <s v="Closed"/>
    <s v="Canceled"/>
    <s v="Business Process"/>
    <x v="0"/>
    <x v="0"/>
    <x v="0"/>
    <d v="2021-07-06T00:00:00"/>
    <d v="2021-08-24T00:00:00"/>
    <n v="49"/>
    <x v="0"/>
  </r>
  <r>
    <s v="KEY-2305"/>
    <s v="Medium"/>
    <n v="30"/>
    <s v="Closed"/>
    <s v="Canceled"/>
    <s v="Business Process"/>
    <x v="0"/>
    <x v="0"/>
    <x v="0"/>
    <d v="2021-07-06T00:00:00"/>
    <d v="2021-08-03T00:00:00"/>
    <n v="28"/>
    <x v="0"/>
  </r>
  <r>
    <s v="KEY-2299"/>
    <s v="Medium"/>
    <n v="30"/>
    <s v="Closed"/>
    <s v="Canceled"/>
    <s v="Business Process"/>
    <x v="0"/>
    <x v="0"/>
    <x v="0"/>
    <d v="2021-07-06T00:00:00"/>
    <d v="2021-07-07T00:00:00"/>
    <n v="1"/>
    <x v="0"/>
  </r>
  <r>
    <s v="KEY-2303"/>
    <s v="Medium"/>
    <n v="30"/>
    <s v="Closed"/>
    <s v="Completed"/>
    <s v="Solved by squad (technical intervention)"/>
    <x v="0"/>
    <x v="1"/>
    <x v="3"/>
    <d v="2021-07-06T00:00:00"/>
    <d v="2021-08-16T00:00:00"/>
    <n v="41"/>
    <x v="2"/>
  </r>
  <r>
    <s v="KEY-2304"/>
    <s v="Medium"/>
    <n v="30"/>
    <s v="Closed"/>
    <s v="Completed"/>
    <s v="Solved by squad (technical intervention)"/>
    <x v="0"/>
    <x v="1"/>
    <x v="3"/>
    <d v="2021-07-06T00:00:00"/>
    <d v="2021-08-16T00:00:00"/>
    <n v="41"/>
    <x v="2"/>
  </r>
  <r>
    <s v="KEY-2301"/>
    <s v="Medium"/>
    <n v="30"/>
    <s v="Closed"/>
    <s v="Completed"/>
    <s v="Solved by squad (technical intervention)"/>
    <x v="0"/>
    <x v="1"/>
    <x v="1"/>
    <d v="2021-07-06T00:00:00"/>
    <d v="2022-05-14T00:00:00"/>
    <n v="312"/>
    <x v="2"/>
  </r>
  <r>
    <s v="KEY-2298"/>
    <s v="Medium"/>
    <n v="30"/>
    <s v="Closed"/>
    <s v="Completed"/>
    <s v="Solved by squad (technical intervention)"/>
    <x v="0"/>
    <x v="1"/>
    <x v="1"/>
    <d v="2021-07-06T00:00:00"/>
    <d v="2022-05-23T00:00:00"/>
    <n v="321"/>
    <x v="2"/>
  </r>
  <r>
    <s v="KEY-2300"/>
    <s v="Medium"/>
    <n v="30"/>
    <s v="Closed"/>
    <s v="Completed"/>
    <s v="Solved by squad (technical intervention)"/>
    <x v="0"/>
    <x v="1"/>
    <x v="1"/>
    <d v="2021-07-06T00:00:00"/>
    <d v="2022-05-23T00:00:00"/>
    <n v="321"/>
    <x v="2"/>
  </r>
  <r>
    <s v="KEY-2313"/>
    <s v="High"/>
    <n v="15"/>
    <s v="Closed"/>
    <s v="Canceled"/>
    <s v="Business Process"/>
    <x v="0"/>
    <x v="0"/>
    <x v="0"/>
    <d v="2021-07-07T00:00:00"/>
    <d v="2021-07-12T00:00:00"/>
    <n v="5"/>
    <x v="0"/>
  </r>
  <r>
    <s v="KEY-2311"/>
    <s v="Medium"/>
    <n v="30"/>
    <s v="Closed"/>
    <s v="Canceled"/>
    <s v="Business Process"/>
    <x v="0"/>
    <x v="0"/>
    <x v="0"/>
    <d v="2021-07-07T00:00:00"/>
    <d v="2021-07-29T00:00:00"/>
    <n v="22"/>
    <x v="0"/>
  </r>
  <r>
    <s v="KEY-2312"/>
    <s v="Medium"/>
    <n v="30"/>
    <s v="Closed"/>
    <s v="Canceled"/>
    <s v="Business Process"/>
    <x v="0"/>
    <x v="0"/>
    <x v="0"/>
    <d v="2021-07-07T00:00:00"/>
    <d v="2021-07-13T00:00:00"/>
    <n v="6"/>
    <x v="0"/>
  </r>
  <r>
    <s v="KEY-2308"/>
    <s v="Medium"/>
    <n v="30"/>
    <s v="Closed"/>
    <s v="Canceled"/>
    <s v="Business Process"/>
    <x v="0"/>
    <x v="0"/>
    <x v="0"/>
    <d v="2021-07-07T00:00:00"/>
    <d v="2021-07-07T00:00:00"/>
    <n v="0"/>
    <x v="0"/>
  </r>
  <r>
    <s v="KEY-2310"/>
    <s v="Medium"/>
    <n v="30"/>
    <s v="Closed"/>
    <s v="Completed"/>
    <s v="Solved by squad (technical intervention)"/>
    <x v="1"/>
    <x v="1"/>
    <x v="3"/>
    <d v="2021-07-07T00:00:00"/>
    <d v="2021-07-26T00:00:00"/>
    <n v="19"/>
    <x v="1"/>
  </r>
  <r>
    <s v="KEY-2309"/>
    <s v="Medium"/>
    <n v="30"/>
    <s v="Closed"/>
    <s v="Completed"/>
    <s v="Solved by squad (technical intervention)"/>
    <x v="0"/>
    <x v="1"/>
    <x v="1"/>
    <d v="2021-07-07T00:00:00"/>
    <d v="2022-08-26T00:00:00"/>
    <n v="415"/>
    <x v="2"/>
  </r>
  <r>
    <s v="KEY-2317"/>
    <s v="Medium"/>
    <n v="30"/>
    <s v="Closed"/>
    <s v="Canceled"/>
    <s v="Business Process"/>
    <x v="0"/>
    <x v="0"/>
    <x v="0"/>
    <d v="2021-07-08T00:00:00"/>
    <d v="2021-08-24T00:00:00"/>
    <n v="47"/>
    <x v="0"/>
  </r>
  <r>
    <s v="KEY-2319"/>
    <s v="Medium"/>
    <n v="30"/>
    <s v="Closed"/>
    <s v="Canceled"/>
    <s v="Business Process"/>
    <x v="0"/>
    <x v="0"/>
    <x v="0"/>
    <d v="2021-07-08T00:00:00"/>
    <d v="2021-07-28T00:00:00"/>
    <n v="20"/>
    <x v="0"/>
  </r>
  <r>
    <s v="KEY-2318"/>
    <s v="Medium"/>
    <n v="30"/>
    <s v="Closed"/>
    <s v="Canceled"/>
    <s v="Business Process"/>
    <x v="0"/>
    <x v="0"/>
    <x v="0"/>
    <d v="2021-07-08T00:00:00"/>
    <d v="2021-07-13T00:00:00"/>
    <n v="5"/>
    <x v="0"/>
  </r>
  <r>
    <s v="KEY-2316"/>
    <s v="Medium"/>
    <n v="30"/>
    <s v="Closed"/>
    <s v="Completed"/>
    <s v="Solved by squad (technical intervention)"/>
    <x v="1"/>
    <x v="1"/>
    <x v="1"/>
    <d v="2021-07-08T00:00:00"/>
    <d v="2021-07-20T00:00:00"/>
    <n v="12"/>
    <x v="1"/>
  </r>
  <r>
    <s v="KEY-2321"/>
    <s v="Medium"/>
    <n v="30"/>
    <s v="Closed"/>
    <s v="Completed"/>
    <s v="Solved by squad (technical intervention)"/>
    <x v="0"/>
    <x v="1"/>
    <x v="4"/>
    <d v="2021-07-08T00:00:00"/>
    <d v="2021-07-29T00:00:00"/>
    <n v="21"/>
    <x v="1"/>
  </r>
  <r>
    <s v="KEY-2315"/>
    <s v="Medium"/>
    <n v="30"/>
    <s v="Closed"/>
    <s v="Completed"/>
    <s v="Solved by squad (technical intervention)"/>
    <x v="0"/>
    <x v="1"/>
    <x v="1"/>
    <d v="2021-07-08T00:00:00"/>
    <d v="2021-08-09T00:00:00"/>
    <n v="32"/>
    <x v="2"/>
  </r>
  <r>
    <s v="KEY-2314"/>
    <s v="Medium"/>
    <n v="30"/>
    <s v="Closed"/>
    <s v="Completed"/>
    <s v="Solved by squad (technical intervention)"/>
    <x v="3"/>
    <x v="1"/>
    <x v="1"/>
    <d v="2021-07-08T00:00:00"/>
    <d v="2021-08-28T00:00:00"/>
    <n v="51"/>
    <x v="2"/>
  </r>
  <r>
    <s v="KEY-2320"/>
    <s v="Medium"/>
    <n v="30"/>
    <s v="Open"/>
    <s v="Waiting requester information"/>
    <m/>
    <x v="2"/>
    <x v="2"/>
    <x v="0"/>
    <d v="2021-07-08T00:00:00"/>
    <m/>
    <n v="-44385"/>
    <x v="0"/>
  </r>
  <r>
    <s v="KEY-2324"/>
    <s v="Medium"/>
    <n v="30"/>
    <s v="Closed"/>
    <s v="Completed"/>
    <s v="Solved by squad (technical intervention)"/>
    <x v="3"/>
    <x v="1"/>
    <x v="2"/>
    <d v="2021-07-09T00:00:00"/>
    <d v="2021-09-06T00:00:00"/>
    <n v="59"/>
    <x v="2"/>
  </r>
  <r>
    <s v="KEY-2322"/>
    <s v="Medium"/>
    <n v="30"/>
    <s v="Closed"/>
    <s v="Completed"/>
    <s v="Solved by squad (technical intervention)"/>
    <x v="0"/>
    <x v="1"/>
    <x v="3"/>
    <d v="2021-07-09T00:00:00"/>
    <d v="2021-11-11T00:00:00"/>
    <n v="125"/>
    <x v="2"/>
  </r>
  <r>
    <s v="KEY-2325"/>
    <s v="Medium"/>
    <n v="30"/>
    <s v="Closed"/>
    <s v="Completed"/>
    <s v="Solved by squad (technical intervention)"/>
    <x v="1"/>
    <x v="1"/>
    <x v="1"/>
    <d v="2021-07-09T00:00:00"/>
    <d v="2022-01-29T00:00:00"/>
    <n v="204"/>
    <x v="2"/>
  </r>
  <r>
    <s v="KEY-2323"/>
    <s v="Medium"/>
    <n v="30"/>
    <s v="Closed"/>
    <s v="Completed"/>
    <s v="Solved by squad (technical intervention)"/>
    <x v="0"/>
    <x v="1"/>
    <x v="3"/>
    <d v="2021-07-09T00:00:00"/>
    <d v="2022-05-31T00:00:00"/>
    <n v="326"/>
    <x v="2"/>
  </r>
  <r>
    <s v="KEY-2326"/>
    <s v="Medium"/>
    <n v="30"/>
    <s v="Closed"/>
    <s v="Canceled"/>
    <s v="Business Process"/>
    <x v="0"/>
    <x v="0"/>
    <x v="0"/>
    <d v="2021-07-12T00:00:00"/>
    <d v="2022-05-19T00:00:00"/>
    <n v="311"/>
    <x v="0"/>
  </r>
  <r>
    <s v="KEY-2335"/>
    <s v="Medium"/>
    <n v="30"/>
    <s v="Closed"/>
    <s v="Canceled"/>
    <s v="Business Process"/>
    <x v="0"/>
    <x v="0"/>
    <x v="0"/>
    <d v="2021-07-12T00:00:00"/>
    <d v="2021-09-20T00:00:00"/>
    <n v="70"/>
    <x v="0"/>
  </r>
  <r>
    <s v="KEY-2329"/>
    <s v="Medium"/>
    <n v="30"/>
    <s v="Closed"/>
    <s v="Completed"/>
    <s v="Solved by service desk (no technical intervention)"/>
    <x v="3"/>
    <x v="0"/>
    <x v="0"/>
    <d v="2021-07-12T00:00:00"/>
    <d v="2021-07-12T00:00:00"/>
    <n v="0"/>
    <x v="1"/>
  </r>
  <r>
    <s v="KEY-2333"/>
    <s v="Medium"/>
    <n v="30"/>
    <s v="Closed"/>
    <s v="Completed"/>
    <s v="Solved by service desk (no technical intervention)"/>
    <x v="1"/>
    <x v="0"/>
    <x v="0"/>
    <d v="2021-07-12T00:00:00"/>
    <d v="2021-07-22T00:00:00"/>
    <n v="10"/>
    <x v="1"/>
  </r>
  <r>
    <s v="KEY-2334"/>
    <s v="Medium"/>
    <n v="30"/>
    <s v="Closed"/>
    <s v="Completed"/>
    <s v="Solved by service desk (no technical intervention)"/>
    <x v="1"/>
    <x v="0"/>
    <x v="0"/>
    <d v="2021-07-12T00:00:00"/>
    <d v="2021-07-22T00:00:00"/>
    <n v="10"/>
    <x v="1"/>
  </r>
  <r>
    <s v="KEY-2327"/>
    <s v="Medium"/>
    <n v="30"/>
    <s v="Closed"/>
    <s v="Completed"/>
    <s v="Solved by service desk (no technical intervention)"/>
    <x v="0"/>
    <x v="0"/>
    <x v="0"/>
    <d v="2021-07-12T00:00:00"/>
    <d v="2021-07-25T00:00:00"/>
    <n v="13"/>
    <x v="1"/>
  </r>
  <r>
    <s v="KEY-2332"/>
    <s v="Medium"/>
    <n v="30"/>
    <s v="Closed"/>
    <s v="Completed"/>
    <s v="Solved by squad (technical intervention)"/>
    <x v="0"/>
    <x v="1"/>
    <x v="4"/>
    <d v="2021-07-12T00:00:00"/>
    <d v="2021-08-16T00:00:00"/>
    <n v="35"/>
    <x v="2"/>
  </r>
  <r>
    <s v="KEY-2330"/>
    <s v="Medium"/>
    <n v="30"/>
    <s v="Closed"/>
    <s v="Completed"/>
    <s v="Solved by squad (technical intervention)"/>
    <x v="0"/>
    <x v="1"/>
    <x v="4"/>
    <d v="2021-07-12T00:00:00"/>
    <d v="2021-08-17T00:00:00"/>
    <n v="36"/>
    <x v="2"/>
  </r>
  <r>
    <s v="KEY-2328"/>
    <s v="Medium"/>
    <n v="30"/>
    <s v="Closed"/>
    <s v="Completed"/>
    <s v="Solved by squad (technical intervention)"/>
    <x v="2"/>
    <x v="1"/>
    <x v="1"/>
    <d v="2021-07-12T00:00:00"/>
    <d v="2022-03-16T00:00:00"/>
    <n v="247"/>
    <x v="2"/>
  </r>
  <r>
    <s v="KEY-2331"/>
    <s v="Medium"/>
    <n v="30"/>
    <s v="Closed"/>
    <s v="Completed"/>
    <s v="Solved by squad (technical intervention)"/>
    <x v="0"/>
    <x v="1"/>
    <x v="4"/>
    <d v="2021-07-12T00:00:00"/>
    <d v="2022-07-10T00:00:00"/>
    <n v="363"/>
    <x v="2"/>
  </r>
  <r>
    <s v="KEY-2341"/>
    <s v="Medium"/>
    <n v="30"/>
    <s v="Closed"/>
    <s v="Canceled"/>
    <s v="Business Process"/>
    <x v="0"/>
    <x v="0"/>
    <x v="0"/>
    <d v="2021-07-13T00:00:00"/>
    <d v="2021-08-24T00:00:00"/>
    <n v="42"/>
    <x v="0"/>
  </r>
  <r>
    <s v="KEY-2343"/>
    <s v="Medium"/>
    <n v="30"/>
    <s v="Closed"/>
    <s v="Completed"/>
    <s v="Solved by service desk (no technical intervention)"/>
    <x v="0"/>
    <x v="0"/>
    <x v="0"/>
    <d v="2021-07-13T00:00:00"/>
    <d v="2021-07-21T00:00:00"/>
    <n v="8"/>
    <x v="1"/>
  </r>
  <r>
    <s v="KEY-2340"/>
    <s v="Medium"/>
    <n v="30"/>
    <s v="Closed"/>
    <s v="Completed"/>
    <s v="Solved by squad (technical intervention)"/>
    <x v="0"/>
    <x v="1"/>
    <x v="4"/>
    <d v="2021-07-13T00:00:00"/>
    <d v="2021-08-17T00:00:00"/>
    <n v="35"/>
    <x v="2"/>
  </r>
  <r>
    <s v="KEY-2337"/>
    <s v="Medium"/>
    <n v="30"/>
    <s v="Closed"/>
    <s v="Completed"/>
    <s v="Solved by squad (technical intervention)"/>
    <x v="0"/>
    <x v="1"/>
    <x v="3"/>
    <d v="2021-07-13T00:00:00"/>
    <d v="2021-08-23T00:00:00"/>
    <n v="41"/>
    <x v="2"/>
  </r>
  <r>
    <s v="KEY-2339"/>
    <s v="Medium"/>
    <n v="30"/>
    <s v="Closed"/>
    <s v="Completed"/>
    <s v="Solved by squad (technical intervention)"/>
    <x v="0"/>
    <x v="1"/>
    <x v="4"/>
    <d v="2021-07-13T00:00:00"/>
    <d v="2022-05-15T00:00:00"/>
    <n v="306"/>
    <x v="2"/>
  </r>
  <r>
    <s v="KEY-2336"/>
    <s v="Medium"/>
    <n v="30"/>
    <s v="Closed"/>
    <s v="Completed"/>
    <s v="Solved by squad (technical intervention)"/>
    <x v="0"/>
    <x v="1"/>
    <x v="1"/>
    <d v="2021-07-13T00:00:00"/>
    <d v="2022-05-23T00:00:00"/>
    <n v="314"/>
    <x v="2"/>
  </r>
  <r>
    <s v="KEY-2338"/>
    <s v="Medium"/>
    <n v="30"/>
    <s v="Closed"/>
    <s v="Completed"/>
    <s v="Solved by squad (technical intervention)"/>
    <x v="0"/>
    <x v="1"/>
    <x v="3"/>
    <d v="2021-07-13T00:00:00"/>
    <d v="2022-07-28T00:00:00"/>
    <n v="380"/>
    <x v="2"/>
  </r>
  <r>
    <s v="KEY-2342"/>
    <s v="Medium"/>
    <n v="30"/>
    <s v="Closed"/>
    <s v="Completed"/>
    <s v="Solved by squad (technical intervention)"/>
    <x v="0"/>
    <x v="1"/>
    <x v="4"/>
    <d v="2021-07-13T00:00:00"/>
    <d v="2022-08-08T00:00:00"/>
    <n v="391"/>
    <x v="2"/>
  </r>
  <r>
    <s v="KEY-2347"/>
    <s v="Medium"/>
    <n v="30"/>
    <s v="Closed"/>
    <s v="Canceled"/>
    <s v="Business Process"/>
    <x v="0"/>
    <x v="0"/>
    <x v="0"/>
    <d v="2021-07-14T00:00:00"/>
    <d v="2021-08-23T00:00:00"/>
    <n v="40"/>
    <x v="0"/>
  </r>
  <r>
    <s v="KEY-2345"/>
    <s v="Medium"/>
    <n v="30"/>
    <s v="Closed"/>
    <s v="Canceled"/>
    <s v="Business Process"/>
    <x v="0"/>
    <x v="0"/>
    <x v="0"/>
    <d v="2021-07-14T00:00:00"/>
    <d v="2021-08-13T00:00:00"/>
    <n v="30"/>
    <x v="0"/>
  </r>
  <r>
    <s v="KEY-2344"/>
    <s v="Medium"/>
    <n v="30"/>
    <s v="Closed"/>
    <s v="Canceled"/>
    <s v="Business Process"/>
    <x v="0"/>
    <x v="0"/>
    <x v="0"/>
    <d v="2021-07-14T00:00:00"/>
    <d v="2021-07-28T00:00:00"/>
    <n v="14"/>
    <x v="0"/>
  </r>
  <r>
    <s v="KEY-2349"/>
    <s v="Medium"/>
    <n v="30"/>
    <s v="Closed"/>
    <s v="Completed"/>
    <s v="Solved by squad (technical intervention)"/>
    <x v="1"/>
    <x v="1"/>
    <x v="4"/>
    <d v="2021-07-14T00:00:00"/>
    <d v="2021-07-26T00:00:00"/>
    <n v="12"/>
    <x v="1"/>
  </r>
  <r>
    <s v="KEY-2346"/>
    <s v="Medium"/>
    <n v="30"/>
    <s v="Closed"/>
    <s v="Completed"/>
    <s v="Solved by squad (technical intervention)"/>
    <x v="0"/>
    <x v="1"/>
    <x v="1"/>
    <d v="2021-07-14T00:00:00"/>
    <d v="2021-10-04T00:00:00"/>
    <n v="82"/>
    <x v="2"/>
  </r>
  <r>
    <s v="KEY-2348"/>
    <s v="Medium"/>
    <n v="30"/>
    <s v="Closed"/>
    <s v="Completed"/>
    <s v="Solved by squad (technical intervention)"/>
    <x v="0"/>
    <x v="1"/>
    <x v="4"/>
    <d v="2021-07-14T00:00:00"/>
    <d v="2021-12-02T00:00:00"/>
    <n v="141"/>
    <x v="2"/>
  </r>
  <r>
    <s v="KEY-2350"/>
    <s v="Medium"/>
    <n v="30"/>
    <s v="Closed"/>
    <s v="Completed"/>
    <s v="Solved by squad (technical intervention)"/>
    <x v="0"/>
    <x v="1"/>
    <x v="4"/>
    <d v="2021-07-14T00:00:00"/>
    <d v="2022-08-10T00:00:00"/>
    <n v="392"/>
    <x v="2"/>
  </r>
  <r>
    <s v="KEY-2351"/>
    <s v="Medium"/>
    <n v="30"/>
    <s v="Closed"/>
    <s v="Canceled"/>
    <s v="Business Process"/>
    <x v="0"/>
    <x v="0"/>
    <x v="0"/>
    <d v="2021-07-15T00:00:00"/>
    <d v="2021-08-16T00:00:00"/>
    <n v="32"/>
    <x v="0"/>
  </r>
  <r>
    <s v="KEY-2352"/>
    <s v="Medium"/>
    <n v="30"/>
    <s v="Closed"/>
    <s v="Canceled"/>
    <s v="Business Process"/>
    <x v="0"/>
    <x v="0"/>
    <x v="0"/>
    <d v="2021-07-15T00:00:00"/>
    <d v="2021-07-22T00:00:00"/>
    <n v="7"/>
    <x v="0"/>
  </r>
  <r>
    <s v="KEY-2355"/>
    <s v="Medium"/>
    <n v="30"/>
    <s v="Closed"/>
    <s v="Completed"/>
    <s v="Solved by service desk (no technical intervention)"/>
    <x v="1"/>
    <x v="0"/>
    <x v="0"/>
    <d v="2021-07-15T00:00:00"/>
    <d v="2021-07-27T00:00:00"/>
    <n v="12"/>
    <x v="1"/>
  </r>
  <r>
    <s v="KEY-2353"/>
    <s v="Medium"/>
    <n v="30"/>
    <s v="Closed"/>
    <s v="Completed"/>
    <s v="Solved by squad (technical intervention)"/>
    <x v="0"/>
    <x v="1"/>
    <x v="4"/>
    <d v="2021-07-15T00:00:00"/>
    <d v="2022-05-16T00:00:00"/>
    <n v="305"/>
    <x v="2"/>
  </r>
  <r>
    <s v="KEY-2354"/>
    <s v="Medium"/>
    <n v="30"/>
    <s v="Closed"/>
    <s v="Completed"/>
    <s v="Solved by squad (technical intervention)"/>
    <x v="0"/>
    <x v="1"/>
    <x v="4"/>
    <d v="2021-07-15T00:00:00"/>
    <d v="2022-05-16T00:00:00"/>
    <n v="305"/>
    <x v="2"/>
  </r>
  <r>
    <s v="KEY-2358"/>
    <s v="Medium"/>
    <n v="30"/>
    <s v="Closed"/>
    <s v="Completed"/>
    <s v="Solved by squad (technical intervention)"/>
    <x v="3"/>
    <x v="1"/>
    <x v="2"/>
    <d v="2021-07-16T00:00:00"/>
    <d v="2021-09-10T00:00:00"/>
    <n v="56"/>
    <x v="2"/>
  </r>
  <r>
    <s v="KEY-2357"/>
    <s v="Medium"/>
    <n v="30"/>
    <s v="Closed"/>
    <s v="Completed"/>
    <s v="Solved by squad (technical intervention)"/>
    <x v="2"/>
    <x v="1"/>
    <x v="1"/>
    <d v="2021-07-16T00:00:00"/>
    <d v="2022-02-22T00:00:00"/>
    <n v="221"/>
    <x v="2"/>
  </r>
  <r>
    <s v="KEY-2356"/>
    <s v="Medium"/>
    <n v="30"/>
    <s v="Closed"/>
    <s v="Completed"/>
    <s v="Solved by squad (technical intervention)"/>
    <x v="0"/>
    <x v="1"/>
    <x v="1"/>
    <d v="2021-07-16T00:00:00"/>
    <d v="2022-07-06T00:00:00"/>
    <n v="355"/>
    <x v="2"/>
  </r>
  <r>
    <s v="KEY-2362"/>
    <s v="Medium"/>
    <n v="30"/>
    <s v="Closed"/>
    <s v="Canceled"/>
    <s v="Business Process"/>
    <x v="0"/>
    <x v="0"/>
    <x v="0"/>
    <d v="2021-07-19T00:00:00"/>
    <d v="2021-08-20T00:00:00"/>
    <n v="32"/>
    <x v="0"/>
  </r>
  <r>
    <s v="KEY-2360"/>
    <s v="Medium"/>
    <n v="30"/>
    <s v="Closed"/>
    <s v="Canceled"/>
    <s v="Business Process"/>
    <x v="0"/>
    <x v="0"/>
    <x v="0"/>
    <d v="2021-07-19T00:00:00"/>
    <d v="2021-08-13T00:00:00"/>
    <n v="25"/>
    <x v="0"/>
  </r>
  <r>
    <s v="KEY-2359"/>
    <s v="Medium"/>
    <n v="30"/>
    <s v="Closed"/>
    <s v="Canceled"/>
    <s v="Business Process"/>
    <x v="0"/>
    <x v="0"/>
    <x v="0"/>
    <d v="2021-07-19T00:00:00"/>
    <d v="2021-07-28T00:00:00"/>
    <n v="9"/>
    <x v="0"/>
  </r>
  <r>
    <s v="KEY-2363"/>
    <s v="Medium"/>
    <n v="30"/>
    <s v="Closed"/>
    <s v="Completed"/>
    <s v="Solved by squad (technical intervention)"/>
    <x v="1"/>
    <x v="1"/>
    <x v="4"/>
    <d v="2021-07-19T00:00:00"/>
    <d v="2021-07-29T00:00:00"/>
    <n v="10"/>
    <x v="1"/>
  </r>
  <r>
    <s v="KEY-2361"/>
    <s v="Medium"/>
    <n v="30"/>
    <s v="Closed"/>
    <s v="Completed"/>
    <s v="Solved by squad (technical intervention)"/>
    <x v="0"/>
    <x v="1"/>
    <x v="4"/>
    <d v="2021-07-19T00:00:00"/>
    <d v="2022-04-18T00:00:00"/>
    <n v="273"/>
    <x v="2"/>
  </r>
  <r>
    <s v="KEY-2364"/>
    <s v="Medium"/>
    <n v="30"/>
    <s v="Closed"/>
    <s v="Canceled"/>
    <s v="Business Process"/>
    <x v="0"/>
    <x v="0"/>
    <x v="0"/>
    <d v="2021-07-20T00:00:00"/>
    <d v="2021-08-23T00:00:00"/>
    <n v="34"/>
    <x v="0"/>
  </r>
  <r>
    <s v="KEY-2369"/>
    <s v="Medium"/>
    <n v="30"/>
    <s v="Closed"/>
    <s v="Completed"/>
    <s v="Solved by service desk (no technical intervention)"/>
    <x v="2"/>
    <x v="0"/>
    <x v="0"/>
    <d v="2021-07-20T00:00:00"/>
    <d v="2021-07-23T00:00:00"/>
    <n v="3"/>
    <x v="1"/>
  </r>
  <r>
    <s v="KEY-2366"/>
    <s v="Medium"/>
    <n v="30"/>
    <s v="Closed"/>
    <s v="Completed"/>
    <s v="Solved by squad (technical intervention)"/>
    <x v="0"/>
    <x v="1"/>
    <x v="3"/>
    <d v="2021-07-20T00:00:00"/>
    <d v="2021-08-20T00:00:00"/>
    <n v="31"/>
    <x v="2"/>
  </r>
  <r>
    <s v="KEY-2365"/>
    <s v="Medium"/>
    <n v="30"/>
    <s v="Closed"/>
    <s v="Completed"/>
    <s v="Solved by squad (technical intervention)"/>
    <x v="0"/>
    <x v="1"/>
    <x v="3"/>
    <d v="2021-07-20T00:00:00"/>
    <d v="2021-12-02T00:00:00"/>
    <n v="135"/>
    <x v="2"/>
  </r>
  <r>
    <s v="KEY-2367"/>
    <s v="Medium"/>
    <n v="30"/>
    <s v="Closed"/>
    <s v="Completed"/>
    <s v="Solved by squad (technical intervention)"/>
    <x v="0"/>
    <x v="1"/>
    <x v="4"/>
    <d v="2021-07-20T00:00:00"/>
    <d v="2022-05-23T00:00:00"/>
    <n v="307"/>
    <x v="2"/>
  </r>
  <r>
    <s v="KEY-2368"/>
    <s v="Medium"/>
    <n v="30"/>
    <s v="Closed"/>
    <s v="Completed"/>
    <s v="Solved by squad (technical intervention)"/>
    <x v="0"/>
    <x v="1"/>
    <x v="4"/>
    <d v="2021-07-20T00:00:00"/>
    <d v="2022-10-10T00:00:00"/>
    <n v="447"/>
    <x v="2"/>
  </r>
  <r>
    <s v="KEY-2370"/>
    <s v="Medium"/>
    <n v="30"/>
    <s v="Closed"/>
    <s v="Completed"/>
    <s v="Solved by squad (technical intervention)"/>
    <x v="1"/>
    <x v="1"/>
    <x v="4"/>
    <d v="2021-07-21T00:00:00"/>
    <d v="2021-08-03T00:00:00"/>
    <n v="13"/>
    <x v="1"/>
  </r>
  <r>
    <s v="KEY-2372"/>
    <s v="High"/>
    <n v="15"/>
    <s v="Closed"/>
    <s v="Completed"/>
    <s v="Solved by squad (technical intervention)"/>
    <x v="0"/>
    <x v="1"/>
    <x v="3"/>
    <d v="2021-07-22T00:00:00"/>
    <d v="2021-08-27T00:00:00"/>
    <n v="36"/>
    <x v="2"/>
  </r>
  <r>
    <s v="KEY-2374"/>
    <s v="Medium"/>
    <n v="30"/>
    <s v="Closed"/>
    <s v="Canceled"/>
    <s v="Business Process"/>
    <x v="0"/>
    <x v="0"/>
    <x v="0"/>
    <d v="2021-07-22T00:00:00"/>
    <d v="2021-08-24T00:00:00"/>
    <n v="33"/>
    <x v="0"/>
  </r>
  <r>
    <s v="KEY-2375"/>
    <s v="Medium"/>
    <n v="30"/>
    <s v="Closed"/>
    <s v="Canceled"/>
    <s v="Business Process"/>
    <x v="0"/>
    <x v="0"/>
    <x v="0"/>
    <d v="2021-07-22T00:00:00"/>
    <d v="2021-08-23T00:00:00"/>
    <n v="32"/>
    <x v="0"/>
  </r>
  <r>
    <s v="KEY-2376"/>
    <s v="Medium"/>
    <n v="30"/>
    <s v="Closed"/>
    <s v="Completed"/>
    <s v="Solved by squad (technical intervention)"/>
    <x v="1"/>
    <x v="1"/>
    <x v="4"/>
    <d v="2021-07-22T00:00:00"/>
    <d v="2021-08-03T00:00:00"/>
    <n v="12"/>
    <x v="1"/>
  </r>
  <r>
    <s v="KEY-2373"/>
    <s v="Medium"/>
    <n v="30"/>
    <s v="Closed"/>
    <s v="Completed"/>
    <s v="Solved by squad (technical intervention)"/>
    <x v="0"/>
    <x v="1"/>
    <x v="3"/>
    <d v="2021-07-22T00:00:00"/>
    <d v="2021-12-02T00:00:00"/>
    <n v="133"/>
    <x v="2"/>
  </r>
  <r>
    <s v="KEY-2371"/>
    <s v="Medium"/>
    <n v="30"/>
    <s v="Closed"/>
    <s v="Completed"/>
    <s v="Solved by squad (technical intervention)"/>
    <x v="0"/>
    <x v="1"/>
    <x v="1"/>
    <d v="2021-07-22T00:00:00"/>
    <d v="2022-05-23T00:00:00"/>
    <n v="305"/>
    <x v="2"/>
  </r>
  <r>
    <s v="KEY-2377"/>
    <s v="Medium"/>
    <n v="30"/>
    <s v="Closed"/>
    <s v="Completed"/>
    <s v="Solved by service desk (no technical intervention)"/>
    <x v="0"/>
    <x v="0"/>
    <x v="0"/>
    <d v="2021-07-23T00:00:00"/>
    <d v="2021-07-31T00:00:00"/>
    <n v="8"/>
    <x v="1"/>
  </r>
  <r>
    <s v="KEY-2378"/>
    <s v="Medium"/>
    <n v="30"/>
    <s v="Closed"/>
    <s v="Completed"/>
    <s v="Solved by squad (technical intervention)"/>
    <x v="4"/>
    <x v="1"/>
    <x v="4"/>
    <d v="2021-07-23T00:00:00"/>
    <d v="2021-10-08T00:00:00"/>
    <n v="77"/>
    <x v="2"/>
  </r>
  <r>
    <s v="KEY-2379"/>
    <s v="Medium"/>
    <n v="30"/>
    <s v="Closed"/>
    <s v="Completed"/>
    <s v="Solved by squad (technical intervention)"/>
    <x v="0"/>
    <x v="1"/>
    <x v="4"/>
    <d v="2021-07-23T00:00:00"/>
    <d v="2021-10-22T00:00:00"/>
    <n v="91"/>
    <x v="2"/>
  </r>
  <r>
    <s v="KEY-2380"/>
    <s v="Medium"/>
    <n v="30"/>
    <s v="Closed"/>
    <s v="Completed"/>
    <s v="Solved by squad (technical intervention)"/>
    <x v="3"/>
    <x v="1"/>
    <x v="1"/>
    <d v="2021-07-24T00:00:00"/>
    <d v="2021-09-14T00:00:00"/>
    <n v="52"/>
    <x v="2"/>
  </r>
  <r>
    <s v="KEY-2381"/>
    <s v="Medium"/>
    <n v="30"/>
    <s v="Closed"/>
    <s v="Canceled"/>
    <s v="Business Process"/>
    <x v="0"/>
    <x v="0"/>
    <x v="0"/>
    <d v="2021-07-26T00:00:00"/>
    <d v="2021-11-03T00:00:00"/>
    <n v="100"/>
    <x v="0"/>
  </r>
  <r>
    <s v="KEY-2382"/>
    <s v="Medium"/>
    <n v="30"/>
    <s v="Closed"/>
    <s v="Completed"/>
    <s v="Solved by squad (technical intervention)"/>
    <x v="0"/>
    <x v="1"/>
    <x v="4"/>
    <d v="2021-07-26T00:00:00"/>
    <d v="2022-05-15T00:00:00"/>
    <n v="293"/>
    <x v="2"/>
  </r>
  <r>
    <s v="KEY-2383"/>
    <s v="Medium"/>
    <n v="30"/>
    <s v="Closed"/>
    <s v="Completed"/>
    <s v="Solved by service desk (no technical intervention)"/>
    <x v="2"/>
    <x v="0"/>
    <x v="0"/>
    <d v="2021-07-27T00:00:00"/>
    <d v="2021-07-28T00:00:00"/>
    <n v="1"/>
    <x v="1"/>
  </r>
  <r>
    <s v="KEY-2384"/>
    <s v="Medium"/>
    <n v="30"/>
    <s v="Closed"/>
    <s v="Completed"/>
    <s v="Solved by service desk (no technical intervention)"/>
    <x v="2"/>
    <x v="0"/>
    <x v="0"/>
    <d v="2021-07-27T00:00:00"/>
    <d v="2021-07-28T00:00:00"/>
    <n v="1"/>
    <x v="1"/>
  </r>
  <r>
    <s v="KEY-2386"/>
    <s v="Medium"/>
    <n v="30"/>
    <s v="Closed"/>
    <s v="Completed"/>
    <s v="Solved by squad (technical intervention)"/>
    <x v="0"/>
    <x v="1"/>
    <x v="4"/>
    <d v="2021-07-27T00:00:00"/>
    <d v="2022-05-17T00:00:00"/>
    <n v="294"/>
    <x v="2"/>
  </r>
  <r>
    <s v="KEY-2385"/>
    <s v="Medium"/>
    <n v="30"/>
    <s v="Closed"/>
    <s v="Completed"/>
    <s v="Solved by squad (technical intervention)"/>
    <x v="0"/>
    <x v="1"/>
    <x v="1"/>
    <d v="2021-07-27T00:00:00"/>
    <d v="2022-05-23T00:00:00"/>
    <n v="300"/>
    <x v="2"/>
  </r>
  <r>
    <s v="KEY-2391"/>
    <s v="Medium"/>
    <n v="30"/>
    <s v="Closed"/>
    <s v="Completed"/>
    <s v="Solved by service desk (no technical intervention)"/>
    <x v="0"/>
    <x v="0"/>
    <x v="0"/>
    <d v="2021-07-28T00:00:00"/>
    <d v="2021-08-03T00:00:00"/>
    <n v="6"/>
    <x v="1"/>
  </r>
  <r>
    <s v="KEY-2387"/>
    <s v="Medium"/>
    <n v="30"/>
    <s v="Closed"/>
    <s v="Completed"/>
    <s v="Solved by service desk (no technical intervention)"/>
    <x v="0"/>
    <x v="0"/>
    <x v="0"/>
    <d v="2021-07-28T00:00:00"/>
    <d v="2021-08-06T00:00:00"/>
    <n v="9"/>
    <x v="1"/>
  </r>
  <r>
    <s v="KEY-2389"/>
    <s v="Medium"/>
    <n v="30"/>
    <s v="Closed"/>
    <s v="Completed"/>
    <s v="Solved by squad (technical intervention)"/>
    <x v="1"/>
    <x v="1"/>
    <x v="1"/>
    <d v="2021-07-28T00:00:00"/>
    <d v="2021-08-13T00:00:00"/>
    <n v="16"/>
    <x v="1"/>
  </r>
  <r>
    <s v="KEY-2390"/>
    <s v="Medium"/>
    <n v="30"/>
    <s v="Closed"/>
    <s v="Completed"/>
    <s v="Solved by squad (technical intervention)"/>
    <x v="0"/>
    <x v="1"/>
    <x v="4"/>
    <d v="2021-07-28T00:00:00"/>
    <d v="2021-09-08T00:00:00"/>
    <n v="42"/>
    <x v="2"/>
  </r>
  <r>
    <s v="KEY-2388"/>
    <s v="Medium"/>
    <n v="30"/>
    <s v="Closed"/>
    <s v="Completed"/>
    <s v="Solved by squad (technical intervention)"/>
    <x v="0"/>
    <x v="1"/>
    <x v="1"/>
    <d v="2021-07-28T00:00:00"/>
    <d v="2022-05-23T00:00:00"/>
    <n v="299"/>
    <x v="2"/>
  </r>
  <r>
    <s v="KEY-2392"/>
    <s v="Medium"/>
    <n v="30"/>
    <s v="Closed"/>
    <s v="Completed"/>
    <s v="Solved by squad (technical intervention)"/>
    <x v="0"/>
    <x v="1"/>
    <x v="4"/>
    <d v="2021-07-29T00:00:00"/>
    <d v="2021-08-06T00:00:00"/>
    <n v="8"/>
    <x v="1"/>
  </r>
  <r>
    <s v="KEY-2394"/>
    <s v="Medium"/>
    <n v="30"/>
    <s v="Closed"/>
    <s v="Completed"/>
    <s v="Solved by service desk (no technical intervention)"/>
    <x v="0"/>
    <x v="0"/>
    <x v="0"/>
    <d v="2021-07-30T00:00:00"/>
    <d v="2021-08-06T00:00:00"/>
    <n v="7"/>
    <x v="1"/>
  </r>
  <r>
    <s v="KEY-2393"/>
    <s v="Medium"/>
    <n v="30"/>
    <s v="Closed"/>
    <s v="Completed"/>
    <s v="Solved by squad (technical intervention)"/>
    <x v="0"/>
    <x v="1"/>
    <x v="4"/>
    <d v="2021-07-30T00:00:00"/>
    <d v="2022-05-16T00:00:00"/>
    <n v="290"/>
    <x v="2"/>
  </r>
  <r>
    <s v="KEY-2395"/>
    <s v="Medium"/>
    <n v="30"/>
    <s v="Closed"/>
    <s v="Completed"/>
    <s v="Solved by service desk (no technical intervention)"/>
    <x v="2"/>
    <x v="0"/>
    <x v="0"/>
    <d v="2021-08-01T00:00:00"/>
    <d v="2021-08-03T00:00:00"/>
    <n v="2"/>
    <x v="1"/>
  </r>
  <r>
    <s v="KEY-2396"/>
    <s v="Medium"/>
    <n v="30"/>
    <s v="Closed"/>
    <s v="Completed"/>
    <s v="Solved by service desk (no technical intervention)"/>
    <x v="0"/>
    <x v="0"/>
    <x v="0"/>
    <d v="2021-08-01T00:00:00"/>
    <d v="2021-08-24T00:00:00"/>
    <n v="23"/>
    <x v="1"/>
  </r>
  <r>
    <s v="KEY-2399"/>
    <s v="Medium"/>
    <n v="30"/>
    <s v="Closed"/>
    <s v="Canceled"/>
    <s v="Business Process"/>
    <x v="0"/>
    <x v="0"/>
    <x v="0"/>
    <d v="2021-08-02T00:00:00"/>
    <d v="2021-09-27T00:00:00"/>
    <n v="56"/>
    <x v="0"/>
  </r>
  <r>
    <s v="KEY-2401"/>
    <s v="Medium"/>
    <n v="30"/>
    <s v="Closed"/>
    <s v="Canceled"/>
    <s v="Business Process"/>
    <x v="0"/>
    <x v="0"/>
    <x v="0"/>
    <d v="2021-08-02T00:00:00"/>
    <d v="2021-09-27T00:00:00"/>
    <n v="56"/>
    <x v="0"/>
  </r>
  <r>
    <s v="KEY-2400"/>
    <s v="Medium"/>
    <n v="30"/>
    <s v="Closed"/>
    <s v="Canceled"/>
    <s v="Business Process"/>
    <x v="0"/>
    <x v="0"/>
    <x v="0"/>
    <d v="2021-08-02T00:00:00"/>
    <d v="2021-08-24T00:00:00"/>
    <n v="22"/>
    <x v="0"/>
  </r>
  <r>
    <s v="KEY-2402"/>
    <s v="Medium"/>
    <n v="30"/>
    <s v="Closed"/>
    <s v="Completed"/>
    <s v="Solved by squad (technical intervention)"/>
    <x v="1"/>
    <x v="1"/>
    <x v="4"/>
    <d v="2021-08-02T00:00:00"/>
    <d v="2021-08-23T00:00:00"/>
    <n v="21"/>
    <x v="1"/>
  </r>
  <r>
    <s v="KEY-2398"/>
    <s v="Medium"/>
    <n v="30"/>
    <s v="Closed"/>
    <s v="Completed"/>
    <s v="Solved by squad (technical intervention)"/>
    <x v="3"/>
    <x v="1"/>
    <x v="2"/>
    <d v="2021-08-02T00:00:00"/>
    <d v="2021-09-27T00:00:00"/>
    <n v="56"/>
    <x v="2"/>
  </r>
  <r>
    <s v="KEY-2397"/>
    <s v="Medium"/>
    <n v="30"/>
    <s v="Closed"/>
    <s v="Completed"/>
    <s v="Solved by squad (technical intervention)"/>
    <x v="0"/>
    <x v="1"/>
    <x v="3"/>
    <d v="2021-08-02T00:00:00"/>
    <d v="2022-05-31T00:00:00"/>
    <n v="302"/>
    <x v="2"/>
  </r>
  <r>
    <s v="KEY-2404"/>
    <s v="Medium"/>
    <n v="30"/>
    <s v="Closed"/>
    <s v="Canceled"/>
    <s v="Business Process"/>
    <x v="0"/>
    <x v="0"/>
    <x v="0"/>
    <d v="2021-08-03T00:00:00"/>
    <d v="2021-08-24T00:00:00"/>
    <n v="21"/>
    <x v="0"/>
  </r>
  <r>
    <s v="KEY-2409"/>
    <s v="Medium"/>
    <n v="30"/>
    <s v="Closed"/>
    <s v="Canceled"/>
    <s v="Business Process"/>
    <x v="0"/>
    <x v="0"/>
    <x v="0"/>
    <d v="2021-08-03T00:00:00"/>
    <d v="2021-08-24T00:00:00"/>
    <n v="21"/>
    <x v="0"/>
  </r>
  <r>
    <s v="KEY-2408"/>
    <s v="Medium"/>
    <n v="30"/>
    <s v="Closed"/>
    <s v="Completed"/>
    <s v="Solved by service desk (no technical intervention)"/>
    <x v="2"/>
    <x v="0"/>
    <x v="0"/>
    <d v="2021-08-03T00:00:00"/>
    <d v="2021-08-05T00:00:00"/>
    <n v="2"/>
    <x v="1"/>
  </r>
  <r>
    <s v="KEY-2403"/>
    <s v="Medium"/>
    <n v="30"/>
    <s v="Closed"/>
    <s v="Completed"/>
    <s v="Solved by service desk (no technical intervention)"/>
    <x v="0"/>
    <x v="0"/>
    <x v="0"/>
    <d v="2021-08-03T00:00:00"/>
    <d v="2021-08-09T00:00:00"/>
    <n v="6"/>
    <x v="1"/>
  </r>
  <r>
    <s v="KEY-2407"/>
    <s v="Medium"/>
    <n v="30"/>
    <s v="Closed"/>
    <s v="Completed"/>
    <s v="Solved by squad (technical intervention)"/>
    <x v="1"/>
    <x v="1"/>
    <x v="4"/>
    <d v="2021-08-03T00:00:00"/>
    <d v="2021-08-24T00:00:00"/>
    <n v="21"/>
    <x v="1"/>
  </r>
  <r>
    <s v="KEY-2406"/>
    <s v="Medium"/>
    <n v="30"/>
    <s v="Closed"/>
    <s v="Completed"/>
    <s v="Solved by squad (technical intervention)"/>
    <x v="0"/>
    <x v="1"/>
    <x v="4"/>
    <d v="2021-08-03T00:00:00"/>
    <d v="2021-09-06T00:00:00"/>
    <n v="34"/>
    <x v="2"/>
  </r>
  <r>
    <s v="KEY-2405"/>
    <s v="Medium"/>
    <n v="30"/>
    <s v="Closed"/>
    <s v="Completed"/>
    <s v="Solved by squad (technical intervention)"/>
    <x v="0"/>
    <x v="1"/>
    <x v="3"/>
    <d v="2021-08-03T00:00:00"/>
    <d v="2022-08-26T00:00:00"/>
    <n v="388"/>
    <x v="2"/>
  </r>
  <r>
    <s v="KEY-2416"/>
    <s v="High"/>
    <n v="15"/>
    <s v="Closed"/>
    <s v="Completed"/>
    <s v="Solved by squad (technical intervention)"/>
    <x v="0"/>
    <x v="1"/>
    <x v="3"/>
    <d v="2021-08-04T00:00:00"/>
    <d v="2021-11-11T00:00:00"/>
    <n v="99"/>
    <x v="2"/>
  </r>
  <r>
    <s v="KEY-2419"/>
    <s v="Medium"/>
    <n v="30"/>
    <s v="Closed"/>
    <s v="Canceled"/>
    <s v="Business Process"/>
    <x v="0"/>
    <x v="0"/>
    <x v="0"/>
    <d v="2021-08-04T00:00:00"/>
    <d v="2021-11-08T00:00:00"/>
    <n v="96"/>
    <x v="0"/>
  </r>
  <r>
    <s v="KEY-2414"/>
    <s v="Medium"/>
    <n v="30"/>
    <s v="Closed"/>
    <s v="Canceled"/>
    <s v="Business Process"/>
    <x v="0"/>
    <x v="0"/>
    <x v="0"/>
    <d v="2021-08-04T00:00:00"/>
    <d v="2021-08-27T00:00:00"/>
    <n v="23"/>
    <x v="0"/>
  </r>
  <r>
    <s v="KEY-2410"/>
    <s v="Medium"/>
    <n v="30"/>
    <s v="Closed"/>
    <s v="Canceled"/>
    <s v="Business Process"/>
    <x v="0"/>
    <x v="0"/>
    <x v="0"/>
    <d v="2021-08-04T00:00:00"/>
    <d v="2021-08-24T00:00:00"/>
    <n v="20"/>
    <x v="0"/>
  </r>
  <r>
    <s v="KEY-2418"/>
    <s v="Medium"/>
    <n v="30"/>
    <s v="Closed"/>
    <s v="Canceled"/>
    <s v="Business Process"/>
    <x v="0"/>
    <x v="0"/>
    <x v="0"/>
    <d v="2021-08-04T00:00:00"/>
    <d v="2021-08-24T00:00:00"/>
    <n v="20"/>
    <x v="0"/>
  </r>
  <r>
    <s v="KEY-2421"/>
    <s v="Medium"/>
    <n v="30"/>
    <s v="Closed"/>
    <s v="Canceled"/>
    <s v="Business Process"/>
    <x v="0"/>
    <x v="0"/>
    <x v="0"/>
    <d v="2021-08-04T00:00:00"/>
    <d v="2021-08-24T00:00:00"/>
    <n v="20"/>
    <x v="0"/>
  </r>
  <r>
    <s v="KEY-2412"/>
    <s v="Medium"/>
    <n v="30"/>
    <s v="Closed"/>
    <s v="Canceled"/>
    <s v="Business Process"/>
    <x v="0"/>
    <x v="0"/>
    <x v="0"/>
    <d v="2021-08-04T00:00:00"/>
    <d v="2021-08-13T00:00:00"/>
    <n v="9"/>
    <x v="0"/>
  </r>
  <r>
    <s v="KEY-2420"/>
    <s v="Medium"/>
    <n v="30"/>
    <s v="Closed"/>
    <s v="Completed"/>
    <s v="Solved by service desk (no technical intervention)"/>
    <x v="2"/>
    <x v="0"/>
    <x v="0"/>
    <d v="2021-08-04T00:00:00"/>
    <d v="2021-08-06T00:00:00"/>
    <n v="2"/>
    <x v="1"/>
  </r>
  <r>
    <s v="KEY-2411"/>
    <s v="Medium"/>
    <n v="30"/>
    <s v="Closed"/>
    <s v="Completed"/>
    <s v="Solved by squad (technical intervention)"/>
    <x v="0"/>
    <x v="1"/>
    <x v="1"/>
    <d v="2021-08-04T00:00:00"/>
    <d v="2021-08-27T00:00:00"/>
    <n v="23"/>
    <x v="1"/>
  </r>
  <r>
    <s v="KEY-2415"/>
    <s v="Medium"/>
    <n v="30"/>
    <s v="Closed"/>
    <s v="Completed"/>
    <s v="Solved by squad (technical intervention)"/>
    <x v="0"/>
    <x v="1"/>
    <x v="3"/>
    <d v="2021-08-04T00:00:00"/>
    <d v="2022-05-31T00:00:00"/>
    <n v="300"/>
    <x v="2"/>
  </r>
  <r>
    <s v="KEY-2425"/>
    <s v="Highest"/>
    <n v="7"/>
    <s v="Closed"/>
    <s v="Completed"/>
    <s v="Solved by service desk (no technical intervention)"/>
    <x v="2"/>
    <x v="0"/>
    <x v="0"/>
    <d v="2021-08-05T00:00:00"/>
    <d v="2021-08-08T00:00:00"/>
    <n v="3"/>
    <x v="1"/>
  </r>
  <r>
    <s v="KEY-2426"/>
    <s v="Highest"/>
    <n v="7"/>
    <s v="Closed"/>
    <s v="Completed"/>
    <s v="Solved by service desk (no technical intervention)"/>
    <x v="2"/>
    <x v="0"/>
    <x v="0"/>
    <d v="2021-08-05T00:00:00"/>
    <d v="2021-08-08T00:00:00"/>
    <n v="3"/>
    <x v="1"/>
  </r>
  <r>
    <s v="KEY-2428"/>
    <s v="Medium"/>
    <n v="30"/>
    <s v="Closed"/>
    <s v="Canceled"/>
    <s v="Business Process"/>
    <x v="0"/>
    <x v="0"/>
    <x v="0"/>
    <d v="2021-08-05T00:00:00"/>
    <d v="2022-05-19T00:00:00"/>
    <n v="287"/>
    <x v="0"/>
  </r>
  <r>
    <s v="KEY-2431"/>
    <s v="Medium"/>
    <n v="30"/>
    <s v="Closed"/>
    <s v="Canceled"/>
    <s v="Business Process"/>
    <x v="0"/>
    <x v="0"/>
    <x v="0"/>
    <d v="2021-08-05T00:00:00"/>
    <d v="2021-09-13T00:00:00"/>
    <n v="39"/>
    <x v="0"/>
  </r>
  <r>
    <s v="KEY-2424"/>
    <s v="Medium"/>
    <n v="30"/>
    <s v="Closed"/>
    <s v="Canceled"/>
    <s v="Business Process"/>
    <x v="0"/>
    <x v="0"/>
    <x v="0"/>
    <d v="2021-08-05T00:00:00"/>
    <d v="2021-08-13T00:00:00"/>
    <n v="8"/>
    <x v="0"/>
  </r>
  <r>
    <s v="KEY-2422"/>
    <s v="Medium"/>
    <n v="30"/>
    <s v="Closed"/>
    <s v="Completed"/>
    <s v="Solved by service desk (no technical intervention)"/>
    <x v="2"/>
    <x v="0"/>
    <x v="0"/>
    <d v="2021-08-05T00:00:00"/>
    <d v="2021-08-06T00:00:00"/>
    <n v="1"/>
    <x v="1"/>
  </r>
  <r>
    <s v="KEY-2423"/>
    <s v="Medium"/>
    <n v="30"/>
    <s v="Closed"/>
    <s v="Completed"/>
    <s v="Solved by service desk (no technical intervention)"/>
    <x v="2"/>
    <x v="0"/>
    <x v="0"/>
    <d v="2021-08-05T00:00:00"/>
    <d v="2021-08-06T00:00:00"/>
    <n v="1"/>
    <x v="1"/>
  </r>
  <r>
    <s v="KEY-2430"/>
    <s v="Medium"/>
    <n v="30"/>
    <s v="Closed"/>
    <s v="Completed"/>
    <s v="Solved by service desk (no technical intervention)"/>
    <x v="0"/>
    <x v="0"/>
    <x v="0"/>
    <d v="2021-08-05T00:00:00"/>
    <d v="2021-08-12T00:00:00"/>
    <n v="7"/>
    <x v="1"/>
  </r>
  <r>
    <s v="KEY-2427"/>
    <s v="Medium"/>
    <n v="30"/>
    <s v="Closed"/>
    <s v="Completed"/>
    <s v="Solved by squad (technical intervention)"/>
    <x v="0"/>
    <x v="1"/>
    <x v="3"/>
    <d v="2021-08-05T00:00:00"/>
    <d v="2021-08-16T00:00:00"/>
    <n v="11"/>
    <x v="1"/>
  </r>
  <r>
    <s v="KEY-2429"/>
    <s v="Medium"/>
    <n v="30"/>
    <s v="Closed"/>
    <s v="Completed"/>
    <s v="Solved by squad (technical intervention)"/>
    <x v="0"/>
    <x v="1"/>
    <x v="3"/>
    <d v="2021-08-05T00:00:00"/>
    <d v="2021-08-31T00:00:00"/>
    <n v="26"/>
    <x v="1"/>
  </r>
  <r>
    <s v="KEY-2432"/>
    <s v="Medium"/>
    <n v="30"/>
    <s v="Closed"/>
    <s v="Completed"/>
    <s v="Solved by squad (technical intervention)"/>
    <x v="0"/>
    <x v="1"/>
    <x v="4"/>
    <d v="2021-08-05T00:00:00"/>
    <d v="2022-05-16T00:00:00"/>
    <n v="284"/>
    <x v="2"/>
  </r>
  <r>
    <s v="KEY-2433"/>
    <s v="Medium"/>
    <n v="30"/>
    <s v="Closed"/>
    <s v="Completed"/>
    <s v="Solved by squad (technical intervention)"/>
    <x v="0"/>
    <x v="1"/>
    <x v="4"/>
    <d v="2021-08-05T00:00:00"/>
    <d v="2022-07-18T00:00:00"/>
    <n v="347"/>
    <x v="2"/>
  </r>
  <r>
    <s v="KEY-2445"/>
    <s v="High"/>
    <n v="15"/>
    <s v="Closed"/>
    <s v="Canceled"/>
    <s v="Business Process"/>
    <x v="0"/>
    <x v="0"/>
    <x v="0"/>
    <d v="2021-08-06T00:00:00"/>
    <d v="2022-08-09T00:00:00"/>
    <n v="368"/>
    <x v="0"/>
  </r>
  <r>
    <s v="KEY-2455"/>
    <s v="High"/>
    <n v="15"/>
    <s v="Closed"/>
    <s v="Completed"/>
    <s v="Solved by squad (technical intervention)"/>
    <x v="0"/>
    <x v="1"/>
    <x v="4"/>
    <d v="2021-08-06T00:00:00"/>
    <d v="2021-09-01T00:00:00"/>
    <n v="26"/>
    <x v="2"/>
  </r>
  <r>
    <s v="KEY-2435"/>
    <s v="High"/>
    <n v="15"/>
    <s v="Closed"/>
    <s v="Completed"/>
    <s v="Solved by squad (technical intervention)"/>
    <x v="3"/>
    <x v="1"/>
    <x v="1"/>
    <d v="2021-08-06T00:00:00"/>
    <d v="2021-10-10T00:00:00"/>
    <n v="65"/>
    <x v="2"/>
  </r>
  <r>
    <s v="KEY-2441"/>
    <s v="High"/>
    <n v="15"/>
    <s v="Closed"/>
    <s v="Completed"/>
    <s v="Solved by squad (technical intervention)"/>
    <x v="4"/>
    <x v="1"/>
    <x v="1"/>
    <d v="2021-08-06T00:00:00"/>
    <d v="2021-10-17T00:00:00"/>
    <n v="72"/>
    <x v="2"/>
  </r>
  <r>
    <s v="KEY-2453"/>
    <s v="High"/>
    <n v="15"/>
    <s v="Closed"/>
    <s v="Completed"/>
    <s v="Solved by squad (technical intervention)"/>
    <x v="0"/>
    <x v="1"/>
    <x v="4"/>
    <d v="2021-08-06T00:00:00"/>
    <d v="2021-11-05T00:00:00"/>
    <n v="91"/>
    <x v="2"/>
  </r>
  <r>
    <s v="KEY-2446"/>
    <s v="Highest"/>
    <n v="7"/>
    <s v="Closed"/>
    <s v="Completed"/>
    <s v="Solved by squad (technical intervention)"/>
    <x v="1"/>
    <x v="1"/>
    <x v="4"/>
    <d v="2021-08-06T00:00:00"/>
    <d v="2021-08-18T00:00:00"/>
    <n v="12"/>
    <x v="2"/>
  </r>
  <r>
    <s v="KEY-2451"/>
    <s v="Highest"/>
    <n v="7"/>
    <s v="Closed"/>
    <s v="Completed"/>
    <s v="Solved by squad (technical intervention)"/>
    <x v="1"/>
    <x v="1"/>
    <x v="4"/>
    <d v="2021-08-06T00:00:00"/>
    <d v="2021-08-20T00:00:00"/>
    <n v="14"/>
    <x v="2"/>
  </r>
  <r>
    <s v="KEY-2454"/>
    <s v="Highest"/>
    <n v="7"/>
    <s v="Closed"/>
    <s v="Completed"/>
    <s v="Solved by squad (technical intervention)"/>
    <x v="0"/>
    <x v="1"/>
    <x v="4"/>
    <d v="2021-08-06T00:00:00"/>
    <d v="2021-11-07T00:00:00"/>
    <n v="93"/>
    <x v="2"/>
  </r>
  <r>
    <s v="KEY-2436"/>
    <s v="Medium"/>
    <n v="30"/>
    <s v="Closed"/>
    <s v="Canceled"/>
    <s v="Business Process"/>
    <x v="0"/>
    <x v="0"/>
    <x v="0"/>
    <d v="2021-08-06T00:00:00"/>
    <d v="2021-09-20T00:00:00"/>
    <n v="45"/>
    <x v="0"/>
  </r>
  <r>
    <s v="KEY-2456"/>
    <s v="Medium"/>
    <n v="30"/>
    <s v="Closed"/>
    <s v="Completed"/>
    <s v="Solved by service desk (no technical intervention)"/>
    <x v="0"/>
    <x v="0"/>
    <x v="0"/>
    <d v="2021-08-06T00:00:00"/>
    <d v="2021-08-11T00:00:00"/>
    <n v="5"/>
    <x v="1"/>
  </r>
  <r>
    <s v="KEY-2444"/>
    <s v="Medium"/>
    <n v="30"/>
    <s v="Closed"/>
    <s v="Completed"/>
    <s v="Solved by service desk (no technical intervention)"/>
    <x v="0"/>
    <x v="0"/>
    <x v="0"/>
    <d v="2021-08-06T00:00:00"/>
    <d v="2021-08-13T00:00:00"/>
    <n v="7"/>
    <x v="1"/>
  </r>
  <r>
    <s v="KEY-2437"/>
    <s v="Medium"/>
    <n v="30"/>
    <s v="Closed"/>
    <s v="Completed"/>
    <s v="Solved by service desk (no technical intervention)"/>
    <x v="0"/>
    <x v="0"/>
    <x v="0"/>
    <d v="2021-08-06T00:00:00"/>
    <d v="2021-08-16T00:00:00"/>
    <n v="10"/>
    <x v="1"/>
  </r>
  <r>
    <s v="KEY-2443"/>
    <s v="Medium"/>
    <n v="30"/>
    <s v="Closed"/>
    <s v="Completed"/>
    <s v="Solved by squad (technical intervention)"/>
    <x v="0"/>
    <x v="1"/>
    <x v="4"/>
    <d v="2021-08-06T00:00:00"/>
    <d v="2021-09-03T00:00:00"/>
    <n v="28"/>
    <x v="1"/>
  </r>
  <r>
    <s v="KEY-2440"/>
    <s v="Medium"/>
    <n v="30"/>
    <s v="Closed"/>
    <s v="Completed"/>
    <s v="Solved by squad (technical intervention)"/>
    <x v="0"/>
    <x v="1"/>
    <x v="4"/>
    <d v="2021-08-06T00:00:00"/>
    <d v="2021-09-06T00:00:00"/>
    <n v="31"/>
    <x v="2"/>
  </r>
  <r>
    <s v="KEY-2438"/>
    <s v="Medium"/>
    <n v="30"/>
    <s v="Closed"/>
    <s v="Completed"/>
    <s v="Solved by squad (technical intervention)"/>
    <x v="0"/>
    <x v="1"/>
    <x v="3"/>
    <d v="2021-08-06T00:00:00"/>
    <d v="2021-11-11T00:00:00"/>
    <n v="97"/>
    <x v="2"/>
  </r>
  <r>
    <s v="KEY-2450"/>
    <s v="Medium"/>
    <n v="30"/>
    <s v="Closed"/>
    <s v="Completed"/>
    <s v="Solved by squad (technical intervention)"/>
    <x v="0"/>
    <x v="1"/>
    <x v="4"/>
    <d v="2021-08-06T00:00:00"/>
    <d v="2022-05-16T00:00:00"/>
    <n v="283"/>
    <x v="2"/>
  </r>
  <r>
    <s v="KEY-2457"/>
    <s v="Medium"/>
    <n v="30"/>
    <s v="Closed"/>
    <s v="Completed"/>
    <s v="Solved by squad (technical intervention)"/>
    <x v="0"/>
    <x v="1"/>
    <x v="4"/>
    <d v="2021-08-08T00:00:00"/>
    <d v="2022-05-11T00:00:00"/>
    <n v="276"/>
    <x v="2"/>
  </r>
  <r>
    <s v="KEY-2459"/>
    <s v="Medium"/>
    <n v="30"/>
    <s v="Closed"/>
    <s v="Canceled"/>
    <s v="Business Process"/>
    <x v="0"/>
    <x v="0"/>
    <x v="0"/>
    <d v="2021-08-09T00:00:00"/>
    <d v="2021-08-31T00:00:00"/>
    <n v="22"/>
    <x v="0"/>
  </r>
  <r>
    <s v="KEY-2458"/>
    <s v="Medium"/>
    <n v="30"/>
    <s v="Closed"/>
    <s v="Completed"/>
    <s v="Solved by squad (technical intervention)"/>
    <x v="0"/>
    <x v="1"/>
    <x v="4"/>
    <d v="2021-08-09T00:00:00"/>
    <d v="2022-05-15T00:00:00"/>
    <n v="279"/>
    <x v="2"/>
  </r>
  <r>
    <s v="KEY-2460"/>
    <s v="Medium"/>
    <n v="30"/>
    <s v="Closed"/>
    <s v="Completed"/>
    <s v="Solved by squad (technical intervention)"/>
    <x v="0"/>
    <x v="1"/>
    <x v="4"/>
    <d v="2021-08-09T00:00:00"/>
    <d v="2022-05-21T00:00:00"/>
    <n v="285"/>
    <x v="2"/>
  </r>
  <r>
    <s v="KEY-2462"/>
    <s v="Medium"/>
    <n v="30"/>
    <s v="Closed"/>
    <s v="Canceled"/>
    <s v="Business Process"/>
    <x v="0"/>
    <x v="0"/>
    <x v="0"/>
    <d v="2021-08-10T00:00:00"/>
    <d v="2021-09-20T00:00:00"/>
    <n v="41"/>
    <x v="0"/>
  </r>
  <r>
    <s v="KEY-2463"/>
    <s v="Medium"/>
    <n v="30"/>
    <s v="Closed"/>
    <s v="Canceled"/>
    <s v="Business Process"/>
    <x v="0"/>
    <x v="0"/>
    <x v="0"/>
    <d v="2021-08-10T00:00:00"/>
    <d v="2021-08-31T00:00:00"/>
    <n v="21"/>
    <x v="0"/>
  </r>
  <r>
    <s v="KEY-2461"/>
    <s v="Medium"/>
    <n v="30"/>
    <s v="Closed"/>
    <s v="Canceled"/>
    <s v="Business Process"/>
    <x v="0"/>
    <x v="0"/>
    <x v="0"/>
    <d v="2021-08-10T00:00:00"/>
    <d v="2021-08-23T00:00:00"/>
    <n v="13"/>
    <x v="0"/>
  </r>
  <r>
    <s v="KEY-2470"/>
    <s v="Medium"/>
    <n v="30"/>
    <s v="Closed"/>
    <s v="Canceled"/>
    <s v="Business Process"/>
    <x v="0"/>
    <x v="0"/>
    <x v="0"/>
    <d v="2021-08-11T00:00:00"/>
    <d v="2022-05-19T00:00:00"/>
    <n v="281"/>
    <x v="0"/>
  </r>
  <r>
    <s v="KEY-2472"/>
    <s v="Medium"/>
    <n v="30"/>
    <s v="Closed"/>
    <s v="Canceled"/>
    <s v="Business Process"/>
    <x v="0"/>
    <x v="0"/>
    <x v="0"/>
    <d v="2021-08-11T00:00:00"/>
    <d v="2021-08-31T00:00:00"/>
    <n v="20"/>
    <x v="0"/>
  </r>
  <r>
    <s v="KEY-2467"/>
    <s v="Medium"/>
    <n v="30"/>
    <s v="Closed"/>
    <s v="Canceled"/>
    <s v="Business Process"/>
    <x v="0"/>
    <x v="0"/>
    <x v="0"/>
    <d v="2021-08-11T00:00:00"/>
    <d v="2021-08-27T00:00:00"/>
    <n v="16"/>
    <x v="0"/>
  </r>
  <r>
    <s v="KEY-2477"/>
    <s v="Medium"/>
    <n v="30"/>
    <s v="Closed"/>
    <s v="Canceled"/>
    <s v="Business Process"/>
    <x v="0"/>
    <x v="0"/>
    <x v="0"/>
    <d v="2021-08-11T00:00:00"/>
    <d v="2021-08-27T00:00:00"/>
    <n v="16"/>
    <x v="0"/>
  </r>
  <r>
    <s v="KEY-2469"/>
    <s v="Medium"/>
    <n v="30"/>
    <s v="Closed"/>
    <s v="Canceled"/>
    <s v="Business Process"/>
    <x v="0"/>
    <x v="0"/>
    <x v="0"/>
    <d v="2021-08-11T00:00:00"/>
    <d v="2021-08-23T00:00:00"/>
    <n v="12"/>
    <x v="0"/>
  </r>
  <r>
    <s v="KEY-2473"/>
    <s v="Medium"/>
    <n v="30"/>
    <s v="Closed"/>
    <s v="Canceled"/>
    <s v="Business Process"/>
    <x v="0"/>
    <x v="0"/>
    <x v="0"/>
    <d v="2021-08-11T00:00:00"/>
    <d v="2021-08-19T00:00:00"/>
    <n v="8"/>
    <x v="0"/>
  </r>
  <r>
    <s v="KEY-2474"/>
    <s v="Medium"/>
    <n v="30"/>
    <s v="Closed"/>
    <s v="Canceled"/>
    <s v="Business Process"/>
    <x v="0"/>
    <x v="0"/>
    <x v="0"/>
    <d v="2021-08-11T00:00:00"/>
    <d v="2021-08-19T00:00:00"/>
    <n v="8"/>
    <x v="0"/>
  </r>
  <r>
    <s v="KEY-2466"/>
    <s v="Medium"/>
    <n v="30"/>
    <s v="Closed"/>
    <s v="Completed"/>
    <s v="Solved by service desk (no technical intervention)"/>
    <x v="0"/>
    <x v="0"/>
    <x v="0"/>
    <d v="2021-08-11T00:00:00"/>
    <d v="2021-08-16T00:00:00"/>
    <n v="5"/>
    <x v="1"/>
  </r>
  <r>
    <s v="KEY-2475"/>
    <s v="Medium"/>
    <n v="30"/>
    <s v="Closed"/>
    <s v="Completed"/>
    <s v="Solved by service desk (no technical intervention)"/>
    <x v="0"/>
    <x v="0"/>
    <x v="0"/>
    <d v="2021-08-11T00:00:00"/>
    <d v="2021-08-19T00:00:00"/>
    <n v="8"/>
    <x v="1"/>
  </r>
  <r>
    <s v="KEY-2476"/>
    <s v="Medium"/>
    <n v="30"/>
    <s v="Closed"/>
    <s v="Completed"/>
    <s v="Solved by squad (technical intervention)"/>
    <x v="0"/>
    <x v="1"/>
    <x v="4"/>
    <d v="2021-08-11T00:00:00"/>
    <d v="2021-09-06T00:00:00"/>
    <n v="26"/>
    <x v="1"/>
  </r>
  <r>
    <s v="KEY-2479"/>
    <s v="Medium"/>
    <n v="30"/>
    <s v="Closed"/>
    <s v="Completed"/>
    <s v="Solved by squad (technical intervention)"/>
    <x v="0"/>
    <x v="1"/>
    <x v="4"/>
    <d v="2021-08-11T00:00:00"/>
    <d v="2022-05-09T00:00:00"/>
    <n v="271"/>
    <x v="2"/>
  </r>
  <r>
    <s v="KEY-2478"/>
    <s v="Medium"/>
    <n v="30"/>
    <s v="Closed"/>
    <s v="Completed"/>
    <s v="Solved by squad (technical intervention)"/>
    <x v="0"/>
    <x v="1"/>
    <x v="4"/>
    <d v="2021-08-11T00:00:00"/>
    <d v="2022-06-06T00:00:00"/>
    <n v="299"/>
    <x v="2"/>
  </r>
  <r>
    <s v="KEY-2468"/>
    <s v="Medium"/>
    <n v="30"/>
    <s v="Closed"/>
    <s v="Completed"/>
    <s v="Solved by squad (technical intervention)"/>
    <x v="0"/>
    <x v="1"/>
    <x v="1"/>
    <d v="2021-08-11T00:00:00"/>
    <d v="2022-07-07T00:00:00"/>
    <n v="330"/>
    <x v="2"/>
  </r>
  <r>
    <s v="KEY-2471"/>
    <s v="Medium"/>
    <n v="30"/>
    <s v="Closed"/>
    <s v="Completed"/>
    <s v="Solved by squad (technical intervention)"/>
    <x v="0"/>
    <x v="1"/>
    <x v="3"/>
    <d v="2021-08-11T00:00:00"/>
    <d v="2022-08-25T00:00:00"/>
    <n v="379"/>
    <x v="2"/>
  </r>
  <r>
    <s v="KEY-2484"/>
    <s v="Medium"/>
    <n v="30"/>
    <s v="Closed"/>
    <s v="Canceled"/>
    <s v="Business Process"/>
    <x v="0"/>
    <x v="0"/>
    <x v="0"/>
    <d v="2021-08-12T00:00:00"/>
    <d v="2022-05-19T00:00:00"/>
    <n v="280"/>
    <x v="0"/>
  </r>
  <r>
    <s v="KEY-2487"/>
    <s v="Medium"/>
    <n v="30"/>
    <s v="Closed"/>
    <s v="Canceled"/>
    <s v="Business Process"/>
    <x v="0"/>
    <x v="0"/>
    <x v="0"/>
    <d v="2021-08-12T00:00:00"/>
    <d v="2021-08-31T00:00:00"/>
    <n v="19"/>
    <x v="0"/>
  </r>
  <r>
    <s v="KEY-2489"/>
    <s v="Medium"/>
    <n v="30"/>
    <s v="Closed"/>
    <s v="Canceled"/>
    <s v="Business Process"/>
    <x v="0"/>
    <x v="0"/>
    <x v="0"/>
    <d v="2021-08-12T00:00:00"/>
    <d v="2021-08-31T00:00:00"/>
    <n v="19"/>
    <x v="0"/>
  </r>
  <r>
    <s v="KEY-2486"/>
    <s v="Medium"/>
    <n v="30"/>
    <s v="Closed"/>
    <s v="Canceled"/>
    <s v="Business Process"/>
    <x v="0"/>
    <x v="0"/>
    <x v="0"/>
    <d v="2021-08-12T00:00:00"/>
    <d v="2021-08-27T00:00:00"/>
    <n v="15"/>
    <x v="0"/>
  </r>
  <r>
    <s v="KEY-2488"/>
    <s v="Medium"/>
    <n v="30"/>
    <s v="Closed"/>
    <s v="Canceled"/>
    <s v="Business Process"/>
    <x v="0"/>
    <x v="0"/>
    <x v="0"/>
    <d v="2021-08-12T00:00:00"/>
    <d v="2021-08-27T00:00:00"/>
    <n v="15"/>
    <x v="0"/>
  </r>
  <r>
    <s v="KEY-2482"/>
    <s v="Medium"/>
    <n v="30"/>
    <s v="Closed"/>
    <s v="Canceled"/>
    <s v="Business Process"/>
    <x v="0"/>
    <x v="0"/>
    <x v="0"/>
    <d v="2021-08-12T00:00:00"/>
    <d v="2021-08-24T00:00:00"/>
    <n v="12"/>
    <x v="0"/>
  </r>
  <r>
    <s v="KEY-2483"/>
    <s v="Medium"/>
    <n v="30"/>
    <s v="Closed"/>
    <s v="Canceled"/>
    <s v="Business Process"/>
    <x v="0"/>
    <x v="0"/>
    <x v="0"/>
    <d v="2021-08-12T00:00:00"/>
    <d v="2021-08-24T00:00:00"/>
    <n v="12"/>
    <x v="0"/>
  </r>
  <r>
    <s v="KEY-2485"/>
    <s v="Medium"/>
    <n v="30"/>
    <s v="Closed"/>
    <s v="Canceled"/>
    <s v="Business Process"/>
    <x v="0"/>
    <x v="0"/>
    <x v="0"/>
    <d v="2021-08-12T00:00:00"/>
    <d v="2021-08-24T00:00:00"/>
    <n v="12"/>
    <x v="0"/>
  </r>
  <r>
    <s v="KEY-2481"/>
    <s v="Medium"/>
    <n v="30"/>
    <s v="Closed"/>
    <s v="Canceled"/>
    <s v="Business Process"/>
    <x v="0"/>
    <x v="0"/>
    <x v="0"/>
    <d v="2021-08-12T00:00:00"/>
    <d v="2021-08-13T00:00:00"/>
    <n v="1"/>
    <x v="0"/>
  </r>
  <r>
    <s v="KEY-2496"/>
    <s v="Medium"/>
    <n v="30"/>
    <s v="Closed"/>
    <s v="Completed"/>
    <s v="Solved by squad (technical intervention)"/>
    <x v="0"/>
    <x v="1"/>
    <x v="4"/>
    <d v="2021-08-12T00:00:00"/>
    <d v="2021-08-20T00:00:00"/>
    <n v="8"/>
    <x v="1"/>
  </r>
  <r>
    <s v="KEY-2480"/>
    <s v="Medium"/>
    <n v="30"/>
    <s v="Closed"/>
    <s v="Completed"/>
    <s v="Solved by squad (technical intervention)"/>
    <x v="1"/>
    <x v="1"/>
    <x v="1"/>
    <d v="2021-08-12T00:00:00"/>
    <d v="2021-08-27T00:00:00"/>
    <n v="15"/>
    <x v="1"/>
  </r>
  <r>
    <s v="KEY-2494"/>
    <s v="Medium"/>
    <n v="30"/>
    <s v="Closed"/>
    <s v="Completed"/>
    <s v="Solved by squad (technical intervention)"/>
    <x v="0"/>
    <x v="1"/>
    <x v="4"/>
    <d v="2021-08-12T00:00:00"/>
    <d v="2022-05-11T00:00:00"/>
    <n v="272"/>
    <x v="2"/>
  </r>
  <r>
    <s v="KEY-2492"/>
    <s v="Medium"/>
    <n v="30"/>
    <s v="Closed"/>
    <s v="Completed"/>
    <s v="Solved by squad (technical intervention)"/>
    <x v="0"/>
    <x v="1"/>
    <x v="4"/>
    <d v="2021-08-12T00:00:00"/>
    <d v="2022-05-16T00:00:00"/>
    <n v="277"/>
    <x v="2"/>
  </r>
  <r>
    <s v="KEY-2493"/>
    <s v="Medium"/>
    <n v="30"/>
    <s v="Closed"/>
    <s v="Completed"/>
    <s v="Solved by squad (technical intervention)"/>
    <x v="0"/>
    <x v="1"/>
    <x v="4"/>
    <d v="2021-08-12T00:00:00"/>
    <d v="2022-05-16T00:00:00"/>
    <n v="277"/>
    <x v="2"/>
  </r>
  <r>
    <s v="KEY-2491"/>
    <s v="Medium"/>
    <n v="30"/>
    <s v="Closed"/>
    <s v="Completed"/>
    <s v="Solved by squad (technical intervention)"/>
    <x v="0"/>
    <x v="1"/>
    <x v="3"/>
    <d v="2021-08-12T00:00:00"/>
    <d v="2022-05-31T00:00:00"/>
    <n v="292"/>
    <x v="2"/>
  </r>
  <r>
    <s v="KEY-2495"/>
    <s v="Medium"/>
    <n v="30"/>
    <s v="Closed"/>
    <s v="Completed"/>
    <s v="Solved by squad (technical intervention)"/>
    <x v="0"/>
    <x v="1"/>
    <x v="4"/>
    <d v="2021-08-12T00:00:00"/>
    <d v="2022-08-15T00:00:00"/>
    <n v="368"/>
    <x v="2"/>
  </r>
  <r>
    <s v="KEY-2490"/>
    <s v="Medium"/>
    <n v="30"/>
    <s v="Closed"/>
    <s v="Completed"/>
    <s v="Solved by squad (technical intervention)"/>
    <x v="0"/>
    <x v="1"/>
    <x v="3"/>
    <d v="2021-08-12T00:00:00"/>
    <d v="2022-08-26T00:00:00"/>
    <n v="379"/>
    <x v="2"/>
  </r>
  <r>
    <s v="KEY-2500"/>
    <s v="High"/>
    <n v="15"/>
    <s v="Closed"/>
    <s v="Completed"/>
    <s v="Solved by squad (technical intervention)"/>
    <x v="0"/>
    <x v="1"/>
    <x v="1"/>
    <d v="2021-08-13T00:00:00"/>
    <d v="2021-10-10T00:00:00"/>
    <n v="58"/>
    <x v="2"/>
  </r>
  <r>
    <s v="KEY-2504"/>
    <s v="High"/>
    <n v="15"/>
    <s v="Closed"/>
    <s v="Completed"/>
    <s v="Solved by squad (technical intervention)"/>
    <x v="0"/>
    <x v="1"/>
    <x v="3"/>
    <d v="2021-08-13T00:00:00"/>
    <d v="2022-05-26T00:00:00"/>
    <n v="286"/>
    <x v="2"/>
  </r>
  <r>
    <s v="KEY-2505"/>
    <s v="Medium"/>
    <n v="30"/>
    <s v="Open"/>
    <s v="Squad Working"/>
    <m/>
    <x v="0"/>
    <x v="2"/>
    <x v="0"/>
    <d v="2021-08-13T00:00:00"/>
    <m/>
    <n v="-44421"/>
    <x v="0"/>
  </r>
  <r>
    <s v="KEY-2506"/>
    <s v="Medium"/>
    <n v="30"/>
    <s v="Closed"/>
    <s v="Canceled"/>
    <s v="Business Process"/>
    <x v="0"/>
    <x v="0"/>
    <x v="0"/>
    <d v="2021-08-14T00:00:00"/>
    <d v="2022-05-19T00:00:00"/>
    <n v="278"/>
    <x v="0"/>
  </r>
  <r>
    <s v="KEY-2507"/>
    <s v="Medium"/>
    <n v="30"/>
    <s v="Closed"/>
    <s v="Canceled"/>
    <s v="Business Process"/>
    <x v="0"/>
    <x v="0"/>
    <x v="0"/>
    <d v="2021-08-14T00:00:00"/>
    <d v="2021-09-14T00:00:00"/>
    <n v="31"/>
    <x v="0"/>
  </r>
  <r>
    <s v="KEY-2508"/>
    <s v="Medium"/>
    <n v="30"/>
    <s v="Closed"/>
    <s v="Canceled"/>
    <s v="Business Process"/>
    <x v="0"/>
    <x v="0"/>
    <x v="0"/>
    <d v="2021-08-14T00:00:00"/>
    <d v="2021-09-14T00:00:00"/>
    <n v="31"/>
    <x v="0"/>
  </r>
  <r>
    <s v="KEY-2515"/>
    <s v="Medium"/>
    <n v="30"/>
    <s v="Closed"/>
    <s v="Canceled"/>
    <s v="Business Process"/>
    <x v="0"/>
    <x v="0"/>
    <x v="0"/>
    <d v="2021-08-16T00:00:00"/>
    <d v="2021-10-19T00:00:00"/>
    <n v="64"/>
    <x v="0"/>
  </r>
  <r>
    <s v="KEY-2510"/>
    <s v="Medium"/>
    <n v="30"/>
    <s v="Closed"/>
    <s v="Canceled"/>
    <s v="Business Process"/>
    <x v="0"/>
    <x v="0"/>
    <x v="0"/>
    <d v="2021-08-16T00:00:00"/>
    <d v="2021-09-20T00:00:00"/>
    <n v="35"/>
    <x v="0"/>
  </r>
  <r>
    <s v="KEY-2511"/>
    <s v="Medium"/>
    <n v="30"/>
    <s v="Closed"/>
    <s v="Canceled"/>
    <s v="Business Process"/>
    <x v="0"/>
    <x v="0"/>
    <x v="0"/>
    <d v="2021-08-16T00:00:00"/>
    <d v="2021-09-20T00:00:00"/>
    <n v="35"/>
    <x v="0"/>
  </r>
  <r>
    <s v="KEY-2509"/>
    <s v="Medium"/>
    <n v="30"/>
    <s v="Closed"/>
    <s v="Completed"/>
    <s v="Solved by squad (technical intervention)"/>
    <x v="1"/>
    <x v="1"/>
    <x v="1"/>
    <d v="2021-08-16T00:00:00"/>
    <d v="2021-08-30T00:00:00"/>
    <n v="14"/>
    <x v="1"/>
  </r>
  <r>
    <s v="KEY-2514"/>
    <s v="Medium"/>
    <n v="30"/>
    <s v="Closed"/>
    <s v="Completed"/>
    <s v="Solved by squad (technical intervention)"/>
    <x v="1"/>
    <x v="1"/>
    <x v="4"/>
    <d v="2021-08-16T00:00:00"/>
    <d v="2021-08-30T00:00:00"/>
    <n v="14"/>
    <x v="1"/>
  </r>
  <r>
    <s v="KEY-2513"/>
    <s v="Medium"/>
    <n v="30"/>
    <s v="Closed"/>
    <s v="Completed"/>
    <s v="Solved by squad (technical intervention)"/>
    <x v="0"/>
    <x v="1"/>
    <x v="4"/>
    <d v="2021-08-16T00:00:00"/>
    <d v="2022-05-15T00:00:00"/>
    <n v="272"/>
    <x v="2"/>
  </r>
  <r>
    <s v="KEY-2512"/>
    <s v="Medium"/>
    <n v="30"/>
    <s v="Closed"/>
    <s v="Completed"/>
    <s v="Solved by squad (technical intervention)"/>
    <x v="0"/>
    <x v="1"/>
    <x v="4"/>
    <d v="2021-08-16T00:00:00"/>
    <d v="2022-08-08T00:00:00"/>
    <n v="357"/>
    <x v="2"/>
  </r>
  <r>
    <s v="KEY-2521"/>
    <s v="Medium"/>
    <n v="30"/>
    <s v="Closed"/>
    <s v="Canceled"/>
    <s v="Business Process"/>
    <x v="0"/>
    <x v="0"/>
    <x v="0"/>
    <d v="2021-08-17T00:00:00"/>
    <d v="2021-10-19T00:00:00"/>
    <n v="63"/>
    <x v="0"/>
  </r>
  <r>
    <s v="KEY-2522"/>
    <s v="Medium"/>
    <n v="30"/>
    <s v="Closed"/>
    <s v="Canceled"/>
    <s v="Business Process"/>
    <x v="0"/>
    <x v="0"/>
    <x v="0"/>
    <d v="2021-08-17T00:00:00"/>
    <d v="2021-09-20T00:00:00"/>
    <n v="34"/>
    <x v="0"/>
  </r>
  <r>
    <s v="KEY-2516"/>
    <s v="Medium"/>
    <n v="30"/>
    <s v="Closed"/>
    <s v="Canceled"/>
    <s v="Business Process"/>
    <x v="0"/>
    <x v="0"/>
    <x v="0"/>
    <d v="2021-08-17T00:00:00"/>
    <d v="2021-09-14T00:00:00"/>
    <n v="28"/>
    <x v="0"/>
  </r>
  <r>
    <s v="KEY-2518"/>
    <s v="Medium"/>
    <n v="30"/>
    <s v="Closed"/>
    <s v="Completed"/>
    <s v="Solved by service desk (no technical intervention)"/>
    <x v="1"/>
    <x v="0"/>
    <x v="0"/>
    <d v="2021-08-17T00:00:00"/>
    <d v="2021-08-30T00:00:00"/>
    <n v="13"/>
    <x v="1"/>
  </r>
  <r>
    <s v="KEY-2517"/>
    <s v="Medium"/>
    <n v="30"/>
    <s v="Closed"/>
    <s v="Completed"/>
    <s v="Solved by squad (technical intervention)"/>
    <x v="1"/>
    <x v="1"/>
    <x v="1"/>
    <d v="2021-08-17T00:00:00"/>
    <d v="2021-08-27T00:00:00"/>
    <n v="10"/>
    <x v="1"/>
  </r>
  <r>
    <s v="KEY-2519"/>
    <s v="Medium"/>
    <n v="30"/>
    <s v="Closed"/>
    <s v="Completed"/>
    <s v="Solved by squad (technical intervention)"/>
    <x v="0"/>
    <x v="1"/>
    <x v="3"/>
    <d v="2021-08-17T00:00:00"/>
    <d v="2021-09-01T00:00:00"/>
    <n v="15"/>
    <x v="1"/>
  </r>
  <r>
    <s v="KEY-2520"/>
    <s v="Medium"/>
    <n v="30"/>
    <s v="Closed"/>
    <s v="Completed"/>
    <s v="Solved by squad (technical intervention)"/>
    <x v="1"/>
    <x v="1"/>
    <x v="1"/>
    <d v="2021-08-17T00:00:00"/>
    <d v="2021-09-01T00:00:00"/>
    <n v="15"/>
    <x v="1"/>
  </r>
  <r>
    <s v="KEY-2533"/>
    <s v="Medium"/>
    <n v="30"/>
    <s v="Closed"/>
    <s v="Canceled"/>
    <s v="Business Process"/>
    <x v="0"/>
    <x v="0"/>
    <x v="0"/>
    <d v="2021-08-18T00:00:00"/>
    <d v="2021-10-08T00:00:00"/>
    <n v="51"/>
    <x v="0"/>
  </r>
  <r>
    <s v="KEY-2527"/>
    <s v="Medium"/>
    <n v="30"/>
    <s v="Closed"/>
    <s v="Canceled"/>
    <s v="Business Process"/>
    <x v="0"/>
    <x v="0"/>
    <x v="0"/>
    <d v="2021-08-18T00:00:00"/>
    <d v="2021-08-27T00:00:00"/>
    <n v="9"/>
    <x v="0"/>
  </r>
  <r>
    <s v="KEY-2534"/>
    <s v="Medium"/>
    <n v="30"/>
    <s v="Closed"/>
    <s v="Canceled"/>
    <s v="Business Process"/>
    <x v="0"/>
    <x v="1"/>
    <x v="4"/>
    <d v="2021-08-18T00:00:00"/>
    <d v="2021-09-14T00:00:00"/>
    <n v="27"/>
    <x v="0"/>
  </r>
  <r>
    <s v="KEY-2523"/>
    <s v="Medium"/>
    <n v="30"/>
    <s v="Closed"/>
    <s v="Completed"/>
    <s v="Solved by service desk (no technical intervention)"/>
    <x v="2"/>
    <x v="0"/>
    <x v="0"/>
    <d v="2021-08-18T00:00:00"/>
    <d v="2021-08-21T00:00:00"/>
    <n v="3"/>
    <x v="1"/>
  </r>
  <r>
    <s v="KEY-2526"/>
    <s v="Medium"/>
    <n v="30"/>
    <s v="Closed"/>
    <s v="Completed"/>
    <s v="Solved by squad (technical intervention)"/>
    <x v="0"/>
    <x v="1"/>
    <x v="3"/>
    <d v="2021-08-18T00:00:00"/>
    <d v="2021-09-23T00:00:00"/>
    <n v="36"/>
    <x v="2"/>
  </r>
  <r>
    <s v="KEY-2528"/>
    <s v="Medium"/>
    <n v="30"/>
    <s v="Closed"/>
    <s v="Completed"/>
    <s v="Solved by squad (technical intervention)"/>
    <x v="0"/>
    <x v="1"/>
    <x v="4"/>
    <d v="2021-08-18T00:00:00"/>
    <d v="2021-09-27T00:00:00"/>
    <n v="40"/>
    <x v="2"/>
  </r>
  <r>
    <s v="KEY-2524"/>
    <s v="Medium"/>
    <n v="30"/>
    <s v="Closed"/>
    <s v="Completed"/>
    <s v="Solved by squad (technical intervention)"/>
    <x v="0"/>
    <x v="1"/>
    <x v="3"/>
    <d v="2021-08-18T00:00:00"/>
    <d v="2021-12-02T00:00:00"/>
    <n v="106"/>
    <x v="2"/>
  </r>
  <r>
    <s v="KEY-2525"/>
    <s v="Medium"/>
    <n v="30"/>
    <s v="Closed"/>
    <s v="Completed"/>
    <s v="Solved by squad (technical intervention)"/>
    <x v="0"/>
    <x v="1"/>
    <x v="3"/>
    <d v="2021-08-18T00:00:00"/>
    <d v="2021-12-02T00:00:00"/>
    <n v="106"/>
    <x v="2"/>
  </r>
  <r>
    <s v="KEY-2530"/>
    <s v="Medium"/>
    <n v="30"/>
    <s v="Closed"/>
    <s v="Completed"/>
    <s v="Solved by squad (technical intervention)"/>
    <x v="0"/>
    <x v="1"/>
    <x v="4"/>
    <d v="2021-08-18T00:00:00"/>
    <d v="2022-05-16T00:00:00"/>
    <n v="271"/>
    <x v="2"/>
  </r>
  <r>
    <s v="KEY-2531"/>
    <s v="Medium"/>
    <n v="30"/>
    <s v="Closed"/>
    <s v="Completed"/>
    <s v="Solved by squad (technical intervention)"/>
    <x v="0"/>
    <x v="1"/>
    <x v="4"/>
    <d v="2021-08-18T00:00:00"/>
    <d v="2022-05-16T00:00:00"/>
    <n v="271"/>
    <x v="2"/>
  </r>
  <r>
    <s v="KEY-2532"/>
    <s v="Medium"/>
    <n v="30"/>
    <s v="Closed"/>
    <s v="Completed"/>
    <s v="Solved by squad (technical intervention)"/>
    <x v="0"/>
    <x v="1"/>
    <x v="4"/>
    <d v="2021-08-18T00:00:00"/>
    <d v="2022-05-16T00:00:00"/>
    <n v="271"/>
    <x v="2"/>
  </r>
  <r>
    <s v="KEY-2529"/>
    <s v="Medium"/>
    <n v="30"/>
    <s v="Closed"/>
    <s v="Completed"/>
    <s v="Solved by squad (technical intervention)"/>
    <x v="0"/>
    <x v="1"/>
    <x v="4"/>
    <d v="2021-08-18T00:00:00"/>
    <d v="2022-05-21T00:00:00"/>
    <n v="276"/>
    <x v="2"/>
  </r>
  <r>
    <s v="KEY-2537"/>
    <s v="Medium"/>
    <n v="30"/>
    <s v="Closed"/>
    <s v="Canceled"/>
    <s v="Business Process"/>
    <x v="0"/>
    <x v="0"/>
    <x v="0"/>
    <d v="2021-08-19T00:00:00"/>
    <d v="2021-09-14T00:00:00"/>
    <n v="26"/>
    <x v="0"/>
  </r>
  <r>
    <s v="KEY-2535"/>
    <s v="Medium"/>
    <n v="30"/>
    <s v="Closed"/>
    <s v="Completed"/>
    <s v="Solved by service desk (no technical intervention)"/>
    <x v="0"/>
    <x v="0"/>
    <x v="0"/>
    <d v="2021-08-19T00:00:00"/>
    <d v="2021-08-28T00:00:00"/>
    <n v="9"/>
    <x v="1"/>
  </r>
  <r>
    <s v="KEY-2539"/>
    <s v="Medium"/>
    <n v="30"/>
    <s v="Closed"/>
    <s v="Completed"/>
    <s v="Solved by squad (technical intervention)"/>
    <x v="0"/>
    <x v="1"/>
    <x v="4"/>
    <d v="2021-08-19T00:00:00"/>
    <d v="2021-09-22T00:00:00"/>
    <n v="34"/>
    <x v="2"/>
  </r>
  <r>
    <s v="KEY-2536"/>
    <s v="Medium"/>
    <n v="30"/>
    <s v="Closed"/>
    <s v="Completed"/>
    <s v="Solved by squad (technical intervention)"/>
    <x v="0"/>
    <x v="1"/>
    <x v="3"/>
    <d v="2021-08-19T00:00:00"/>
    <d v="2021-10-04T00:00:00"/>
    <n v="46"/>
    <x v="2"/>
  </r>
  <r>
    <s v="KEY-2538"/>
    <s v="Medium"/>
    <n v="30"/>
    <s v="Closed"/>
    <s v="Completed"/>
    <s v="Solved by squad (technical intervention)"/>
    <x v="0"/>
    <x v="1"/>
    <x v="4"/>
    <d v="2021-08-19T00:00:00"/>
    <d v="2022-08-25T00:00:00"/>
    <n v="371"/>
    <x v="2"/>
  </r>
  <r>
    <s v="KEY-2542"/>
    <s v="Medium"/>
    <n v="30"/>
    <s v="Closed"/>
    <s v="Canceled"/>
    <s v="Business Process"/>
    <x v="0"/>
    <x v="0"/>
    <x v="0"/>
    <d v="2021-08-20T00:00:00"/>
    <d v="2021-10-08T00:00:00"/>
    <n v="49"/>
    <x v="0"/>
  </r>
  <r>
    <s v="KEY-2544"/>
    <s v="Medium"/>
    <n v="30"/>
    <s v="Closed"/>
    <s v="Canceled"/>
    <s v="Business Process"/>
    <x v="0"/>
    <x v="0"/>
    <x v="0"/>
    <d v="2021-08-20T00:00:00"/>
    <d v="2021-10-08T00:00:00"/>
    <n v="49"/>
    <x v="0"/>
  </r>
  <r>
    <s v="KEY-2540"/>
    <s v="Medium"/>
    <n v="30"/>
    <s v="Closed"/>
    <s v="Completed"/>
    <s v="Solved by squad (technical intervention)"/>
    <x v="3"/>
    <x v="1"/>
    <x v="3"/>
    <d v="2021-08-20T00:00:00"/>
    <d v="2021-10-26T00:00:00"/>
    <n v="67"/>
    <x v="2"/>
  </r>
  <r>
    <s v="KEY-2543"/>
    <s v="Medium"/>
    <n v="30"/>
    <s v="Closed"/>
    <s v="Completed"/>
    <s v="Solved by squad (technical intervention)"/>
    <x v="0"/>
    <x v="1"/>
    <x v="4"/>
    <d v="2021-08-20T00:00:00"/>
    <d v="2022-05-15T00:00:00"/>
    <n v="268"/>
    <x v="2"/>
  </r>
  <r>
    <s v="KEY-2541"/>
    <s v="Medium"/>
    <n v="30"/>
    <s v="Open"/>
    <s v="Squad Working"/>
    <m/>
    <x v="0"/>
    <x v="2"/>
    <x v="0"/>
    <d v="2021-08-20T00:00:00"/>
    <m/>
    <n v="-44428"/>
    <x v="0"/>
  </r>
  <r>
    <s v="KEY-2546"/>
    <s v="Medium"/>
    <n v="30"/>
    <s v="Closed"/>
    <s v="Canceled"/>
    <s v="Business Process"/>
    <x v="0"/>
    <x v="0"/>
    <x v="0"/>
    <d v="2021-08-21T00:00:00"/>
    <d v="2021-10-08T00:00:00"/>
    <n v="48"/>
    <x v="0"/>
  </r>
  <r>
    <s v="KEY-2549"/>
    <s v="Medium"/>
    <n v="30"/>
    <s v="Closed"/>
    <s v="Canceled"/>
    <s v="Business Process"/>
    <x v="0"/>
    <x v="0"/>
    <x v="0"/>
    <d v="2021-08-21T00:00:00"/>
    <d v="2021-09-15T00:00:00"/>
    <n v="25"/>
    <x v="0"/>
  </r>
  <r>
    <s v="KEY-2550"/>
    <s v="Medium"/>
    <n v="30"/>
    <s v="Closed"/>
    <s v="Canceled"/>
    <s v="Business Process"/>
    <x v="0"/>
    <x v="0"/>
    <x v="0"/>
    <d v="2021-08-21T00:00:00"/>
    <d v="2021-09-15T00:00:00"/>
    <n v="25"/>
    <x v="0"/>
  </r>
  <r>
    <s v="KEY-2551"/>
    <s v="Medium"/>
    <n v="30"/>
    <s v="Closed"/>
    <s v="Canceled"/>
    <s v="Business Process"/>
    <x v="0"/>
    <x v="0"/>
    <x v="0"/>
    <d v="2021-08-21T00:00:00"/>
    <d v="2021-09-15T00:00:00"/>
    <n v="25"/>
    <x v="0"/>
  </r>
  <r>
    <s v="KEY-2548"/>
    <s v="Medium"/>
    <n v="30"/>
    <s v="Closed"/>
    <s v="Canceled"/>
    <s v="Business Process"/>
    <x v="0"/>
    <x v="0"/>
    <x v="0"/>
    <d v="2021-08-21T00:00:00"/>
    <d v="2021-09-14T00:00:00"/>
    <n v="24"/>
    <x v="0"/>
  </r>
  <r>
    <s v="KEY-2553"/>
    <s v="Medium"/>
    <n v="30"/>
    <s v="Closed"/>
    <s v="Canceled"/>
    <s v="Business Process"/>
    <x v="0"/>
    <x v="0"/>
    <x v="0"/>
    <d v="2021-08-21T00:00:00"/>
    <d v="2021-09-14T00:00:00"/>
    <n v="24"/>
    <x v="0"/>
  </r>
  <r>
    <s v="KEY-2545"/>
    <s v="Medium"/>
    <n v="30"/>
    <s v="Closed"/>
    <s v="Completed"/>
    <s v="Solved by squad (technical intervention)"/>
    <x v="0"/>
    <x v="1"/>
    <x v="1"/>
    <d v="2021-08-21T00:00:00"/>
    <d v="2021-09-22T00:00:00"/>
    <n v="32"/>
    <x v="2"/>
  </r>
  <r>
    <s v="KEY-2552"/>
    <s v="Medium"/>
    <n v="30"/>
    <s v="Closed"/>
    <s v="Completed"/>
    <s v="Solved by squad (technical intervention)"/>
    <x v="0"/>
    <x v="1"/>
    <x v="4"/>
    <d v="2021-08-21T00:00:00"/>
    <d v="2021-09-22T00:00:00"/>
    <n v="32"/>
    <x v="2"/>
  </r>
  <r>
    <s v="KEY-2547"/>
    <s v="Medium"/>
    <n v="30"/>
    <s v="Closed"/>
    <s v="Completed"/>
    <s v="Solved by squad (technical intervention)"/>
    <x v="3"/>
    <x v="1"/>
    <x v="3"/>
    <d v="2021-08-21T00:00:00"/>
    <d v="2021-10-26T00:00:00"/>
    <n v="66"/>
    <x v="2"/>
  </r>
  <r>
    <s v="KEY-2559"/>
    <s v="High"/>
    <n v="15"/>
    <s v="Closed"/>
    <s v="Completed"/>
    <s v="Solved by squad (technical intervention)"/>
    <x v="0"/>
    <x v="1"/>
    <x v="4"/>
    <d v="2021-08-23T00:00:00"/>
    <d v="2021-09-28T00:00:00"/>
    <n v="36"/>
    <x v="2"/>
  </r>
  <r>
    <s v="KEY-2562"/>
    <s v="Medium"/>
    <n v="30"/>
    <s v="Closed"/>
    <s v="Canceled"/>
    <s v="Business Process"/>
    <x v="0"/>
    <x v="0"/>
    <x v="0"/>
    <d v="2021-08-23T00:00:00"/>
    <d v="2021-10-08T00:00:00"/>
    <n v="46"/>
    <x v="0"/>
  </r>
  <r>
    <s v="KEY-2563"/>
    <s v="Medium"/>
    <n v="30"/>
    <s v="Closed"/>
    <s v="Canceled"/>
    <s v="Business Process"/>
    <x v="0"/>
    <x v="0"/>
    <x v="0"/>
    <d v="2021-08-23T00:00:00"/>
    <d v="2021-10-08T00:00:00"/>
    <n v="46"/>
    <x v="0"/>
  </r>
  <r>
    <s v="KEY-2561"/>
    <s v="Medium"/>
    <n v="30"/>
    <s v="Closed"/>
    <s v="Canceled"/>
    <s v="Business Process"/>
    <x v="0"/>
    <x v="0"/>
    <x v="0"/>
    <d v="2021-08-23T00:00:00"/>
    <d v="2021-09-20T00:00:00"/>
    <n v="28"/>
    <x v="0"/>
  </r>
  <r>
    <s v="KEY-2554"/>
    <s v="Medium"/>
    <n v="30"/>
    <s v="Closed"/>
    <s v="Canceled"/>
    <s v="Business Process"/>
    <x v="0"/>
    <x v="0"/>
    <x v="0"/>
    <d v="2021-08-23T00:00:00"/>
    <d v="2021-08-27T00:00:00"/>
    <n v="4"/>
    <x v="0"/>
  </r>
  <r>
    <s v="KEY-2557"/>
    <s v="Medium"/>
    <n v="30"/>
    <s v="Closed"/>
    <s v="Completed"/>
    <s v="Solved by service desk (no technical intervention)"/>
    <x v="2"/>
    <x v="0"/>
    <x v="0"/>
    <d v="2021-08-23T00:00:00"/>
    <d v="2021-08-25T00:00:00"/>
    <n v="2"/>
    <x v="1"/>
  </r>
  <r>
    <s v="KEY-2564"/>
    <s v="Medium"/>
    <n v="30"/>
    <s v="Closed"/>
    <s v="Completed"/>
    <s v="Solved by squad (technical intervention)"/>
    <x v="0"/>
    <x v="1"/>
    <x v="4"/>
    <d v="2021-08-23T00:00:00"/>
    <d v="2022-05-21T00:00:00"/>
    <n v="271"/>
    <x v="2"/>
  </r>
  <r>
    <s v="KEY-2555"/>
    <s v="Medium"/>
    <n v="30"/>
    <s v="Closed"/>
    <s v="Completed"/>
    <s v="Solved by squad (technical intervention)"/>
    <x v="0"/>
    <x v="1"/>
    <x v="1"/>
    <d v="2021-08-23T00:00:00"/>
    <d v="2022-08-26T00:00:00"/>
    <n v="368"/>
    <x v="2"/>
  </r>
  <r>
    <s v="KEY-2558"/>
    <s v="Medium"/>
    <n v="30"/>
    <s v="Closed"/>
    <s v="Completed"/>
    <s v="Solved by squad (technical intervention)"/>
    <x v="0"/>
    <x v="1"/>
    <x v="4"/>
    <d v="2021-08-23T00:00:00"/>
    <d v="2022-09-05T00:00:00"/>
    <n v="378"/>
    <x v="2"/>
  </r>
  <r>
    <s v="KEY-2556"/>
    <s v="Medium"/>
    <n v="30"/>
    <s v="Closed"/>
    <s v="Completed"/>
    <s v="Solved by squad (technical intervention)"/>
    <x v="0"/>
    <x v="1"/>
    <x v="1"/>
    <d v="2021-08-23T00:00:00"/>
    <d v="2021-08-30T00:00:00"/>
    <n v="7"/>
    <x v="1"/>
  </r>
  <r>
    <s v="KEY-2568"/>
    <s v="Medium"/>
    <n v="30"/>
    <s v="Closed"/>
    <s v="Canceled"/>
    <s v="Business Process"/>
    <x v="0"/>
    <x v="0"/>
    <x v="0"/>
    <d v="2021-08-24T00:00:00"/>
    <d v="2021-09-27T00:00:00"/>
    <n v="34"/>
    <x v="0"/>
  </r>
  <r>
    <s v="KEY-2565"/>
    <s v="Medium"/>
    <n v="30"/>
    <s v="Closed"/>
    <s v="Canceled"/>
    <s v="Business Process"/>
    <x v="0"/>
    <x v="0"/>
    <x v="0"/>
    <d v="2021-08-24T00:00:00"/>
    <d v="2021-09-15T00:00:00"/>
    <n v="22"/>
    <x v="0"/>
  </r>
  <r>
    <s v="KEY-2574"/>
    <s v="Medium"/>
    <n v="30"/>
    <s v="Closed"/>
    <s v="Canceled"/>
    <s v="Business Process"/>
    <x v="0"/>
    <x v="1"/>
    <x v="4"/>
    <d v="2021-08-24T00:00:00"/>
    <d v="2021-09-15T00:00:00"/>
    <n v="22"/>
    <x v="0"/>
  </r>
  <r>
    <s v="KEY-2567"/>
    <s v="Medium"/>
    <n v="30"/>
    <s v="Closed"/>
    <s v="Completed"/>
    <s v="Solved by squad (technical intervention)"/>
    <x v="0"/>
    <x v="1"/>
    <x v="3"/>
    <d v="2021-08-24T00:00:00"/>
    <d v="2021-10-18T00:00:00"/>
    <n v="55"/>
    <x v="2"/>
  </r>
  <r>
    <s v="KEY-2573"/>
    <s v="Medium"/>
    <n v="30"/>
    <s v="Closed"/>
    <s v="Completed"/>
    <s v="Solved by squad (technical intervention)"/>
    <x v="3"/>
    <x v="1"/>
    <x v="1"/>
    <d v="2021-08-24T00:00:00"/>
    <d v="2021-10-27T00:00:00"/>
    <n v="64"/>
    <x v="2"/>
  </r>
  <r>
    <s v="KEY-2566"/>
    <s v="Medium"/>
    <n v="30"/>
    <s v="Closed"/>
    <s v="Completed"/>
    <s v="Solved by squad (technical intervention)"/>
    <x v="4"/>
    <x v="1"/>
    <x v="4"/>
    <d v="2021-08-24T00:00:00"/>
    <d v="2021-11-02T00:00:00"/>
    <n v="70"/>
    <x v="2"/>
  </r>
  <r>
    <s v="KEY-2572"/>
    <s v="Medium"/>
    <n v="30"/>
    <s v="Closed"/>
    <s v="Completed"/>
    <s v="Solved by squad (technical intervention)"/>
    <x v="0"/>
    <x v="1"/>
    <x v="4"/>
    <d v="2021-08-24T00:00:00"/>
    <d v="2021-11-17T00:00:00"/>
    <n v="85"/>
    <x v="2"/>
  </r>
  <r>
    <s v="KEY-2569"/>
    <s v="Medium"/>
    <n v="30"/>
    <s v="Closed"/>
    <s v="Completed"/>
    <s v="Solved by squad (technical intervention)"/>
    <x v="0"/>
    <x v="1"/>
    <x v="4"/>
    <d v="2021-08-24T00:00:00"/>
    <d v="2022-05-16T00:00:00"/>
    <n v="265"/>
    <x v="2"/>
  </r>
  <r>
    <s v="KEY-2570"/>
    <s v="Medium"/>
    <n v="30"/>
    <s v="Closed"/>
    <s v="Completed"/>
    <s v="Solved by squad (technical intervention)"/>
    <x v="0"/>
    <x v="1"/>
    <x v="4"/>
    <d v="2021-08-24T00:00:00"/>
    <d v="2022-05-23T00:00:00"/>
    <n v="272"/>
    <x v="2"/>
  </r>
  <r>
    <s v="KEY-2571"/>
    <s v="Medium"/>
    <n v="30"/>
    <s v="Closed"/>
    <s v="Completed"/>
    <s v="Solved by squad (technical intervention)"/>
    <x v="0"/>
    <x v="1"/>
    <x v="4"/>
    <d v="2021-08-24T00:00:00"/>
    <d v="2022-05-23T00:00:00"/>
    <n v="272"/>
    <x v="2"/>
  </r>
  <r>
    <s v="KEY-2575"/>
    <s v="Medium"/>
    <n v="30"/>
    <s v="Closed"/>
    <s v="Canceled"/>
    <s v="Business Process"/>
    <x v="0"/>
    <x v="0"/>
    <x v="0"/>
    <d v="2021-08-25T00:00:00"/>
    <d v="2022-05-19T00:00:00"/>
    <n v="267"/>
    <x v="0"/>
  </r>
  <r>
    <s v="KEY-2578"/>
    <s v="Medium"/>
    <n v="30"/>
    <s v="Closed"/>
    <s v="Canceled"/>
    <s v="Business Process"/>
    <x v="0"/>
    <x v="0"/>
    <x v="0"/>
    <d v="2021-08-25T00:00:00"/>
    <d v="2021-09-20T00:00:00"/>
    <n v="26"/>
    <x v="0"/>
  </r>
  <r>
    <s v="KEY-2579"/>
    <s v="Medium"/>
    <n v="30"/>
    <s v="Closed"/>
    <s v="Completed"/>
    <s v="Solved by squad (technical intervention)"/>
    <x v="0"/>
    <x v="1"/>
    <x v="4"/>
    <d v="2021-08-25T00:00:00"/>
    <d v="2021-09-27T00:00:00"/>
    <n v="33"/>
    <x v="2"/>
  </r>
  <r>
    <s v="KEY-2577"/>
    <s v="Medium"/>
    <n v="30"/>
    <s v="Closed"/>
    <s v="Completed"/>
    <s v="Solved by squad (technical intervention)"/>
    <x v="0"/>
    <x v="1"/>
    <x v="4"/>
    <d v="2021-08-25T00:00:00"/>
    <d v="2022-05-16T00:00:00"/>
    <n v="264"/>
    <x v="2"/>
  </r>
  <r>
    <s v="KEY-2576"/>
    <s v="Medium"/>
    <n v="30"/>
    <s v="Closed"/>
    <s v="Completed"/>
    <s v="Solved by squad (technical intervention)"/>
    <x v="0"/>
    <x v="1"/>
    <x v="3"/>
    <d v="2021-08-25T00:00:00"/>
    <d v="2022-07-14T00:00:00"/>
    <n v="323"/>
    <x v="2"/>
  </r>
  <r>
    <s v="KEY-2582"/>
    <s v="Medium"/>
    <n v="30"/>
    <s v="Closed"/>
    <s v="Canceled"/>
    <s v="Business Process"/>
    <x v="0"/>
    <x v="0"/>
    <x v="0"/>
    <d v="2021-08-26T00:00:00"/>
    <d v="2022-02-14T00:00:00"/>
    <n v="172"/>
    <x v="0"/>
  </r>
  <r>
    <s v="KEY-2583"/>
    <s v="Medium"/>
    <n v="30"/>
    <s v="Closed"/>
    <s v="Canceled"/>
    <s v="Business Process"/>
    <x v="0"/>
    <x v="0"/>
    <x v="0"/>
    <d v="2021-08-26T00:00:00"/>
    <d v="2022-02-14T00:00:00"/>
    <n v="172"/>
    <x v="0"/>
  </r>
  <r>
    <s v="KEY-2584"/>
    <s v="Medium"/>
    <n v="30"/>
    <s v="Closed"/>
    <s v="Canceled"/>
    <s v="Business Process"/>
    <x v="0"/>
    <x v="0"/>
    <x v="0"/>
    <d v="2021-08-26T00:00:00"/>
    <d v="2021-09-15T00:00:00"/>
    <n v="20"/>
    <x v="0"/>
  </r>
  <r>
    <s v="KEY-2581"/>
    <s v="Medium"/>
    <n v="30"/>
    <s v="Closed"/>
    <s v="Canceled"/>
    <s v="Business Process"/>
    <x v="0"/>
    <x v="0"/>
    <x v="0"/>
    <d v="2021-08-26T00:00:00"/>
    <d v="2021-09-14T00:00:00"/>
    <n v="19"/>
    <x v="0"/>
  </r>
  <r>
    <s v="KEY-2586"/>
    <s v="Medium"/>
    <n v="30"/>
    <s v="Closed"/>
    <s v="Completed"/>
    <s v="Solved by service desk (no technical intervention)"/>
    <x v="1"/>
    <x v="0"/>
    <x v="0"/>
    <d v="2021-08-26T00:00:00"/>
    <d v="2021-09-08T00:00:00"/>
    <n v="13"/>
    <x v="1"/>
  </r>
  <r>
    <s v="KEY-2580"/>
    <s v="Medium"/>
    <n v="30"/>
    <s v="Closed"/>
    <s v="Completed"/>
    <s v="Solved by squad (technical intervention)"/>
    <x v="0"/>
    <x v="1"/>
    <x v="1"/>
    <d v="2021-08-26T00:00:00"/>
    <d v="2022-08-26T00:00:00"/>
    <n v="365"/>
    <x v="2"/>
  </r>
  <r>
    <s v="KEY-2585"/>
    <s v="Medium"/>
    <n v="30"/>
    <s v="Open"/>
    <s v="Squad Working"/>
    <m/>
    <x v="0"/>
    <x v="2"/>
    <x v="0"/>
    <d v="2021-08-26T00:00:00"/>
    <m/>
    <n v="-44434"/>
    <x v="0"/>
  </r>
  <r>
    <s v="KEY-2590"/>
    <s v="High"/>
    <n v="15"/>
    <s v="Closed"/>
    <s v="Completed"/>
    <s v="Solved by squad (technical intervention)"/>
    <x v="3"/>
    <x v="1"/>
    <x v="2"/>
    <d v="2021-08-27T00:00:00"/>
    <d v="2021-10-15T00:00:00"/>
    <n v="49"/>
    <x v="2"/>
  </r>
  <r>
    <s v="KEY-2587"/>
    <s v="Medium"/>
    <n v="30"/>
    <s v="Closed"/>
    <s v="Canceled"/>
    <s v="Business Process"/>
    <x v="0"/>
    <x v="0"/>
    <x v="0"/>
    <d v="2021-08-27T00:00:00"/>
    <d v="2022-05-19T00:00:00"/>
    <n v="265"/>
    <x v="0"/>
  </r>
  <r>
    <s v="KEY-2593"/>
    <s v="Medium"/>
    <n v="30"/>
    <s v="Closed"/>
    <s v="Canceled"/>
    <s v="Business Process"/>
    <x v="0"/>
    <x v="0"/>
    <x v="0"/>
    <d v="2021-08-27T00:00:00"/>
    <d v="2021-10-08T00:00:00"/>
    <n v="42"/>
    <x v="0"/>
  </r>
  <r>
    <s v="KEY-2594"/>
    <s v="Medium"/>
    <n v="30"/>
    <s v="Closed"/>
    <s v="Completed"/>
    <s v="Solved by squad (technical intervention)"/>
    <x v="0"/>
    <x v="1"/>
    <x v="4"/>
    <d v="2021-08-27T00:00:00"/>
    <d v="2021-09-21T00:00:00"/>
    <n v="25"/>
    <x v="1"/>
  </r>
  <r>
    <s v="KEY-2591"/>
    <s v="Medium"/>
    <n v="30"/>
    <s v="Closed"/>
    <s v="Completed"/>
    <s v="Solved by squad (technical intervention)"/>
    <x v="0"/>
    <x v="1"/>
    <x v="4"/>
    <d v="2021-08-27T00:00:00"/>
    <d v="2022-05-23T00:00:00"/>
    <n v="269"/>
    <x v="2"/>
  </r>
  <r>
    <s v="KEY-2592"/>
    <s v="Medium"/>
    <n v="30"/>
    <s v="Closed"/>
    <s v="Completed"/>
    <s v="Solved by squad (technical intervention)"/>
    <x v="0"/>
    <x v="1"/>
    <x v="4"/>
    <d v="2021-08-27T00:00:00"/>
    <d v="2022-05-23T00:00:00"/>
    <n v="269"/>
    <x v="2"/>
  </r>
  <r>
    <s v="KEY-2589"/>
    <s v="Medium"/>
    <n v="30"/>
    <s v="Closed"/>
    <s v="Completed"/>
    <s v="Solved by squad (technical intervention)"/>
    <x v="0"/>
    <x v="1"/>
    <x v="3"/>
    <d v="2021-08-27T00:00:00"/>
    <d v="2022-08-26T00:00:00"/>
    <n v="364"/>
    <x v="2"/>
  </r>
  <r>
    <s v="KEY-2588"/>
    <s v="Medium"/>
    <n v="30"/>
    <s v="Open"/>
    <s v="Waiting requester information"/>
    <m/>
    <x v="0"/>
    <x v="2"/>
    <x v="0"/>
    <d v="2021-08-27T00:00:00"/>
    <m/>
    <n v="-44435"/>
    <x v="0"/>
  </r>
  <r>
    <s v="KEY-2598"/>
    <s v="Medium"/>
    <n v="30"/>
    <s v="Closed"/>
    <s v="Canceled"/>
    <s v="Business Process"/>
    <x v="0"/>
    <x v="0"/>
    <x v="0"/>
    <d v="2021-08-30T00:00:00"/>
    <d v="2022-01-14T00:00:00"/>
    <n v="137"/>
    <x v="0"/>
  </r>
  <r>
    <s v="KEY-2597"/>
    <s v="Medium"/>
    <n v="30"/>
    <s v="Closed"/>
    <s v="Completed"/>
    <s v="Solved by squad (technical intervention)"/>
    <x v="0"/>
    <x v="1"/>
    <x v="4"/>
    <d v="2021-08-30T00:00:00"/>
    <d v="2021-10-14T00:00:00"/>
    <n v="45"/>
    <x v="2"/>
  </r>
  <r>
    <s v="KEY-2595"/>
    <s v="Medium"/>
    <n v="30"/>
    <s v="Closed"/>
    <s v="Completed"/>
    <s v="Solved by squad (technical intervention)"/>
    <x v="0"/>
    <x v="1"/>
    <x v="1"/>
    <d v="2021-08-30T00:00:00"/>
    <d v="2022-05-23T00:00:00"/>
    <n v="266"/>
    <x v="2"/>
  </r>
  <r>
    <s v="KEY-2596"/>
    <s v="Medium"/>
    <n v="30"/>
    <s v="Closed"/>
    <s v="Completed"/>
    <s v="Solved by squad (technical intervention)"/>
    <x v="0"/>
    <x v="1"/>
    <x v="3"/>
    <d v="2021-08-30T00:00:00"/>
    <d v="2022-05-31T00:00:00"/>
    <n v="274"/>
    <x v="2"/>
  </r>
  <r>
    <s v="KEY-2605"/>
    <s v="Medium"/>
    <n v="30"/>
    <s v="Closed"/>
    <s v="Canceled"/>
    <s v="Business Process"/>
    <x v="0"/>
    <x v="0"/>
    <x v="0"/>
    <d v="2021-08-31T00:00:00"/>
    <d v="2021-09-17T00:00:00"/>
    <n v="17"/>
    <x v="0"/>
  </r>
  <r>
    <s v="KEY-2603"/>
    <s v="Medium"/>
    <n v="30"/>
    <s v="Closed"/>
    <s v="Canceled"/>
    <s v="Business Process"/>
    <x v="0"/>
    <x v="1"/>
    <x v="1"/>
    <d v="2021-08-31T00:00:00"/>
    <d v="2021-09-24T00:00:00"/>
    <n v="24"/>
    <x v="0"/>
  </r>
  <r>
    <s v="KEY-2599"/>
    <s v="Medium"/>
    <n v="30"/>
    <s v="Closed"/>
    <s v="Canceled"/>
    <s v="Business Process"/>
    <x v="0"/>
    <x v="1"/>
    <x v="1"/>
    <d v="2021-08-31T00:00:00"/>
    <d v="2021-09-20T00:00:00"/>
    <n v="20"/>
    <x v="0"/>
  </r>
  <r>
    <s v="KEY-2600"/>
    <s v="Medium"/>
    <n v="30"/>
    <s v="Closed"/>
    <s v="Canceled"/>
    <s v="Business Process"/>
    <x v="0"/>
    <x v="1"/>
    <x v="1"/>
    <d v="2021-08-31T00:00:00"/>
    <d v="2021-09-14T00:00:00"/>
    <n v="14"/>
    <x v="0"/>
  </r>
  <r>
    <s v="KEY-2601"/>
    <s v="Medium"/>
    <n v="30"/>
    <s v="Closed"/>
    <s v="Canceled"/>
    <s v="Business Process"/>
    <x v="0"/>
    <x v="1"/>
    <x v="1"/>
    <d v="2021-08-31T00:00:00"/>
    <d v="2021-09-13T00:00:00"/>
    <n v="13"/>
    <x v="0"/>
  </r>
  <r>
    <s v="KEY-2602"/>
    <s v="Medium"/>
    <n v="30"/>
    <s v="Closed"/>
    <s v="Completed"/>
    <s v="Solved by squad (technical intervention)"/>
    <x v="0"/>
    <x v="1"/>
    <x v="1"/>
    <d v="2021-08-31T00:00:00"/>
    <d v="2021-10-21T00:00:00"/>
    <n v="51"/>
    <x v="2"/>
  </r>
  <r>
    <s v="KEY-2606"/>
    <s v="Medium"/>
    <n v="30"/>
    <s v="Closed"/>
    <s v="Canceled"/>
    <s v="Business Process"/>
    <x v="0"/>
    <x v="0"/>
    <x v="0"/>
    <d v="2021-09-01T00:00:00"/>
    <d v="2021-09-24T00:00:00"/>
    <n v="23"/>
    <x v="0"/>
  </r>
  <r>
    <s v="KEY-2611"/>
    <s v="Medium"/>
    <n v="30"/>
    <s v="Closed"/>
    <s v="Completed"/>
    <s v="Solved by squad (technical intervention)"/>
    <x v="0"/>
    <x v="1"/>
    <x v="4"/>
    <d v="2021-09-01T00:00:00"/>
    <d v="2021-09-24T00:00:00"/>
    <n v="23"/>
    <x v="1"/>
  </r>
  <r>
    <s v="KEY-2608"/>
    <s v="Medium"/>
    <n v="30"/>
    <s v="Closed"/>
    <s v="Completed"/>
    <s v="Solved by squad (technical intervention)"/>
    <x v="0"/>
    <x v="1"/>
    <x v="1"/>
    <d v="2021-09-01T00:00:00"/>
    <d v="2021-10-14T00:00:00"/>
    <n v="43"/>
    <x v="2"/>
  </r>
  <r>
    <s v="KEY-2607"/>
    <s v="Medium"/>
    <n v="30"/>
    <s v="Closed"/>
    <s v="Completed"/>
    <s v="Solved by squad (technical intervention)"/>
    <x v="2"/>
    <x v="1"/>
    <x v="1"/>
    <d v="2021-09-01T00:00:00"/>
    <d v="2022-04-18T00:00:00"/>
    <n v="229"/>
    <x v="2"/>
  </r>
  <r>
    <s v="KEY-2610"/>
    <s v="Medium"/>
    <n v="30"/>
    <s v="Closed"/>
    <s v="Completed"/>
    <s v="Solved by squad (technical intervention)"/>
    <x v="0"/>
    <x v="1"/>
    <x v="4"/>
    <d v="2021-09-01T00:00:00"/>
    <d v="2022-05-21T00:00:00"/>
    <n v="262"/>
    <x v="2"/>
  </r>
  <r>
    <s v="KEY-2609"/>
    <s v="Medium"/>
    <n v="30"/>
    <s v="Closed"/>
    <s v="Completed"/>
    <s v="Solved by squad (technical intervention)"/>
    <x v="0"/>
    <x v="1"/>
    <x v="4"/>
    <d v="2021-09-01T00:00:00"/>
    <d v="2022-08-25T00:00:00"/>
    <n v="358"/>
    <x v="2"/>
  </r>
  <r>
    <s v="KEY-2614"/>
    <s v="Medium"/>
    <n v="30"/>
    <s v="Closed"/>
    <s v="Canceled"/>
    <s v="Business Process"/>
    <x v="0"/>
    <x v="0"/>
    <x v="0"/>
    <d v="2021-09-02T00:00:00"/>
    <d v="2021-09-08T00:00:00"/>
    <n v="6"/>
    <x v="0"/>
  </r>
  <r>
    <s v="KEY-2613"/>
    <s v="Medium"/>
    <n v="30"/>
    <s v="Closed"/>
    <s v="Completed"/>
    <s v="Solved by service desk (no technical intervention)"/>
    <x v="0"/>
    <x v="0"/>
    <x v="0"/>
    <d v="2021-09-02T00:00:00"/>
    <d v="2021-09-08T00:00:00"/>
    <n v="6"/>
    <x v="1"/>
  </r>
  <r>
    <s v="KEY-2612"/>
    <s v="Medium"/>
    <n v="30"/>
    <s v="Closed"/>
    <s v="Completed"/>
    <s v="Solved by squad (technical intervention)"/>
    <x v="0"/>
    <x v="1"/>
    <x v="1"/>
    <d v="2021-09-02T00:00:00"/>
    <d v="2021-12-02T00:00:00"/>
    <n v="91"/>
    <x v="2"/>
  </r>
  <r>
    <s v="KEY-2615"/>
    <s v="Medium"/>
    <n v="30"/>
    <s v="Open"/>
    <s v="Waiting requester information"/>
    <m/>
    <x v="0"/>
    <x v="2"/>
    <x v="0"/>
    <d v="2021-09-02T00:00:00"/>
    <m/>
    <n v="-44441"/>
    <x v="0"/>
  </r>
  <r>
    <s v="KEY-2627"/>
    <s v="Medium"/>
    <n v="30"/>
    <s v="Closed"/>
    <s v="Canceled"/>
    <s v="Business Process"/>
    <x v="0"/>
    <x v="0"/>
    <x v="0"/>
    <d v="2021-09-03T00:00:00"/>
    <d v="2021-10-08T00:00:00"/>
    <n v="35"/>
    <x v="0"/>
  </r>
  <r>
    <s v="KEY-2616"/>
    <s v="Medium"/>
    <n v="30"/>
    <s v="Closed"/>
    <s v="Canceled"/>
    <s v="Business Process"/>
    <x v="0"/>
    <x v="0"/>
    <x v="0"/>
    <d v="2021-09-03T00:00:00"/>
    <d v="2021-09-27T00:00:00"/>
    <n v="24"/>
    <x v="0"/>
  </r>
  <r>
    <s v="KEY-2620"/>
    <s v="Medium"/>
    <n v="30"/>
    <s v="Closed"/>
    <s v="Canceled"/>
    <s v="Business Process"/>
    <x v="0"/>
    <x v="0"/>
    <x v="0"/>
    <d v="2021-09-03T00:00:00"/>
    <d v="2021-09-27T00:00:00"/>
    <n v="24"/>
    <x v="0"/>
  </r>
  <r>
    <s v="KEY-2618"/>
    <s v="Medium"/>
    <n v="30"/>
    <s v="Closed"/>
    <s v="Canceled"/>
    <s v="Business Process"/>
    <x v="0"/>
    <x v="0"/>
    <x v="0"/>
    <d v="2021-09-03T00:00:00"/>
    <d v="2021-09-20T00:00:00"/>
    <n v="17"/>
    <x v="0"/>
  </r>
  <r>
    <s v="KEY-2619"/>
    <s v="Medium"/>
    <n v="30"/>
    <s v="Closed"/>
    <s v="Canceled"/>
    <s v="Business Process"/>
    <x v="0"/>
    <x v="0"/>
    <x v="0"/>
    <d v="2021-09-03T00:00:00"/>
    <d v="2021-09-20T00:00:00"/>
    <n v="17"/>
    <x v="0"/>
  </r>
  <r>
    <s v="KEY-2617"/>
    <s v="Medium"/>
    <n v="30"/>
    <s v="Closed"/>
    <s v="Canceled"/>
    <s v="Business Process"/>
    <x v="0"/>
    <x v="0"/>
    <x v="0"/>
    <d v="2021-09-03T00:00:00"/>
    <d v="2021-09-13T00:00:00"/>
    <n v="10"/>
    <x v="0"/>
  </r>
  <r>
    <s v="KEY-2628"/>
    <s v="Medium"/>
    <n v="30"/>
    <s v="Closed"/>
    <s v="Canceled"/>
    <s v="Business Process"/>
    <x v="1"/>
    <x v="1"/>
    <x v="4"/>
    <d v="2021-09-03T00:00:00"/>
    <d v="2022-03-11T00:00:00"/>
    <n v="189"/>
    <x v="0"/>
  </r>
  <r>
    <s v="KEY-2621"/>
    <s v="Medium"/>
    <n v="30"/>
    <s v="Closed"/>
    <s v="Canceled"/>
    <s v="Business Process"/>
    <x v="0"/>
    <x v="1"/>
    <x v="1"/>
    <d v="2021-09-03T00:00:00"/>
    <d v="2021-10-08T00:00:00"/>
    <n v="35"/>
    <x v="0"/>
  </r>
  <r>
    <s v="KEY-2624"/>
    <s v="Medium"/>
    <n v="30"/>
    <s v="Closed"/>
    <s v="Completed"/>
    <s v="Solved by squad (technical intervention)"/>
    <x v="0"/>
    <x v="1"/>
    <x v="4"/>
    <d v="2021-09-03T00:00:00"/>
    <d v="2022-01-26T00:00:00"/>
    <n v="145"/>
    <x v="2"/>
  </r>
  <r>
    <s v="KEY-2623"/>
    <s v="Medium"/>
    <n v="30"/>
    <s v="Closed"/>
    <s v="Completed"/>
    <s v="Solved by squad (technical intervention)"/>
    <x v="1"/>
    <x v="1"/>
    <x v="4"/>
    <d v="2021-09-03T00:00:00"/>
    <d v="2022-02-20T00:00:00"/>
    <n v="170"/>
    <x v="2"/>
  </r>
  <r>
    <s v="KEY-2625"/>
    <s v="Medium"/>
    <n v="30"/>
    <s v="Closed"/>
    <s v="Completed"/>
    <s v="Solved by squad (technical intervention)"/>
    <x v="0"/>
    <x v="1"/>
    <x v="4"/>
    <d v="2021-09-03T00:00:00"/>
    <d v="2022-05-21T00:00:00"/>
    <n v="260"/>
    <x v="2"/>
  </r>
  <r>
    <s v="KEY-2622"/>
    <s v="Medium"/>
    <n v="30"/>
    <s v="Closed"/>
    <s v="Completed"/>
    <s v="Solved by squad (technical intervention)"/>
    <x v="0"/>
    <x v="1"/>
    <x v="3"/>
    <d v="2021-09-03T00:00:00"/>
    <d v="2022-05-31T00:00:00"/>
    <n v="270"/>
    <x v="2"/>
  </r>
  <r>
    <s v="KEY-2626"/>
    <s v="Medium"/>
    <n v="30"/>
    <s v="Closed"/>
    <s v="Completed"/>
    <s v="Solved by squad (technical intervention)"/>
    <x v="0"/>
    <x v="1"/>
    <x v="4"/>
    <d v="2021-09-03T00:00:00"/>
    <d v="2022-08-08T00:00:00"/>
    <n v="339"/>
    <x v="2"/>
  </r>
  <r>
    <s v="KEY-2631"/>
    <s v="Medium"/>
    <n v="30"/>
    <s v="Closed"/>
    <s v="Completed"/>
    <s v="Solved by squad (technical intervention)"/>
    <x v="0"/>
    <x v="1"/>
    <x v="4"/>
    <d v="2021-09-06T00:00:00"/>
    <d v="2021-10-01T00:00:00"/>
    <n v="25"/>
    <x v="1"/>
  </r>
  <r>
    <s v="KEY-2630"/>
    <s v="Medium"/>
    <n v="30"/>
    <s v="Closed"/>
    <s v="Completed"/>
    <s v="Solved by squad (technical intervention)"/>
    <x v="0"/>
    <x v="1"/>
    <x v="4"/>
    <d v="2021-09-06T00:00:00"/>
    <d v="2021-12-07T00:00:00"/>
    <n v="92"/>
    <x v="2"/>
  </r>
  <r>
    <s v="KEY-2629"/>
    <s v="Medium"/>
    <n v="30"/>
    <s v="Closed"/>
    <s v="Completed"/>
    <s v="Solved by squad (technical intervention)"/>
    <x v="0"/>
    <x v="1"/>
    <x v="1"/>
    <d v="2021-09-06T00:00:00"/>
    <d v="2022-08-26T00:00:00"/>
    <n v="354"/>
    <x v="2"/>
  </r>
  <r>
    <s v="KEY-2632"/>
    <s v="Medium"/>
    <n v="30"/>
    <s v="Closed"/>
    <s v="Completed"/>
    <s v="Solved by squad (technical intervention)"/>
    <x v="4"/>
    <x v="1"/>
    <x v="4"/>
    <d v="2021-09-07T00:00:00"/>
    <d v="2021-11-17T00:00:00"/>
    <n v="71"/>
    <x v="2"/>
  </r>
  <r>
    <s v="KEY-2633"/>
    <s v="Medium"/>
    <n v="30"/>
    <s v="Closed"/>
    <s v="Completed"/>
    <s v="Solved by squad (technical intervention)"/>
    <x v="1"/>
    <x v="1"/>
    <x v="4"/>
    <d v="2021-09-07T00:00:00"/>
    <d v="2022-02-22T00:00:00"/>
    <n v="168"/>
    <x v="2"/>
  </r>
  <r>
    <s v="KEY-2635"/>
    <s v="Medium"/>
    <n v="30"/>
    <s v="Closed"/>
    <s v="Canceled"/>
    <s v="Business Process"/>
    <x v="0"/>
    <x v="0"/>
    <x v="0"/>
    <d v="2021-09-08T00:00:00"/>
    <d v="2022-05-19T00:00:00"/>
    <n v="253"/>
    <x v="0"/>
  </r>
  <r>
    <s v="KEY-2636"/>
    <s v="Medium"/>
    <n v="30"/>
    <s v="Closed"/>
    <s v="Canceled"/>
    <s v="Business Process"/>
    <x v="1"/>
    <x v="0"/>
    <x v="0"/>
    <d v="2021-09-08T00:00:00"/>
    <d v="2022-05-19T00:00:00"/>
    <n v="253"/>
    <x v="0"/>
  </r>
  <r>
    <s v="KEY-2642"/>
    <s v="Medium"/>
    <n v="30"/>
    <s v="Closed"/>
    <s v="Canceled"/>
    <s v="Business Process"/>
    <x v="1"/>
    <x v="0"/>
    <x v="0"/>
    <d v="2021-09-08T00:00:00"/>
    <d v="2022-04-26T00:00:00"/>
    <n v="230"/>
    <x v="0"/>
  </r>
  <r>
    <s v="KEY-2641"/>
    <s v="Medium"/>
    <n v="30"/>
    <s v="Closed"/>
    <s v="Canceled"/>
    <s v="Business Process"/>
    <x v="1"/>
    <x v="1"/>
    <x v="1"/>
    <d v="2021-09-08T00:00:00"/>
    <d v="2021-09-08T00:00:00"/>
    <n v="0"/>
    <x v="0"/>
  </r>
  <r>
    <s v="KEY-2637"/>
    <s v="Medium"/>
    <n v="30"/>
    <s v="Closed"/>
    <s v="Completed"/>
    <s v="Solved by squad (technical intervention)"/>
    <x v="0"/>
    <x v="1"/>
    <x v="1"/>
    <d v="2021-09-08T00:00:00"/>
    <d v="2021-10-20T00:00:00"/>
    <n v="42"/>
    <x v="2"/>
  </r>
  <r>
    <s v="KEY-2634"/>
    <s v="Medium"/>
    <n v="30"/>
    <s v="Closed"/>
    <s v="Completed"/>
    <s v="Solved by squad (technical intervention)"/>
    <x v="3"/>
    <x v="1"/>
    <x v="1"/>
    <d v="2021-09-08T00:00:00"/>
    <d v="2021-10-27T00:00:00"/>
    <n v="49"/>
    <x v="2"/>
  </r>
  <r>
    <s v="KEY-2639"/>
    <s v="Medium"/>
    <n v="30"/>
    <s v="Closed"/>
    <s v="Completed"/>
    <s v="Solved by squad (technical intervention)"/>
    <x v="4"/>
    <x v="1"/>
    <x v="1"/>
    <d v="2021-09-08T00:00:00"/>
    <d v="2021-11-17T00:00:00"/>
    <n v="70"/>
    <x v="2"/>
  </r>
  <r>
    <s v="KEY-2643"/>
    <s v="Medium"/>
    <n v="30"/>
    <s v="Closed"/>
    <s v="Completed"/>
    <s v="Solved by squad (technical intervention)"/>
    <x v="0"/>
    <x v="1"/>
    <x v="1"/>
    <d v="2021-09-08T00:00:00"/>
    <d v="2021-11-17T00:00:00"/>
    <n v="70"/>
    <x v="2"/>
  </r>
  <r>
    <s v="KEY-2644"/>
    <s v="Medium"/>
    <n v="30"/>
    <s v="Closed"/>
    <s v="Completed"/>
    <s v="Solved by squad (technical intervention)"/>
    <x v="0"/>
    <x v="1"/>
    <x v="4"/>
    <d v="2021-09-08T00:00:00"/>
    <d v="2022-01-17T00:00:00"/>
    <n v="131"/>
    <x v="2"/>
  </r>
  <r>
    <s v="KEY-2640"/>
    <s v="Medium"/>
    <n v="30"/>
    <s v="Closed"/>
    <s v="Completed"/>
    <s v="Solved by squad (technical intervention)"/>
    <x v="0"/>
    <x v="1"/>
    <x v="1"/>
    <d v="2021-09-08T00:00:00"/>
    <d v="2022-08-25T00:00:00"/>
    <n v="351"/>
    <x v="2"/>
  </r>
  <r>
    <s v="KEY-2638"/>
    <s v="Medium"/>
    <n v="30"/>
    <s v="Closed"/>
    <s v="Completed"/>
    <s v="Solved by squad (technical intervention)"/>
    <x v="0"/>
    <x v="1"/>
    <x v="1"/>
    <d v="2021-09-08T00:00:00"/>
    <d v="2022-08-26T00:00:00"/>
    <n v="352"/>
    <x v="2"/>
  </r>
  <r>
    <s v="KEY-2647"/>
    <s v="Medium"/>
    <n v="30"/>
    <s v="Closed"/>
    <s v="Canceled"/>
    <s v="Business Process"/>
    <x v="1"/>
    <x v="0"/>
    <x v="0"/>
    <d v="2021-09-09T00:00:00"/>
    <d v="2021-10-08T00:00:00"/>
    <n v="29"/>
    <x v="0"/>
  </r>
  <r>
    <s v="KEY-2645"/>
    <s v="Medium"/>
    <n v="30"/>
    <s v="Closed"/>
    <s v="Canceled"/>
    <s v="Business Process"/>
    <x v="1"/>
    <x v="0"/>
    <x v="0"/>
    <d v="2021-09-09T00:00:00"/>
    <d v="2021-10-04T00:00:00"/>
    <n v="25"/>
    <x v="0"/>
  </r>
  <r>
    <s v="KEY-2655"/>
    <s v="Medium"/>
    <n v="30"/>
    <s v="Closed"/>
    <s v="Canceled"/>
    <s v="Business Process"/>
    <x v="1"/>
    <x v="0"/>
    <x v="0"/>
    <d v="2021-09-09T00:00:00"/>
    <d v="2021-09-09T00:00:00"/>
    <n v="0"/>
    <x v="0"/>
  </r>
  <r>
    <s v="KEY-2653"/>
    <s v="Medium"/>
    <n v="30"/>
    <s v="Closed"/>
    <s v="Completed"/>
    <s v="Solved by squad (technical intervention)"/>
    <x v="1"/>
    <x v="1"/>
    <x v="4"/>
    <d v="2021-09-09T00:00:00"/>
    <d v="2021-09-20T00:00:00"/>
    <n v="11"/>
    <x v="1"/>
  </r>
  <r>
    <s v="KEY-2649"/>
    <s v="Medium"/>
    <n v="30"/>
    <s v="Closed"/>
    <s v="Completed"/>
    <s v="Solved by squad (technical intervention)"/>
    <x v="1"/>
    <x v="1"/>
    <x v="1"/>
    <d v="2021-09-09T00:00:00"/>
    <d v="2021-09-29T00:00:00"/>
    <n v="20"/>
    <x v="1"/>
  </r>
  <r>
    <s v="KEY-2656"/>
    <s v="Medium"/>
    <n v="30"/>
    <s v="Closed"/>
    <s v="Completed"/>
    <s v="Solved by squad (technical intervention)"/>
    <x v="0"/>
    <x v="1"/>
    <x v="4"/>
    <d v="2021-09-09T00:00:00"/>
    <d v="2021-10-06T00:00:00"/>
    <n v="27"/>
    <x v="1"/>
  </r>
  <r>
    <s v="KEY-2650"/>
    <s v="Medium"/>
    <n v="30"/>
    <s v="Closed"/>
    <s v="Completed"/>
    <s v="Solved by squad (technical intervention)"/>
    <x v="0"/>
    <x v="1"/>
    <x v="1"/>
    <d v="2021-09-09T00:00:00"/>
    <d v="2021-10-22T00:00:00"/>
    <n v="43"/>
    <x v="2"/>
  </r>
  <r>
    <s v="KEY-2654"/>
    <s v="Medium"/>
    <n v="30"/>
    <s v="Closed"/>
    <s v="Completed"/>
    <s v="Solved by squad (technical intervention)"/>
    <x v="3"/>
    <x v="1"/>
    <x v="1"/>
    <d v="2021-09-09T00:00:00"/>
    <d v="2021-11-12T00:00:00"/>
    <n v="64"/>
    <x v="2"/>
  </r>
  <r>
    <s v="KEY-2651"/>
    <s v="Medium"/>
    <n v="30"/>
    <s v="Closed"/>
    <s v="Completed"/>
    <s v="Solved by squad (technical intervention)"/>
    <x v="1"/>
    <x v="1"/>
    <x v="1"/>
    <d v="2021-09-09T00:00:00"/>
    <d v="2022-02-21T00:00:00"/>
    <n v="165"/>
    <x v="2"/>
  </r>
  <r>
    <s v="KEY-2648"/>
    <s v="Medium"/>
    <n v="30"/>
    <s v="Closed"/>
    <s v="Completed"/>
    <s v="Solved by squad (technical intervention)"/>
    <x v="0"/>
    <x v="1"/>
    <x v="1"/>
    <d v="2021-09-09T00:00:00"/>
    <d v="2022-08-26T00:00:00"/>
    <n v="351"/>
    <x v="2"/>
  </r>
  <r>
    <s v="KEY-2652"/>
    <s v="Medium"/>
    <n v="30"/>
    <s v="Closed"/>
    <s v="Completed"/>
    <s v="Solved by squad (technical intervention)"/>
    <x v="0"/>
    <x v="1"/>
    <x v="4"/>
    <d v="2021-09-09T00:00:00"/>
    <d v="2022-09-15T00:00:00"/>
    <n v="371"/>
    <x v="2"/>
  </r>
  <r>
    <s v="KEY-2646"/>
    <s v="Medium"/>
    <n v="30"/>
    <s v="Open"/>
    <s v="Squad Working"/>
    <m/>
    <x v="0"/>
    <x v="2"/>
    <x v="0"/>
    <d v="2021-09-09T00:00:00"/>
    <m/>
    <n v="-44448"/>
    <x v="0"/>
  </r>
  <r>
    <s v="KEY-2670"/>
    <s v="High"/>
    <n v="15"/>
    <s v="Closed"/>
    <s v="Completed"/>
    <s v="Solved by squad (technical intervention)"/>
    <x v="0"/>
    <x v="1"/>
    <x v="4"/>
    <d v="2021-09-10T00:00:00"/>
    <d v="2021-10-11T00:00:00"/>
    <n v="31"/>
    <x v="2"/>
  </r>
  <r>
    <s v="KEY-2681"/>
    <s v="Medium"/>
    <n v="30"/>
    <s v="Closed"/>
    <s v="Canceled"/>
    <s v="Business Process"/>
    <x v="1"/>
    <x v="0"/>
    <x v="0"/>
    <d v="2021-09-10T00:00:00"/>
    <d v="2022-06-01T00:00:00"/>
    <n v="264"/>
    <x v="0"/>
  </r>
  <r>
    <s v="KEY-2678"/>
    <s v="Medium"/>
    <n v="30"/>
    <s v="Closed"/>
    <s v="Canceled"/>
    <s v="Business Process"/>
    <x v="1"/>
    <x v="0"/>
    <x v="0"/>
    <d v="2021-09-10T00:00:00"/>
    <d v="2021-10-26T00:00:00"/>
    <n v="46"/>
    <x v="0"/>
  </r>
  <r>
    <s v="KEY-2659"/>
    <s v="Medium"/>
    <n v="30"/>
    <s v="Closed"/>
    <s v="Canceled"/>
    <s v="Business Process"/>
    <x v="1"/>
    <x v="0"/>
    <x v="0"/>
    <d v="2021-09-10T00:00:00"/>
    <d v="2021-09-15T00:00:00"/>
    <n v="5"/>
    <x v="0"/>
  </r>
  <r>
    <s v="KEY-2667"/>
    <s v="Medium"/>
    <n v="30"/>
    <s v="Closed"/>
    <s v="Canceled"/>
    <s v="Business Process"/>
    <x v="1"/>
    <x v="0"/>
    <x v="0"/>
    <d v="2021-09-10T00:00:00"/>
    <d v="2021-09-14T00:00:00"/>
    <n v="4"/>
    <x v="0"/>
  </r>
  <r>
    <s v="KEY-2657"/>
    <s v="Medium"/>
    <n v="30"/>
    <s v="Closed"/>
    <s v="Completed"/>
    <s v="Solved by service desk (no technical intervention)"/>
    <x v="2"/>
    <x v="0"/>
    <x v="0"/>
    <d v="2021-09-10T00:00:00"/>
    <d v="2021-09-13T00:00:00"/>
    <n v="3"/>
    <x v="1"/>
  </r>
  <r>
    <s v="KEY-2683"/>
    <s v="Medium"/>
    <n v="30"/>
    <s v="Closed"/>
    <s v="Completed"/>
    <s v="Solved by service desk (no technical intervention)"/>
    <x v="2"/>
    <x v="0"/>
    <x v="0"/>
    <d v="2021-09-10T00:00:00"/>
    <d v="2021-09-13T00:00:00"/>
    <n v="3"/>
    <x v="1"/>
  </r>
  <r>
    <s v="KEY-2666"/>
    <s v="Medium"/>
    <n v="30"/>
    <s v="Closed"/>
    <s v="Completed"/>
    <s v="Solved by service desk (no technical intervention)"/>
    <x v="2"/>
    <x v="0"/>
    <x v="0"/>
    <d v="2021-09-10T00:00:00"/>
    <d v="2021-09-14T00:00:00"/>
    <n v="4"/>
    <x v="1"/>
  </r>
  <r>
    <s v="KEY-2669"/>
    <s v="Medium"/>
    <n v="30"/>
    <s v="Closed"/>
    <s v="Completed"/>
    <s v="Solved by squad (technical intervention)"/>
    <x v="1"/>
    <x v="1"/>
    <x v="1"/>
    <d v="2021-09-10T00:00:00"/>
    <d v="2021-09-20T00:00:00"/>
    <n v="10"/>
    <x v="1"/>
  </r>
  <r>
    <s v="KEY-2675"/>
    <s v="Medium"/>
    <n v="30"/>
    <s v="Closed"/>
    <s v="Completed"/>
    <s v="Solved by squad (technical intervention)"/>
    <x v="1"/>
    <x v="1"/>
    <x v="4"/>
    <d v="2021-09-10T00:00:00"/>
    <d v="2021-09-20T00:00:00"/>
    <n v="10"/>
    <x v="1"/>
  </r>
  <r>
    <s v="KEY-2671"/>
    <s v="Medium"/>
    <n v="30"/>
    <s v="Closed"/>
    <s v="Completed"/>
    <s v="Solved by squad (technical intervention)"/>
    <x v="1"/>
    <x v="1"/>
    <x v="4"/>
    <d v="2021-09-10T00:00:00"/>
    <d v="2021-09-29T00:00:00"/>
    <n v="19"/>
    <x v="1"/>
  </r>
  <r>
    <s v="KEY-2668"/>
    <s v="Medium"/>
    <n v="30"/>
    <s v="Closed"/>
    <s v="Completed"/>
    <s v="Solved by squad (technical intervention)"/>
    <x v="0"/>
    <x v="1"/>
    <x v="4"/>
    <d v="2021-09-10T00:00:00"/>
    <d v="2021-10-02T00:00:00"/>
    <n v="22"/>
    <x v="1"/>
  </r>
  <r>
    <s v="KEY-2682"/>
    <s v="Medium"/>
    <n v="30"/>
    <s v="Closed"/>
    <s v="Completed"/>
    <s v="Solved by squad (technical intervention)"/>
    <x v="0"/>
    <x v="1"/>
    <x v="4"/>
    <d v="2021-09-10T00:00:00"/>
    <d v="2021-10-10T00:00:00"/>
    <n v="30"/>
    <x v="2"/>
  </r>
  <r>
    <s v="KEY-2672"/>
    <s v="Medium"/>
    <n v="30"/>
    <s v="Closed"/>
    <s v="Completed"/>
    <s v="Solved by squad (technical intervention)"/>
    <x v="0"/>
    <x v="1"/>
    <x v="4"/>
    <d v="2021-09-10T00:00:00"/>
    <d v="2021-10-22T00:00:00"/>
    <n v="42"/>
    <x v="2"/>
  </r>
  <r>
    <s v="KEY-2677"/>
    <s v="Medium"/>
    <n v="30"/>
    <s v="Closed"/>
    <s v="Completed"/>
    <s v="Solved by squad (technical intervention)"/>
    <x v="0"/>
    <x v="1"/>
    <x v="4"/>
    <d v="2021-09-10T00:00:00"/>
    <d v="2021-10-26T00:00:00"/>
    <n v="46"/>
    <x v="2"/>
  </r>
  <r>
    <s v="KEY-2665"/>
    <s v="Medium"/>
    <n v="30"/>
    <s v="Closed"/>
    <s v="Completed"/>
    <s v="Solved by squad (technical intervention)"/>
    <x v="3"/>
    <x v="1"/>
    <x v="1"/>
    <d v="2021-09-10T00:00:00"/>
    <d v="2021-11-17T00:00:00"/>
    <n v="68"/>
    <x v="2"/>
  </r>
  <r>
    <s v="KEY-2658"/>
    <s v="Medium"/>
    <n v="30"/>
    <s v="Closed"/>
    <s v="Completed"/>
    <s v="Solved by squad (technical intervention)"/>
    <x v="4"/>
    <x v="1"/>
    <x v="1"/>
    <d v="2021-09-10T00:00:00"/>
    <d v="2021-12-02T00:00:00"/>
    <n v="83"/>
    <x v="2"/>
  </r>
  <r>
    <s v="KEY-2660"/>
    <s v="Medium"/>
    <n v="30"/>
    <s v="Closed"/>
    <s v="Completed"/>
    <s v="Solved by squad (technical intervention)"/>
    <x v="4"/>
    <x v="1"/>
    <x v="1"/>
    <d v="2021-09-10T00:00:00"/>
    <d v="2021-12-02T00:00:00"/>
    <n v="83"/>
    <x v="2"/>
  </r>
  <r>
    <s v="KEY-2680"/>
    <s v="Medium"/>
    <n v="30"/>
    <s v="Closed"/>
    <s v="Completed"/>
    <s v="Solved by squad (technical intervention)"/>
    <x v="0"/>
    <x v="1"/>
    <x v="4"/>
    <d v="2021-09-10T00:00:00"/>
    <d v="2021-12-06T00:00:00"/>
    <n v="87"/>
    <x v="2"/>
  </r>
  <r>
    <s v="KEY-2673"/>
    <s v="Medium"/>
    <n v="30"/>
    <s v="Closed"/>
    <s v="Completed"/>
    <s v="Solved by squad (technical intervention)"/>
    <x v="0"/>
    <x v="1"/>
    <x v="4"/>
    <d v="2021-09-10T00:00:00"/>
    <d v="2021-12-13T00:00:00"/>
    <n v="94"/>
    <x v="2"/>
  </r>
  <r>
    <s v="KEY-2661"/>
    <s v="Medium"/>
    <n v="30"/>
    <s v="Closed"/>
    <s v="Completed"/>
    <s v="Solved by squad (technical intervention)"/>
    <x v="2"/>
    <x v="1"/>
    <x v="1"/>
    <d v="2021-09-10T00:00:00"/>
    <d v="2022-05-16T00:00:00"/>
    <n v="248"/>
    <x v="2"/>
  </r>
  <r>
    <s v="KEY-2662"/>
    <s v="Medium"/>
    <n v="30"/>
    <s v="Closed"/>
    <s v="Completed"/>
    <s v="Solved by squad (technical intervention)"/>
    <x v="2"/>
    <x v="1"/>
    <x v="1"/>
    <d v="2021-09-10T00:00:00"/>
    <d v="2022-05-16T00:00:00"/>
    <n v="248"/>
    <x v="2"/>
  </r>
  <r>
    <s v="KEY-2663"/>
    <s v="Medium"/>
    <n v="30"/>
    <s v="Closed"/>
    <s v="Completed"/>
    <s v="Solved by squad (technical intervention)"/>
    <x v="2"/>
    <x v="1"/>
    <x v="1"/>
    <d v="2021-09-10T00:00:00"/>
    <d v="2022-05-16T00:00:00"/>
    <n v="248"/>
    <x v="2"/>
  </r>
  <r>
    <s v="KEY-2679"/>
    <s v="Medium"/>
    <n v="30"/>
    <s v="Closed"/>
    <s v="Completed"/>
    <s v="Solved by squad (technical intervention)"/>
    <x v="0"/>
    <x v="1"/>
    <x v="4"/>
    <d v="2021-09-10T00:00:00"/>
    <d v="2022-06-04T00:00:00"/>
    <n v="267"/>
    <x v="2"/>
  </r>
  <r>
    <s v="KEY-2676"/>
    <s v="Medium"/>
    <n v="30"/>
    <s v="Closed"/>
    <s v="Completed"/>
    <s v="Solved by squad (technical intervention)"/>
    <x v="0"/>
    <x v="1"/>
    <x v="4"/>
    <d v="2021-09-10T00:00:00"/>
    <d v="2022-06-06T00:00:00"/>
    <n v="269"/>
    <x v="2"/>
  </r>
  <r>
    <s v="KEY-2674"/>
    <s v="Medium"/>
    <n v="30"/>
    <s v="Closed"/>
    <s v="Completed"/>
    <s v="Solved by squad (technical intervention)"/>
    <x v="0"/>
    <x v="1"/>
    <x v="4"/>
    <d v="2021-09-10T00:00:00"/>
    <d v="2022-09-05T00:00:00"/>
    <n v="360"/>
    <x v="2"/>
  </r>
  <r>
    <s v="KEY-2664"/>
    <s v="Medium"/>
    <n v="30"/>
    <s v="Open"/>
    <s v="Waiting requester information"/>
    <m/>
    <x v="0"/>
    <x v="2"/>
    <x v="0"/>
    <d v="2021-09-10T00:00:00"/>
    <m/>
    <n v="-44449"/>
    <x v="0"/>
  </r>
  <r>
    <s v="KEY-2685"/>
    <s v="Medium"/>
    <n v="30"/>
    <s v="Closed"/>
    <s v="Completed"/>
    <s v="Solved by service desk (no technical intervention)"/>
    <x v="1"/>
    <x v="0"/>
    <x v="0"/>
    <d v="2021-09-13T00:00:00"/>
    <d v="2021-09-25T00:00:00"/>
    <n v="12"/>
    <x v="1"/>
  </r>
  <r>
    <s v="KEY-2697"/>
    <s v="Medium"/>
    <n v="30"/>
    <s v="Closed"/>
    <s v="Completed"/>
    <s v="Solved by squad (technical intervention)"/>
    <x v="1"/>
    <x v="1"/>
    <x v="4"/>
    <d v="2021-09-13T00:00:00"/>
    <d v="2021-10-03T00:00:00"/>
    <n v="20"/>
    <x v="1"/>
  </r>
  <r>
    <s v="KEY-2696"/>
    <s v="Medium"/>
    <n v="30"/>
    <s v="Closed"/>
    <s v="Completed"/>
    <s v="Solved by squad (technical intervention)"/>
    <x v="0"/>
    <x v="1"/>
    <x v="4"/>
    <d v="2021-09-13T00:00:00"/>
    <d v="2021-10-07T00:00:00"/>
    <n v="24"/>
    <x v="1"/>
  </r>
  <r>
    <s v="KEY-2690"/>
    <s v="Medium"/>
    <n v="30"/>
    <s v="Closed"/>
    <s v="Completed"/>
    <s v="Solved by squad (technical intervention)"/>
    <x v="0"/>
    <x v="1"/>
    <x v="3"/>
    <d v="2021-09-13T00:00:00"/>
    <d v="2022-02-14T00:00:00"/>
    <n v="154"/>
    <x v="2"/>
  </r>
  <r>
    <s v="KEY-2694"/>
    <s v="Medium"/>
    <n v="30"/>
    <s v="Closed"/>
    <s v="Completed"/>
    <s v="Solved by squad (technical intervention)"/>
    <x v="2"/>
    <x v="1"/>
    <x v="4"/>
    <d v="2021-09-13T00:00:00"/>
    <d v="2022-05-16T00:00:00"/>
    <n v="245"/>
    <x v="2"/>
  </r>
  <r>
    <s v="KEY-2692"/>
    <s v="Medium"/>
    <n v="30"/>
    <s v="Closed"/>
    <s v="Completed"/>
    <s v="Solved by squad (technical intervention)"/>
    <x v="2"/>
    <x v="1"/>
    <x v="4"/>
    <d v="2021-09-13T00:00:00"/>
    <d v="2022-05-18T00:00:00"/>
    <n v="247"/>
    <x v="2"/>
  </r>
  <r>
    <s v="KEY-2693"/>
    <s v="Medium"/>
    <n v="30"/>
    <s v="Closed"/>
    <s v="Completed"/>
    <s v="Solved by squad (technical intervention)"/>
    <x v="2"/>
    <x v="1"/>
    <x v="4"/>
    <d v="2021-09-13T00:00:00"/>
    <d v="2022-05-18T00:00:00"/>
    <n v="247"/>
    <x v="2"/>
  </r>
  <r>
    <s v="KEY-2691"/>
    <s v="Medium"/>
    <n v="30"/>
    <s v="Closed"/>
    <s v="Completed"/>
    <s v="Solved by squad (technical intervention)"/>
    <x v="0"/>
    <x v="1"/>
    <x v="4"/>
    <d v="2021-09-13T00:00:00"/>
    <d v="2022-05-23T00:00:00"/>
    <n v="252"/>
    <x v="2"/>
  </r>
  <r>
    <s v="KEY-2686"/>
    <s v="Medium"/>
    <n v="30"/>
    <s v="Closed"/>
    <s v="Completed"/>
    <s v="Solved by squad (technical intervention)"/>
    <x v="0"/>
    <x v="1"/>
    <x v="1"/>
    <d v="2021-09-13T00:00:00"/>
    <d v="2022-08-18T00:00:00"/>
    <n v="339"/>
    <x v="2"/>
  </r>
  <r>
    <s v="KEY-2688"/>
    <s v="Medium"/>
    <n v="30"/>
    <s v="Closed"/>
    <s v="Completed"/>
    <s v="Solved by squad (technical intervention)"/>
    <x v="0"/>
    <x v="1"/>
    <x v="1"/>
    <d v="2021-09-13T00:00:00"/>
    <d v="2022-08-18T00:00:00"/>
    <n v="339"/>
    <x v="2"/>
  </r>
  <r>
    <s v="KEY-2684"/>
    <s v="Medium"/>
    <n v="30"/>
    <s v="Closed"/>
    <s v="Completed"/>
    <s v="Solved by squad (technical intervention)"/>
    <x v="0"/>
    <x v="1"/>
    <x v="1"/>
    <d v="2021-09-13T00:00:00"/>
    <d v="2022-09-09T00:00:00"/>
    <n v="361"/>
    <x v="2"/>
  </r>
  <r>
    <s v="KEY-2687"/>
    <s v="Medium"/>
    <n v="30"/>
    <s v="Closed"/>
    <s v="Completed"/>
    <s v="Solved by squad (technical intervention)"/>
    <x v="0"/>
    <x v="1"/>
    <x v="1"/>
    <d v="2021-09-13T00:00:00"/>
    <d v="2022-09-09T00:00:00"/>
    <n v="361"/>
    <x v="2"/>
  </r>
  <r>
    <s v="KEY-2689"/>
    <s v="Medium"/>
    <n v="30"/>
    <s v="Closed"/>
    <s v="Completed"/>
    <s v="Solved by squad (technical intervention)"/>
    <x v="0"/>
    <x v="1"/>
    <x v="1"/>
    <d v="2021-09-13T00:00:00"/>
    <d v="2022-09-09T00:00:00"/>
    <n v="361"/>
    <x v="2"/>
  </r>
  <r>
    <s v="KEY-2695"/>
    <s v="Medium"/>
    <n v="30"/>
    <s v="Closed"/>
    <s v="Completed"/>
    <s v="Solved by squad (technical intervention)"/>
    <x v="0"/>
    <x v="1"/>
    <x v="4"/>
    <d v="2021-09-13T00:00:00"/>
    <d v="2022-09-20T00:00:00"/>
    <n v="372"/>
    <x v="2"/>
  </r>
  <r>
    <s v="KEY-2700"/>
    <s v="Medium"/>
    <n v="30"/>
    <s v="Closed"/>
    <s v="Completed"/>
    <s v="Solved by service desk (no technical intervention)"/>
    <x v="0"/>
    <x v="0"/>
    <x v="0"/>
    <d v="2021-09-14T00:00:00"/>
    <d v="2021-09-19T00:00:00"/>
    <n v="5"/>
    <x v="1"/>
  </r>
  <r>
    <s v="KEY-2698"/>
    <s v="Medium"/>
    <n v="30"/>
    <s v="Closed"/>
    <s v="Completed"/>
    <s v="Solved by squad (technical intervention)"/>
    <x v="1"/>
    <x v="1"/>
    <x v="4"/>
    <d v="2021-09-14T00:00:00"/>
    <d v="2021-10-02T00:00:00"/>
    <n v="18"/>
    <x v="1"/>
  </r>
  <r>
    <s v="KEY-2699"/>
    <s v="Medium"/>
    <n v="30"/>
    <s v="Closed"/>
    <s v="Completed"/>
    <s v="Solved by squad (technical intervention)"/>
    <x v="0"/>
    <x v="1"/>
    <x v="4"/>
    <d v="2021-09-14T00:00:00"/>
    <d v="2021-10-20T00:00:00"/>
    <n v="36"/>
    <x v="2"/>
  </r>
  <r>
    <s v="KEY-2705"/>
    <s v="High"/>
    <n v="15"/>
    <s v="Closed"/>
    <s v="Completed"/>
    <s v="Solved by squad (technical intervention)"/>
    <x v="3"/>
    <x v="1"/>
    <x v="2"/>
    <d v="2021-09-15T00:00:00"/>
    <d v="2021-11-08T00:00:00"/>
    <n v="54"/>
    <x v="2"/>
  </r>
  <r>
    <s v="KEY-2702"/>
    <s v="Medium"/>
    <n v="30"/>
    <s v="Closed"/>
    <s v="Completed"/>
    <s v="Solved by service desk (no technical intervention)"/>
    <x v="0"/>
    <x v="0"/>
    <x v="0"/>
    <d v="2021-09-15T00:00:00"/>
    <d v="2021-09-25T00:00:00"/>
    <n v="10"/>
    <x v="1"/>
  </r>
  <r>
    <s v="KEY-2709"/>
    <s v="Medium"/>
    <n v="30"/>
    <s v="Closed"/>
    <s v="Completed"/>
    <s v="Solved by squad (technical intervention)"/>
    <x v="3"/>
    <x v="1"/>
    <x v="1"/>
    <d v="2021-09-15T00:00:00"/>
    <d v="2021-11-07T00:00:00"/>
    <n v="53"/>
    <x v="2"/>
  </r>
  <r>
    <s v="KEY-2703"/>
    <s v="Medium"/>
    <n v="30"/>
    <s v="Closed"/>
    <s v="Completed"/>
    <s v="Solved by squad (technical intervention)"/>
    <x v="0"/>
    <x v="1"/>
    <x v="3"/>
    <d v="2021-09-15T00:00:00"/>
    <d v="2021-11-08T00:00:00"/>
    <n v="54"/>
    <x v="2"/>
  </r>
  <r>
    <s v="KEY-2701"/>
    <s v="Medium"/>
    <n v="30"/>
    <s v="Closed"/>
    <s v="Completed"/>
    <s v="Solved by squad (technical intervention)"/>
    <x v="4"/>
    <x v="1"/>
    <x v="4"/>
    <d v="2021-09-15T00:00:00"/>
    <d v="2021-11-29T00:00:00"/>
    <n v="75"/>
    <x v="2"/>
  </r>
  <r>
    <s v="KEY-2706"/>
    <s v="Medium"/>
    <n v="30"/>
    <s v="Closed"/>
    <s v="Completed"/>
    <s v="Solved by squad (technical intervention)"/>
    <x v="2"/>
    <x v="1"/>
    <x v="4"/>
    <d v="2021-09-15T00:00:00"/>
    <d v="2022-05-16T00:00:00"/>
    <n v="243"/>
    <x v="2"/>
  </r>
  <r>
    <s v="KEY-2708"/>
    <s v="Medium"/>
    <n v="30"/>
    <s v="Closed"/>
    <s v="Completed"/>
    <s v="Solved by squad (technical intervention)"/>
    <x v="2"/>
    <x v="1"/>
    <x v="4"/>
    <d v="2021-09-15T00:00:00"/>
    <d v="2022-05-16T00:00:00"/>
    <n v="243"/>
    <x v="2"/>
  </r>
  <r>
    <s v="KEY-2704"/>
    <s v="Medium"/>
    <n v="30"/>
    <s v="Closed"/>
    <s v="Completed"/>
    <s v="Solved by squad (technical intervention)"/>
    <x v="0"/>
    <x v="1"/>
    <x v="4"/>
    <d v="2021-09-15T00:00:00"/>
    <d v="2022-08-26T00:00:00"/>
    <n v="345"/>
    <x v="2"/>
  </r>
  <r>
    <s v="KEY-2707"/>
    <s v="Medium"/>
    <n v="30"/>
    <s v="Closed"/>
    <s v="Completed"/>
    <s v="Solved by squad (technical intervention)"/>
    <x v="0"/>
    <x v="1"/>
    <x v="4"/>
    <d v="2021-09-15T00:00:00"/>
    <d v="2022-09-22T00:00:00"/>
    <n v="372"/>
    <x v="2"/>
  </r>
  <r>
    <s v="KEY-2718"/>
    <s v="Medium"/>
    <n v="30"/>
    <s v="Closed"/>
    <s v="Canceled"/>
    <s v="Business Process"/>
    <x v="1"/>
    <x v="0"/>
    <x v="0"/>
    <d v="2021-09-16T00:00:00"/>
    <d v="2022-01-14T00:00:00"/>
    <n v="120"/>
    <x v="0"/>
  </r>
  <r>
    <s v="KEY-2711"/>
    <s v="Medium"/>
    <n v="30"/>
    <s v="Closed"/>
    <s v="Canceled"/>
    <s v="Business Process"/>
    <x v="1"/>
    <x v="0"/>
    <x v="0"/>
    <d v="2021-09-16T00:00:00"/>
    <d v="2021-10-26T00:00:00"/>
    <n v="40"/>
    <x v="0"/>
  </r>
  <r>
    <s v="KEY-2710"/>
    <s v="Medium"/>
    <n v="30"/>
    <s v="Closed"/>
    <s v="Canceled"/>
    <s v="Business Process"/>
    <x v="1"/>
    <x v="0"/>
    <x v="0"/>
    <d v="2021-09-16T00:00:00"/>
    <d v="2021-10-20T00:00:00"/>
    <n v="34"/>
    <x v="0"/>
  </r>
  <r>
    <s v="KEY-2715"/>
    <s v="Medium"/>
    <n v="30"/>
    <s v="Closed"/>
    <s v="Completed"/>
    <s v="Solved by service desk (no technical intervention)"/>
    <x v="2"/>
    <x v="0"/>
    <x v="0"/>
    <d v="2021-09-16T00:00:00"/>
    <d v="2021-09-20T00:00:00"/>
    <n v="4"/>
    <x v="1"/>
  </r>
  <r>
    <s v="KEY-2714"/>
    <s v="Medium"/>
    <n v="30"/>
    <s v="Closed"/>
    <s v="Completed"/>
    <s v="Solved by squad (technical intervention)"/>
    <x v="1"/>
    <x v="1"/>
    <x v="1"/>
    <d v="2021-09-16T00:00:00"/>
    <d v="2021-10-03T00:00:00"/>
    <n v="17"/>
    <x v="1"/>
  </r>
  <r>
    <s v="KEY-2712"/>
    <s v="Medium"/>
    <n v="30"/>
    <s v="Closed"/>
    <s v="Completed"/>
    <s v="Solved by squad (technical intervention)"/>
    <x v="3"/>
    <x v="1"/>
    <x v="1"/>
    <d v="2021-09-16T00:00:00"/>
    <d v="2021-11-17T00:00:00"/>
    <n v="62"/>
    <x v="2"/>
  </r>
  <r>
    <s v="KEY-2716"/>
    <s v="Medium"/>
    <n v="30"/>
    <s v="Closed"/>
    <s v="Completed"/>
    <s v="Solved by squad (technical intervention)"/>
    <x v="3"/>
    <x v="1"/>
    <x v="1"/>
    <d v="2021-09-16T00:00:00"/>
    <d v="2021-11-17T00:00:00"/>
    <n v="62"/>
    <x v="2"/>
  </r>
  <r>
    <s v="KEY-2717"/>
    <s v="Medium"/>
    <n v="30"/>
    <s v="Closed"/>
    <s v="Completed"/>
    <s v="Solved by squad (technical intervention)"/>
    <x v="0"/>
    <x v="1"/>
    <x v="4"/>
    <d v="2021-09-16T00:00:00"/>
    <d v="2022-01-13T00:00:00"/>
    <n v="119"/>
    <x v="2"/>
  </r>
  <r>
    <s v="KEY-2722"/>
    <s v="Medium"/>
    <n v="30"/>
    <s v="Closed"/>
    <s v="Canceled"/>
    <s v="Business Process"/>
    <x v="1"/>
    <x v="0"/>
    <x v="0"/>
    <d v="2021-09-17T00:00:00"/>
    <d v="2021-10-19T00:00:00"/>
    <n v="32"/>
    <x v="0"/>
  </r>
  <r>
    <s v="KEY-2720"/>
    <s v="Medium"/>
    <n v="30"/>
    <s v="Closed"/>
    <s v="Completed"/>
    <s v="Solved by squad (technical intervention)"/>
    <x v="0"/>
    <x v="1"/>
    <x v="1"/>
    <d v="2021-09-17T00:00:00"/>
    <d v="2021-11-17T00:00:00"/>
    <n v="61"/>
    <x v="2"/>
  </r>
  <r>
    <s v="KEY-2721"/>
    <s v="Medium"/>
    <n v="30"/>
    <s v="Open"/>
    <s v="Squad Working"/>
    <m/>
    <x v="0"/>
    <x v="2"/>
    <x v="0"/>
    <d v="2021-09-17T00:00:00"/>
    <m/>
    <n v="-44456"/>
    <x v="0"/>
  </r>
  <r>
    <s v="KEY-2723"/>
    <s v="Medium"/>
    <n v="30"/>
    <s v="Open"/>
    <s v="Squad Working"/>
    <m/>
    <x v="0"/>
    <x v="2"/>
    <x v="0"/>
    <d v="2021-09-17T00:00:00"/>
    <m/>
    <n v="-44456"/>
    <x v="0"/>
  </r>
  <r>
    <s v="KEY-2719"/>
    <s v="Medium"/>
    <n v="30"/>
    <s v="Open"/>
    <s v="Waiting requester information"/>
    <m/>
    <x v="0"/>
    <x v="2"/>
    <x v="0"/>
    <d v="2021-09-17T00:00:00"/>
    <m/>
    <n v="-44456"/>
    <x v="0"/>
  </r>
  <r>
    <s v="KEY-2724"/>
    <s v="Medium"/>
    <n v="30"/>
    <s v="Closed"/>
    <s v="Completed"/>
    <s v="Solved by squad (technical intervention)"/>
    <x v="3"/>
    <x v="1"/>
    <x v="1"/>
    <d v="2021-09-19T00:00:00"/>
    <d v="2021-11-13T00:00:00"/>
    <n v="55"/>
    <x v="2"/>
  </r>
  <r>
    <s v="KEY-2725"/>
    <s v="Medium"/>
    <n v="30"/>
    <s v="Closed"/>
    <s v="Canceled"/>
    <s v="Business Process"/>
    <x v="1"/>
    <x v="0"/>
    <x v="0"/>
    <d v="2021-09-20T00:00:00"/>
    <d v="2021-10-27T00:00:00"/>
    <n v="37"/>
    <x v="0"/>
  </r>
  <r>
    <s v="KEY-2732"/>
    <s v="Medium"/>
    <n v="30"/>
    <s v="Closed"/>
    <s v="Completed"/>
    <s v="Solved by squad (technical intervention)"/>
    <x v="0"/>
    <x v="1"/>
    <x v="4"/>
    <d v="2021-09-20T00:00:00"/>
    <d v="2021-10-26T00:00:00"/>
    <n v="36"/>
    <x v="2"/>
  </r>
  <r>
    <s v="KEY-2731"/>
    <s v="Medium"/>
    <n v="30"/>
    <s v="Closed"/>
    <s v="Completed"/>
    <s v="Solved by squad (technical intervention)"/>
    <x v="0"/>
    <x v="1"/>
    <x v="4"/>
    <d v="2021-09-20T00:00:00"/>
    <d v="2021-11-03T00:00:00"/>
    <n v="44"/>
    <x v="2"/>
  </r>
  <r>
    <s v="KEY-2727"/>
    <s v="Medium"/>
    <n v="30"/>
    <s v="Closed"/>
    <s v="Completed"/>
    <s v="Solved by squad (technical intervention)"/>
    <x v="3"/>
    <x v="1"/>
    <x v="2"/>
    <d v="2021-09-20T00:00:00"/>
    <d v="2021-11-17T00:00:00"/>
    <n v="58"/>
    <x v="2"/>
  </r>
  <r>
    <s v="KEY-2729"/>
    <s v="Medium"/>
    <n v="30"/>
    <s v="Closed"/>
    <s v="Completed"/>
    <s v="Solved by squad (technical intervention)"/>
    <x v="2"/>
    <x v="1"/>
    <x v="4"/>
    <d v="2021-09-20T00:00:00"/>
    <d v="2022-05-16T00:00:00"/>
    <n v="238"/>
    <x v="2"/>
  </r>
  <r>
    <s v="KEY-2728"/>
    <s v="Medium"/>
    <n v="30"/>
    <s v="Closed"/>
    <s v="Completed"/>
    <s v="Solved by squad (technical intervention)"/>
    <x v="2"/>
    <x v="1"/>
    <x v="4"/>
    <d v="2021-09-20T00:00:00"/>
    <d v="2022-05-21T00:00:00"/>
    <n v="243"/>
    <x v="2"/>
  </r>
  <r>
    <s v="KEY-2730"/>
    <s v="Medium"/>
    <n v="30"/>
    <s v="Closed"/>
    <s v="Completed"/>
    <s v="Solved by squad (technical intervention)"/>
    <x v="2"/>
    <x v="1"/>
    <x v="4"/>
    <d v="2021-09-20T00:00:00"/>
    <d v="2022-05-21T00:00:00"/>
    <n v="243"/>
    <x v="2"/>
  </r>
  <r>
    <s v="KEY-2726"/>
    <s v="Medium"/>
    <n v="30"/>
    <s v="Closed"/>
    <s v="Completed"/>
    <s v="Solved by squad (technical intervention)"/>
    <x v="0"/>
    <x v="1"/>
    <x v="3"/>
    <d v="2021-09-20T00:00:00"/>
    <d v="2022-08-25T00:00:00"/>
    <n v="339"/>
    <x v="2"/>
  </r>
  <r>
    <s v="KEY-2733"/>
    <s v="Medium"/>
    <n v="30"/>
    <s v="Open"/>
    <s v="Squad Working"/>
    <m/>
    <x v="0"/>
    <x v="2"/>
    <x v="0"/>
    <d v="2021-09-20T00:00:00"/>
    <m/>
    <n v="-44459"/>
    <x v="0"/>
  </r>
  <r>
    <s v="KEY-2734"/>
    <s v="Medium"/>
    <n v="30"/>
    <s v="Open"/>
    <s v="Squad Working"/>
    <m/>
    <x v="0"/>
    <x v="2"/>
    <x v="0"/>
    <d v="2021-09-20T00:00:00"/>
    <m/>
    <n v="-44459"/>
    <x v="0"/>
  </r>
  <r>
    <s v="KEY-2744"/>
    <s v="Medium"/>
    <n v="30"/>
    <s v="Closed"/>
    <s v="Canceled"/>
    <s v="Business Process"/>
    <x v="1"/>
    <x v="0"/>
    <x v="0"/>
    <d v="2021-09-21T00:00:00"/>
    <d v="2021-12-06T00:00:00"/>
    <n v="76"/>
    <x v="0"/>
  </r>
  <r>
    <s v="KEY-2736"/>
    <s v="Medium"/>
    <n v="30"/>
    <s v="Closed"/>
    <s v="Canceled"/>
    <s v="Business Process"/>
    <x v="1"/>
    <x v="0"/>
    <x v="0"/>
    <d v="2021-09-21T00:00:00"/>
    <d v="2021-12-01T00:00:00"/>
    <n v="71"/>
    <x v="0"/>
  </r>
  <r>
    <s v="KEY-2738"/>
    <s v="Medium"/>
    <n v="30"/>
    <s v="Closed"/>
    <s v="Canceled"/>
    <s v="Business Process"/>
    <x v="1"/>
    <x v="0"/>
    <x v="0"/>
    <d v="2021-09-21T00:00:00"/>
    <d v="2021-10-27T00:00:00"/>
    <n v="36"/>
    <x v="0"/>
  </r>
  <r>
    <s v="KEY-2739"/>
    <s v="Medium"/>
    <n v="30"/>
    <s v="Closed"/>
    <s v="Canceled"/>
    <s v="Business Process"/>
    <x v="1"/>
    <x v="0"/>
    <x v="0"/>
    <d v="2021-09-21T00:00:00"/>
    <d v="2021-10-27T00:00:00"/>
    <n v="36"/>
    <x v="0"/>
  </r>
  <r>
    <s v="KEY-2741"/>
    <s v="Medium"/>
    <n v="30"/>
    <s v="Closed"/>
    <s v="Canceled"/>
    <s v="Business Process"/>
    <x v="1"/>
    <x v="0"/>
    <x v="0"/>
    <d v="2021-09-21T00:00:00"/>
    <d v="2021-10-27T00:00:00"/>
    <n v="36"/>
    <x v="0"/>
  </r>
  <r>
    <s v="KEY-2743"/>
    <s v="Medium"/>
    <n v="30"/>
    <s v="Closed"/>
    <s v="Canceled"/>
    <s v="Business Process"/>
    <x v="1"/>
    <x v="0"/>
    <x v="0"/>
    <d v="2021-09-21T00:00:00"/>
    <d v="2021-10-27T00:00:00"/>
    <n v="36"/>
    <x v="0"/>
  </r>
  <r>
    <s v="KEY-2737"/>
    <s v="Medium"/>
    <n v="30"/>
    <s v="Closed"/>
    <s v="Canceled"/>
    <s v="Business Process"/>
    <x v="1"/>
    <x v="0"/>
    <x v="0"/>
    <d v="2021-09-21T00:00:00"/>
    <d v="2021-09-27T00:00:00"/>
    <n v="6"/>
    <x v="0"/>
  </r>
  <r>
    <s v="KEY-2745"/>
    <s v="Medium"/>
    <n v="30"/>
    <s v="Closed"/>
    <s v="Completed"/>
    <s v="Solved by squad (technical intervention)"/>
    <x v="0"/>
    <x v="1"/>
    <x v="4"/>
    <d v="2021-09-21T00:00:00"/>
    <d v="2021-10-19T00:00:00"/>
    <n v="28"/>
    <x v="1"/>
  </r>
  <r>
    <s v="KEY-2735"/>
    <s v="Medium"/>
    <n v="30"/>
    <s v="Closed"/>
    <s v="Completed"/>
    <s v="Solved by squad (technical intervention)"/>
    <x v="0"/>
    <x v="1"/>
    <x v="1"/>
    <d v="2021-09-21T00:00:00"/>
    <d v="2021-10-26T00:00:00"/>
    <n v="35"/>
    <x v="2"/>
  </r>
  <r>
    <s v="KEY-2740"/>
    <s v="Medium"/>
    <n v="30"/>
    <s v="Closed"/>
    <s v="Completed"/>
    <s v="Solved by squad (technical intervention)"/>
    <x v="3"/>
    <x v="1"/>
    <x v="1"/>
    <d v="2021-09-21T00:00:00"/>
    <d v="2021-11-17T00:00:00"/>
    <n v="57"/>
    <x v="2"/>
  </r>
  <r>
    <s v="KEY-2746"/>
    <s v="Medium"/>
    <n v="30"/>
    <s v="Closed"/>
    <s v="Completed"/>
    <s v="Solved by squad (technical intervention)"/>
    <x v="0"/>
    <x v="1"/>
    <x v="4"/>
    <d v="2021-09-21T00:00:00"/>
    <d v="2022-01-22T00:00:00"/>
    <n v="123"/>
    <x v="2"/>
  </r>
  <r>
    <s v="KEY-2742"/>
    <s v="Medium"/>
    <n v="30"/>
    <s v="Closed"/>
    <s v="Completed"/>
    <s v="Solved by squad (technical intervention)"/>
    <x v="0"/>
    <x v="1"/>
    <x v="4"/>
    <d v="2021-09-21T00:00:00"/>
    <d v="2022-08-26T00:00:00"/>
    <n v="339"/>
    <x v="2"/>
  </r>
  <r>
    <s v="KEY-2749"/>
    <s v="Medium"/>
    <n v="30"/>
    <s v="Closed"/>
    <s v="Canceled"/>
    <s v="Business Process"/>
    <x v="1"/>
    <x v="0"/>
    <x v="0"/>
    <d v="2021-09-22T00:00:00"/>
    <d v="2021-10-08T00:00:00"/>
    <n v="16"/>
    <x v="0"/>
  </r>
  <r>
    <s v="KEY-2752"/>
    <s v="Medium"/>
    <n v="30"/>
    <s v="Closed"/>
    <s v="Canceled"/>
    <s v="Business Process"/>
    <x v="1"/>
    <x v="0"/>
    <x v="0"/>
    <d v="2021-09-22T00:00:00"/>
    <d v="2021-09-27T00:00:00"/>
    <n v="5"/>
    <x v="0"/>
  </r>
  <r>
    <s v="KEY-2753"/>
    <s v="Medium"/>
    <n v="30"/>
    <s v="Closed"/>
    <s v="Canceled"/>
    <s v="Lack Response"/>
    <x v="1"/>
    <x v="0"/>
    <x v="0"/>
    <d v="2021-09-22T00:00:00"/>
    <d v="2021-09-27T00:00:00"/>
    <n v="5"/>
    <x v="0"/>
  </r>
  <r>
    <s v="KEY-2747"/>
    <s v="Medium"/>
    <n v="30"/>
    <s v="Closed"/>
    <s v="Completed"/>
    <s v="Solved by squad (technical intervention)"/>
    <x v="0"/>
    <x v="1"/>
    <x v="1"/>
    <d v="2021-09-22T00:00:00"/>
    <d v="2021-10-26T00:00:00"/>
    <n v="34"/>
    <x v="2"/>
  </r>
  <r>
    <s v="KEY-2748"/>
    <s v="Medium"/>
    <n v="30"/>
    <s v="Closed"/>
    <s v="Completed"/>
    <s v="Solved by squad (technical intervention)"/>
    <x v="0"/>
    <x v="1"/>
    <x v="1"/>
    <d v="2021-09-22T00:00:00"/>
    <d v="2021-11-03T00:00:00"/>
    <n v="42"/>
    <x v="2"/>
  </r>
  <r>
    <s v="KEY-2756"/>
    <s v="Medium"/>
    <n v="30"/>
    <s v="Closed"/>
    <s v="Completed"/>
    <s v="Solved by squad (technical intervention)"/>
    <x v="2"/>
    <x v="1"/>
    <x v="4"/>
    <d v="2021-09-22T00:00:00"/>
    <d v="2022-05-18T00:00:00"/>
    <n v="238"/>
    <x v="2"/>
  </r>
  <r>
    <s v="KEY-2750"/>
    <s v="Medium"/>
    <n v="30"/>
    <s v="Closed"/>
    <s v="Completed"/>
    <s v="Solved by squad (technical intervention)"/>
    <x v="2"/>
    <x v="1"/>
    <x v="1"/>
    <d v="2021-09-22T00:00:00"/>
    <d v="2022-05-23T00:00:00"/>
    <n v="243"/>
    <x v="2"/>
  </r>
  <r>
    <s v="KEY-2754"/>
    <s v="Medium"/>
    <n v="30"/>
    <s v="Closed"/>
    <s v="Completed"/>
    <s v="Solved by squad (technical intervention)"/>
    <x v="2"/>
    <x v="1"/>
    <x v="4"/>
    <d v="2021-09-22T00:00:00"/>
    <d v="2022-05-23T00:00:00"/>
    <n v="243"/>
    <x v="2"/>
  </r>
  <r>
    <s v="KEY-2755"/>
    <s v="Medium"/>
    <n v="30"/>
    <s v="Closed"/>
    <s v="Completed"/>
    <s v="Solved by squad (technical intervention)"/>
    <x v="2"/>
    <x v="1"/>
    <x v="4"/>
    <d v="2021-09-22T00:00:00"/>
    <d v="2022-05-23T00:00:00"/>
    <n v="243"/>
    <x v="2"/>
  </r>
  <r>
    <s v="KEY-2751"/>
    <s v="Medium"/>
    <n v="30"/>
    <s v="Closed"/>
    <s v="Completed"/>
    <s v="Solved by squad (technical intervention)"/>
    <x v="0"/>
    <x v="1"/>
    <x v="1"/>
    <d v="2021-09-22T00:00:00"/>
    <d v="2022-08-26T00:00:00"/>
    <n v="338"/>
    <x v="2"/>
  </r>
  <r>
    <s v="KEY-2770"/>
    <s v="High"/>
    <n v="15"/>
    <s v="Closed"/>
    <s v="Completed"/>
    <s v="Solved by service desk (no technical intervention)"/>
    <x v="0"/>
    <x v="0"/>
    <x v="0"/>
    <d v="2021-09-23T00:00:00"/>
    <d v="2021-09-29T00:00:00"/>
    <n v="6"/>
    <x v="1"/>
  </r>
  <r>
    <s v="KEY-2774"/>
    <s v="Medium"/>
    <n v="30"/>
    <s v="Closed"/>
    <s v="Canceled"/>
    <s v="Business Process"/>
    <x v="1"/>
    <x v="0"/>
    <x v="0"/>
    <d v="2021-09-23T00:00:00"/>
    <d v="2021-12-06T00:00:00"/>
    <n v="74"/>
    <x v="0"/>
  </r>
  <r>
    <s v="KEY-2773"/>
    <s v="Medium"/>
    <n v="30"/>
    <s v="Closed"/>
    <s v="Canceled"/>
    <s v="Business Process"/>
    <x v="1"/>
    <x v="0"/>
    <x v="0"/>
    <d v="2021-09-23T00:00:00"/>
    <d v="2021-11-29T00:00:00"/>
    <n v="67"/>
    <x v="0"/>
  </r>
  <r>
    <s v="KEY-2769"/>
    <s v="Medium"/>
    <n v="30"/>
    <s v="Closed"/>
    <s v="Canceled"/>
    <s v="Business Process"/>
    <x v="1"/>
    <x v="0"/>
    <x v="0"/>
    <d v="2021-09-23T00:00:00"/>
    <d v="2021-11-03T00:00:00"/>
    <n v="41"/>
    <x v="0"/>
  </r>
  <r>
    <s v="KEY-2757"/>
    <s v="Medium"/>
    <n v="30"/>
    <s v="Closed"/>
    <s v="Canceled"/>
    <s v="Lack Response"/>
    <x v="1"/>
    <x v="0"/>
    <x v="0"/>
    <d v="2021-09-23T00:00:00"/>
    <d v="2021-12-06T00:00:00"/>
    <n v="74"/>
    <x v="0"/>
  </r>
  <r>
    <s v="KEY-2758"/>
    <s v="Medium"/>
    <n v="30"/>
    <s v="Closed"/>
    <s v="Canceled"/>
    <s v="Lack Response"/>
    <x v="1"/>
    <x v="0"/>
    <x v="0"/>
    <d v="2021-09-23T00:00:00"/>
    <d v="2021-10-08T00:00:00"/>
    <n v="15"/>
    <x v="0"/>
  </r>
  <r>
    <s v="KEY-2763"/>
    <s v="Medium"/>
    <n v="30"/>
    <s v="Closed"/>
    <s v="Canceled"/>
    <s v="Lack Response"/>
    <x v="1"/>
    <x v="0"/>
    <x v="0"/>
    <d v="2021-09-23T00:00:00"/>
    <d v="2021-09-28T00:00:00"/>
    <n v="5"/>
    <x v="0"/>
  </r>
  <r>
    <s v="KEY-2764"/>
    <s v="Medium"/>
    <n v="30"/>
    <s v="Closed"/>
    <s v="Canceled"/>
    <s v="Lack Response"/>
    <x v="1"/>
    <x v="0"/>
    <x v="0"/>
    <d v="2021-09-23T00:00:00"/>
    <d v="2021-09-28T00:00:00"/>
    <n v="5"/>
    <x v="0"/>
  </r>
  <r>
    <s v="KEY-2766"/>
    <s v="Medium"/>
    <n v="30"/>
    <s v="Closed"/>
    <s v="Canceled"/>
    <s v="Lack Response"/>
    <x v="1"/>
    <x v="0"/>
    <x v="0"/>
    <d v="2021-09-23T00:00:00"/>
    <d v="2021-09-27T00:00:00"/>
    <n v="4"/>
    <x v="0"/>
  </r>
  <r>
    <s v="KEY-2775"/>
    <s v="Medium"/>
    <n v="30"/>
    <s v="Closed"/>
    <s v="Completed"/>
    <s v="Solved by service desk (no technical intervention)"/>
    <x v="2"/>
    <x v="0"/>
    <x v="0"/>
    <d v="2021-09-23T00:00:00"/>
    <d v="2021-09-24T00:00:00"/>
    <n v="1"/>
    <x v="1"/>
  </r>
  <r>
    <s v="KEY-2762"/>
    <s v="Medium"/>
    <n v="30"/>
    <s v="Closed"/>
    <s v="Completed"/>
    <s v="Solved by service desk (no technical intervention)"/>
    <x v="0"/>
    <x v="0"/>
    <x v="0"/>
    <d v="2021-09-23T00:00:00"/>
    <d v="2021-09-28T00:00:00"/>
    <n v="5"/>
    <x v="1"/>
  </r>
  <r>
    <s v="KEY-2765"/>
    <s v="Medium"/>
    <n v="30"/>
    <s v="Closed"/>
    <s v="Completed"/>
    <s v="Solved by squad (technical intervention)"/>
    <x v="0"/>
    <x v="1"/>
    <x v="1"/>
    <d v="2021-09-23T00:00:00"/>
    <d v="2021-10-26T00:00:00"/>
    <n v="33"/>
    <x v="2"/>
  </r>
  <r>
    <s v="KEY-2761"/>
    <s v="Medium"/>
    <n v="30"/>
    <s v="Closed"/>
    <s v="Completed"/>
    <s v="Solved by squad (technical intervention)"/>
    <x v="2"/>
    <x v="1"/>
    <x v="1"/>
    <d v="2021-09-23T00:00:00"/>
    <d v="2022-05-23T00:00:00"/>
    <n v="242"/>
    <x v="2"/>
  </r>
  <r>
    <s v="KEY-2771"/>
    <s v="Medium"/>
    <n v="30"/>
    <s v="Closed"/>
    <s v="Completed"/>
    <s v="Solved by squad (technical intervention)"/>
    <x v="2"/>
    <x v="1"/>
    <x v="4"/>
    <d v="2021-09-23T00:00:00"/>
    <d v="2022-05-26T00:00:00"/>
    <n v="245"/>
    <x v="2"/>
  </r>
  <r>
    <s v="KEY-2767"/>
    <s v="Medium"/>
    <n v="30"/>
    <s v="Closed"/>
    <s v="Completed"/>
    <s v="Solved by squad (technical intervention)"/>
    <x v="2"/>
    <x v="1"/>
    <x v="3"/>
    <d v="2021-09-23T00:00:00"/>
    <d v="2022-05-31T00:00:00"/>
    <n v="250"/>
    <x v="2"/>
  </r>
  <r>
    <s v="KEY-2768"/>
    <s v="Medium"/>
    <n v="30"/>
    <s v="Closed"/>
    <s v="Completed"/>
    <s v="Solved by squad (technical intervention)"/>
    <x v="2"/>
    <x v="1"/>
    <x v="3"/>
    <d v="2021-09-23T00:00:00"/>
    <d v="2022-05-31T00:00:00"/>
    <n v="250"/>
    <x v="2"/>
  </r>
  <r>
    <s v="KEY-2772"/>
    <s v="Medium"/>
    <n v="30"/>
    <s v="Closed"/>
    <s v="Completed"/>
    <s v="Solved by squad (technical intervention)"/>
    <x v="0"/>
    <x v="1"/>
    <x v="4"/>
    <d v="2021-09-23T00:00:00"/>
    <d v="2022-08-25T00:00:00"/>
    <n v="336"/>
    <x v="2"/>
  </r>
  <r>
    <s v="KEY-2759"/>
    <s v="Medium"/>
    <n v="30"/>
    <s v="Closed"/>
    <s v="Completed"/>
    <s v="Solved by squad (technical intervention)"/>
    <x v="0"/>
    <x v="1"/>
    <x v="1"/>
    <d v="2021-09-23T00:00:00"/>
    <d v="2022-08-26T00:00:00"/>
    <n v="337"/>
    <x v="2"/>
  </r>
  <r>
    <s v="KEY-2760"/>
    <s v="Medium"/>
    <n v="30"/>
    <s v="Closed"/>
    <s v="Completed"/>
    <s v="Solved by squad (technical intervention)"/>
    <x v="0"/>
    <x v="1"/>
    <x v="1"/>
    <d v="2021-09-23T00:00:00"/>
    <d v="2022-08-26T00:00:00"/>
    <n v="337"/>
    <x v="2"/>
  </r>
  <r>
    <s v="KEY-2776"/>
    <s v="Medium"/>
    <n v="30"/>
    <s v="Closed"/>
    <s v="Completed"/>
    <s v="Solved by squad (technical intervention)"/>
    <x v="0"/>
    <x v="1"/>
    <x v="1"/>
    <d v="2021-09-24T00:00:00"/>
    <d v="2021-10-19T00:00:00"/>
    <n v="25"/>
    <x v="1"/>
  </r>
  <r>
    <s v="KEY-2777"/>
    <s v="Medium"/>
    <n v="30"/>
    <s v="Closed"/>
    <s v="Completed"/>
    <s v="Solved by squad (technical intervention)"/>
    <x v="2"/>
    <x v="1"/>
    <x v="4"/>
    <d v="2021-09-24T00:00:00"/>
    <d v="2022-05-26T00:00:00"/>
    <n v="244"/>
    <x v="2"/>
  </r>
  <r>
    <s v="KEY-2781"/>
    <s v="Medium"/>
    <n v="30"/>
    <s v="Closed"/>
    <s v="Canceled"/>
    <s v="Business Process"/>
    <x v="1"/>
    <x v="0"/>
    <x v="0"/>
    <d v="2021-09-27T00:00:00"/>
    <d v="2021-09-28T00:00:00"/>
    <n v="1"/>
    <x v="0"/>
  </r>
  <r>
    <s v="KEY-2782"/>
    <s v="Medium"/>
    <n v="30"/>
    <s v="Closed"/>
    <s v="Canceled"/>
    <s v="Business Process"/>
    <x v="1"/>
    <x v="0"/>
    <x v="0"/>
    <d v="2021-09-27T00:00:00"/>
    <d v="2021-09-28T00:00:00"/>
    <n v="1"/>
    <x v="0"/>
  </r>
  <r>
    <s v="KEY-2783"/>
    <s v="Medium"/>
    <n v="30"/>
    <s v="Closed"/>
    <s v="Canceled"/>
    <s v="Business Process"/>
    <x v="1"/>
    <x v="0"/>
    <x v="0"/>
    <d v="2021-09-27T00:00:00"/>
    <d v="2021-09-28T00:00:00"/>
    <n v="1"/>
    <x v="0"/>
  </r>
  <r>
    <s v="KEY-2779"/>
    <s v="Medium"/>
    <n v="30"/>
    <s v="Closed"/>
    <s v="Canceled"/>
    <s v="Lack Response"/>
    <x v="1"/>
    <x v="0"/>
    <x v="0"/>
    <d v="2021-09-27T00:00:00"/>
    <d v="2021-09-28T00:00:00"/>
    <n v="1"/>
    <x v="0"/>
  </r>
  <r>
    <s v="KEY-2778"/>
    <s v="Medium"/>
    <n v="30"/>
    <s v="Closed"/>
    <s v="Completed"/>
    <s v="Solved by squad (technical intervention)"/>
    <x v="0"/>
    <x v="1"/>
    <x v="1"/>
    <d v="2021-09-27T00:00:00"/>
    <d v="2021-12-02T00:00:00"/>
    <n v="66"/>
    <x v="2"/>
  </r>
  <r>
    <s v="KEY-2780"/>
    <s v="Medium"/>
    <n v="30"/>
    <s v="Closed"/>
    <s v="Completed"/>
    <s v="Solved by squad (technical intervention)"/>
    <x v="0"/>
    <x v="1"/>
    <x v="1"/>
    <d v="2021-09-27T00:00:00"/>
    <d v="2021-12-02T00:00:00"/>
    <n v="66"/>
    <x v="2"/>
  </r>
  <r>
    <s v="KEY-2785"/>
    <s v="Medium"/>
    <n v="30"/>
    <s v="Closed"/>
    <s v="Completed"/>
    <s v="Solved by squad (technical intervention)"/>
    <x v="2"/>
    <x v="1"/>
    <x v="4"/>
    <d v="2021-09-27T00:00:00"/>
    <d v="2022-05-26T00:00:00"/>
    <n v="241"/>
    <x v="2"/>
  </r>
  <r>
    <s v="KEY-2784"/>
    <s v="Medium"/>
    <n v="30"/>
    <s v="Closed"/>
    <s v="Completed"/>
    <s v="Solved by squad (technical intervention)"/>
    <x v="0"/>
    <x v="1"/>
    <x v="4"/>
    <d v="2021-09-27T00:00:00"/>
    <d v="2022-08-25T00:00:00"/>
    <n v="332"/>
    <x v="2"/>
  </r>
  <r>
    <s v="KEY-2786"/>
    <s v="Medium"/>
    <n v="30"/>
    <s v="Open"/>
    <s v="Squad Working"/>
    <m/>
    <x v="0"/>
    <x v="2"/>
    <x v="0"/>
    <d v="2021-09-27T00:00:00"/>
    <m/>
    <n v="-44466"/>
    <x v="0"/>
  </r>
  <r>
    <s v="KEY-2789"/>
    <s v="Medium"/>
    <n v="30"/>
    <s v="Closed"/>
    <s v="Canceled"/>
    <s v="Lack Response"/>
    <x v="1"/>
    <x v="0"/>
    <x v="0"/>
    <d v="2021-09-28T00:00:00"/>
    <d v="2021-10-08T00:00:00"/>
    <n v="10"/>
    <x v="0"/>
  </r>
  <r>
    <s v="KEY-2788"/>
    <s v="Medium"/>
    <n v="30"/>
    <s v="Closed"/>
    <s v="Completed"/>
    <s v="Solved by service desk (no technical intervention)"/>
    <x v="0"/>
    <x v="0"/>
    <x v="0"/>
    <d v="2021-09-28T00:00:00"/>
    <d v="2021-09-28T00:00:00"/>
    <n v="0"/>
    <x v="1"/>
  </r>
  <r>
    <s v="KEY-2792"/>
    <s v="Medium"/>
    <n v="30"/>
    <s v="Closed"/>
    <s v="Completed"/>
    <s v="Solved by squad (technical intervention)"/>
    <x v="1"/>
    <x v="1"/>
    <x v="1"/>
    <d v="2021-09-28T00:00:00"/>
    <d v="2022-04-18T00:00:00"/>
    <n v="202"/>
    <x v="2"/>
  </r>
  <r>
    <s v="KEY-2790"/>
    <s v="Medium"/>
    <n v="30"/>
    <s v="Closed"/>
    <s v="Completed"/>
    <s v="Solved by squad (technical intervention)"/>
    <x v="2"/>
    <x v="1"/>
    <x v="1"/>
    <d v="2021-09-28T00:00:00"/>
    <d v="2022-05-14T00:00:00"/>
    <n v="228"/>
    <x v="2"/>
  </r>
  <r>
    <s v="KEY-2791"/>
    <s v="Medium"/>
    <n v="30"/>
    <s v="Closed"/>
    <s v="Completed"/>
    <s v="Solved by squad (technical intervention)"/>
    <x v="2"/>
    <x v="1"/>
    <x v="3"/>
    <d v="2021-09-28T00:00:00"/>
    <d v="2022-05-26T00:00:00"/>
    <n v="240"/>
    <x v="2"/>
  </r>
  <r>
    <s v="KEY-2787"/>
    <s v="Medium"/>
    <n v="30"/>
    <s v="Closed"/>
    <s v="Completed"/>
    <s v="Solved by squad (technical intervention)"/>
    <x v="0"/>
    <x v="1"/>
    <x v="1"/>
    <d v="2021-09-28T00:00:00"/>
    <d v="2022-08-26T00:00:00"/>
    <n v="332"/>
    <x v="2"/>
  </r>
  <r>
    <s v="KEY-2794"/>
    <s v="Medium"/>
    <n v="30"/>
    <s v="Closed"/>
    <s v="Canceled"/>
    <s v="Business Process"/>
    <x v="1"/>
    <x v="0"/>
    <x v="0"/>
    <d v="2021-09-29T00:00:00"/>
    <d v="2022-09-08T00:00:00"/>
    <n v="344"/>
    <x v="0"/>
  </r>
  <r>
    <s v="KEY-2796"/>
    <s v="Medium"/>
    <n v="30"/>
    <s v="Closed"/>
    <s v="Canceled"/>
    <s v="Business Process"/>
    <x v="1"/>
    <x v="0"/>
    <x v="0"/>
    <d v="2021-09-29T00:00:00"/>
    <d v="2021-11-03T00:00:00"/>
    <n v="35"/>
    <x v="0"/>
  </r>
  <r>
    <s v="KEY-2793"/>
    <s v="Medium"/>
    <n v="30"/>
    <s v="Closed"/>
    <s v="Completed"/>
    <s v="Solved by squad (technical intervention)"/>
    <x v="0"/>
    <x v="1"/>
    <x v="1"/>
    <d v="2021-09-29T00:00:00"/>
    <d v="2021-10-22T00:00:00"/>
    <n v="23"/>
    <x v="1"/>
  </r>
  <r>
    <s v="KEY-2797"/>
    <s v="Medium"/>
    <n v="30"/>
    <s v="Closed"/>
    <s v="Completed"/>
    <s v="Solved by squad (technical intervention)"/>
    <x v="0"/>
    <x v="1"/>
    <x v="4"/>
    <d v="2021-09-29T00:00:00"/>
    <d v="2022-01-06T00:00:00"/>
    <n v="99"/>
    <x v="2"/>
  </r>
  <r>
    <s v="KEY-2795"/>
    <s v="Medium"/>
    <n v="30"/>
    <s v="Closed"/>
    <s v="Completed"/>
    <s v="Solved by squad (technical intervention)"/>
    <x v="2"/>
    <x v="1"/>
    <x v="4"/>
    <d v="2021-09-29T00:00:00"/>
    <d v="2022-05-23T00:00:00"/>
    <n v="236"/>
    <x v="2"/>
  </r>
  <r>
    <s v="KEY-2801"/>
    <s v="Medium"/>
    <n v="30"/>
    <s v="Closed"/>
    <s v="Canceled"/>
    <s v="Business Process"/>
    <x v="1"/>
    <x v="0"/>
    <x v="0"/>
    <d v="2021-09-30T00:00:00"/>
    <d v="2021-11-03T00:00:00"/>
    <n v="34"/>
    <x v="0"/>
  </r>
  <r>
    <s v="KEY-2803"/>
    <s v="Medium"/>
    <n v="30"/>
    <s v="Closed"/>
    <s v="Canceled"/>
    <s v="Business Process"/>
    <x v="1"/>
    <x v="0"/>
    <x v="0"/>
    <d v="2021-09-30T00:00:00"/>
    <d v="2021-11-03T00:00:00"/>
    <n v="34"/>
    <x v="0"/>
  </r>
  <r>
    <s v="KEY-2802"/>
    <s v="Medium"/>
    <n v="30"/>
    <s v="Closed"/>
    <s v="Completed"/>
    <s v="Solved by squad (technical intervention)"/>
    <x v="0"/>
    <x v="1"/>
    <x v="4"/>
    <d v="2021-09-30T00:00:00"/>
    <d v="2021-11-03T00:00:00"/>
    <n v="34"/>
    <x v="2"/>
  </r>
  <r>
    <s v="KEY-2798"/>
    <s v="Medium"/>
    <n v="30"/>
    <s v="Closed"/>
    <s v="Completed"/>
    <s v="Solved by squad (technical intervention)"/>
    <x v="0"/>
    <x v="1"/>
    <x v="1"/>
    <d v="2021-09-30T00:00:00"/>
    <d v="2021-11-17T00:00:00"/>
    <n v="48"/>
    <x v="2"/>
  </r>
  <r>
    <s v="KEY-2799"/>
    <s v="Medium"/>
    <n v="30"/>
    <s v="Closed"/>
    <s v="Completed"/>
    <s v="Solved by squad (technical intervention)"/>
    <x v="0"/>
    <x v="1"/>
    <x v="3"/>
    <d v="2021-09-30T00:00:00"/>
    <d v="2022-02-14T00:00:00"/>
    <n v="137"/>
    <x v="2"/>
  </r>
  <r>
    <s v="KEY-2800"/>
    <s v="Medium"/>
    <n v="30"/>
    <s v="Closed"/>
    <s v="Completed"/>
    <s v="Solved by squad (technical intervention)"/>
    <x v="2"/>
    <x v="1"/>
    <x v="4"/>
    <d v="2021-09-30T00:00:00"/>
    <d v="2022-05-16T00:00:00"/>
    <n v="228"/>
    <x v="2"/>
  </r>
  <r>
    <s v="KEY-2805"/>
    <s v="Highest"/>
    <n v="7"/>
    <s v="Closed"/>
    <s v="Completed"/>
    <s v="Solved by squad (technical intervention)"/>
    <x v="1"/>
    <x v="1"/>
    <x v="4"/>
    <d v="2021-10-01T00:00:00"/>
    <d v="2021-10-21T00:00:00"/>
    <n v="20"/>
    <x v="2"/>
  </r>
  <r>
    <s v="KEY-2806"/>
    <s v="Medium"/>
    <n v="30"/>
    <s v="Closed"/>
    <s v="Canceled"/>
    <s v="Business Process"/>
    <x v="1"/>
    <x v="0"/>
    <x v="0"/>
    <d v="2021-10-01T00:00:00"/>
    <d v="2021-11-02T00:00:00"/>
    <n v="32"/>
    <x v="0"/>
  </r>
  <r>
    <s v="KEY-2804"/>
    <s v="Medium"/>
    <n v="30"/>
    <s v="Closed"/>
    <s v="Completed"/>
    <s v="Solved by squad (technical intervention)"/>
    <x v="0"/>
    <x v="1"/>
    <x v="3"/>
    <d v="2021-10-01T00:00:00"/>
    <d v="2022-08-09T00:00:00"/>
    <n v="312"/>
    <x v="2"/>
  </r>
  <r>
    <s v="KEY-2808"/>
    <s v="Medium"/>
    <n v="30"/>
    <s v="Closed"/>
    <s v="Canceled"/>
    <s v="Business Process"/>
    <x v="1"/>
    <x v="0"/>
    <x v="0"/>
    <d v="2021-10-04T00:00:00"/>
    <d v="2021-10-27T00:00:00"/>
    <n v="23"/>
    <x v="0"/>
  </r>
  <r>
    <s v="KEY-2810"/>
    <s v="Medium"/>
    <n v="30"/>
    <s v="Closed"/>
    <s v="Canceled"/>
    <s v="Business Process"/>
    <x v="1"/>
    <x v="0"/>
    <x v="0"/>
    <d v="2021-10-04T00:00:00"/>
    <d v="2021-10-27T00:00:00"/>
    <n v="23"/>
    <x v="0"/>
  </r>
  <r>
    <s v="KEY-2807"/>
    <s v="Medium"/>
    <n v="30"/>
    <s v="Closed"/>
    <s v="Canceled"/>
    <s v="Feature expected behavior"/>
    <x v="2"/>
    <x v="0"/>
    <x v="0"/>
    <d v="2021-10-04T00:00:00"/>
    <d v="2022-10-06T00:00:00"/>
    <n v="367"/>
    <x v="0"/>
  </r>
  <r>
    <s v="KEY-2809"/>
    <s v="Medium"/>
    <n v="30"/>
    <s v="Closed"/>
    <s v="Completed"/>
    <s v="Solved by squad (technical intervention)"/>
    <x v="2"/>
    <x v="1"/>
    <x v="4"/>
    <d v="2021-10-04T00:00:00"/>
    <d v="2022-05-16T00:00:00"/>
    <n v="224"/>
    <x v="2"/>
  </r>
  <r>
    <s v="KEY-2812"/>
    <s v="High"/>
    <n v="15"/>
    <s v="Closed"/>
    <s v="Completed"/>
    <s v="Solved by squad (technical intervention)"/>
    <x v="4"/>
    <x v="1"/>
    <x v="1"/>
    <d v="2021-10-05T00:00:00"/>
    <d v="2021-12-17T00:00:00"/>
    <n v="73"/>
    <x v="2"/>
  </r>
  <r>
    <s v="KEY-2819"/>
    <s v="Medium"/>
    <n v="30"/>
    <s v="Closed"/>
    <s v="Canceled"/>
    <s v="Business Process"/>
    <x v="0"/>
    <x v="0"/>
    <x v="0"/>
    <d v="2021-10-05T00:00:00"/>
    <d v="2021-12-01T00:00:00"/>
    <n v="57"/>
    <x v="0"/>
  </r>
  <r>
    <s v="KEY-2811"/>
    <s v="Medium"/>
    <n v="30"/>
    <s v="Closed"/>
    <s v="Canceled"/>
    <s v="Lack Response"/>
    <x v="1"/>
    <x v="0"/>
    <x v="0"/>
    <d v="2021-10-05T00:00:00"/>
    <d v="2021-10-27T00:00:00"/>
    <n v="22"/>
    <x v="0"/>
  </r>
  <r>
    <s v="KEY-2815"/>
    <s v="Medium"/>
    <n v="30"/>
    <s v="Closed"/>
    <s v="Completed"/>
    <s v="Solved by service desk (no technical intervention)"/>
    <x v="1"/>
    <x v="0"/>
    <x v="0"/>
    <d v="2021-10-05T00:00:00"/>
    <d v="2021-10-19T00:00:00"/>
    <n v="14"/>
    <x v="1"/>
  </r>
  <r>
    <s v="KEY-2818"/>
    <s v="Medium"/>
    <n v="30"/>
    <s v="Closed"/>
    <s v="Completed"/>
    <s v="Solved by squad (technical intervention)"/>
    <x v="1"/>
    <x v="1"/>
    <x v="4"/>
    <d v="2021-10-05T00:00:00"/>
    <d v="2022-03-23T00:00:00"/>
    <n v="169"/>
    <x v="2"/>
  </r>
  <r>
    <s v="KEY-2816"/>
    <s v="Medium"/>
    <n v="30"/>
    <s v="Closed"/>
    <s v="Completed"/>
    <s v="Solved by squad (technical intervention)"/>
    <x v="2"/>
    <x v="1"/>
    <x v="4"/>
    <d v="2021-10-05T00:00:00"/>
    <d v="2022-05-21T00:00:00"/>
    <n v="228"/>
    <x v="2"/>
  </r>
  <r>
    <s v="KEY-2814"/>
    <s v="Medium"/>
    <n v="30"/>
    <s v="Closed"/>
    <s v="Completed"/>
    <s v="Solved by squad (technical intervention)"/>
    <x v="2"/>
    <x v="1"/>
    <x v="4"/>
    <d v="2021-10-05T00:00:00"/>
    <d v="2022-05-23T00:00:00"/>
    <n v="230"/>
    <x v="2"/>
  </r>
  <r>
    <s v="KEY-2817"/>
    <s v="Medium"/>
    <n v="30"/>
    <s v="Closed"/>
    <s v="Completed"/>
    <s v="Solved by squad (technical intervention)"/>
    <x v="2"/>
    <x v="1"/>
    <x v="4"/>
    <d v="2021-10-05T00:00:00"/>
    <d v="2022-05-23T00:00:00"/>
    <n v="230"/>
    <x v="2"/>
  </r>
  <r>
    <s v="KEY-2813"/>
    <s v="Medium"/>
    <n v="30"/>
    <s v="Closed"/>
    <s v="Completed"/>
    <s v="Solved by squad (technical intervention)"/>
    <x v="0"/>
    <x v="1"/>
    <x v="4"/>
    <d v="2021-10-05T00:00:00"/>
    <d v="2022-08-26T00:00:00"/>
    <n v="325"/>
    <x v="2"/>
  </r>
  <r>
    <s v="KEY-2820"/>
    <s v="Medium"/>
    <n v="30"/>
    <s v="Closed"/>
    <s v="Completed"/>
    <s v="Solved by service desk (no technical intervention)"/>
    <x v="0"/>
    <x v="0"/>
    <x v="0"/>
    <d v="2021-10-06T00:00:00"/>
    <d v="2021-10-06T00:00:00"/>
    <n v="0"/>
    <x v="1"/>
  </r>
  <r>
    <s v="KEY-2822"/>
    <s v="Medium"/>
    <n v="30"/>
    <s v="Closed"/>
    <s v="Completed"/>
    <s v="Solved by service desk (no technical intervention)"/>
    <x v="0"/>
    <x v="0"/>
    <x v="0"/>
    <d v="2021-10-06T00:00:00"/>
    <d v="2021-10-21T00:00:00"/>
    <n v="15"/>
    <x v="1"/>
  </r>
  <r>
    <s v="KEY-2828"/>
    <s v="Medium"/>
    <n v="30"/>
    <s v="Closed"/>
    <s v="Completed"/>
    <s v="Solved by squad (technical intervention)"/>
    <x v="1"/>
    <x v="1"/>
    <x v="4"/>
    <d v="2021-10-06T00:00:00"/>
    <d v="2021-10-25T00:00:00"/>
    <n v="19"/>
    <x v="1"/>
  </r>
  <r>
    <s v="KEY-2825"/>
    <s v="Medium"/>
    <n v="30"/>
    <s v="Closed"/>
    <s v="Completed"/>
    <s v="Solved by squad (technical intervention)"/>
    <x v="1"/>
    <x v="1"/>
    <x v="4"/>
    <d v="2021-10-06T00:00:00"/>
    <d v="2021-10-26T00:00:00"/>
    <n v="20"/>
    <x v="1"/>
  </r>
  <r>
    <s v="KEY-2821"/>
    <s v="Medium"/>
    <n v="30"/>
    <s v="Closed"/>
    <s v="Completed"/>
    <s v="Solved by squad (technical intervention)"/>
    <x v="0"/>
    <x v="1"/>
    <x v="3"/>
    <d v="2021-10-06T00:00:00"/>
    <d v="2021-10-30T00:00:00"/>
    <n v="24"/>
    <x v="1"/>
  </r>
  <r>
    <s v="KEY-2826"/>
    <s v="Medium"/>
    <n v="30"/>
    <s v="Closed"/>
    <s v="Completed"/>
    <s v="Solved by squad (technical intervention)"/>
    <x v="0"/>
    <x v="1"/>
    <x v="4"/>
    <d v="2021-10-06T00:00:00"/>
    <d v="2022-01-19T00:00:00"/>
    <n v="105"/>
    <x v="2"/>
  </r>
  <r>
    <s v="KEY-2823"/>
    <s v="Medium"/>
    <n v="30"/>
    <s v="Closed"/>
    <s v="Completed"/>
    <s v="Solved by squad (technical intervention)"/>
    <x v="2"/>
    <x v="1"/>
    <x v="4"/>
    <d v="2021-10-06T00:00:00"/>
    <d v="2022-05-16T00:00:00"/>
    <n v="222"/>
    <x v="2"/>
  </r>
  <r>
    <s v="KEY-2824"/>
    <s v="Medium"/>
    <n v="30"/>
    <s v="Closed"/>
    <s v="Completed"/>
    <s v="Solved by squad (technical intervention)"/>
    <x v="2"/>
    <x v="1"/>
    <x v="4"/>
    <d v="2021-10-06T00:00:00"/>
    <d v="2022-05-31T00:00:00"/>
    <n v="237"/>
    <x v="2"/>
  </r>
  <r>
    <s v="KEY-2827"/>
    <s v="Medium"/>
    <n v="30"/>
    <s v="Closed"/>
    <s v="Completed"/>
    <s v="Solved by squad (technical intervention)"/>
    <x v="0"/>
    <x v="1"/>
    <x v="4"/>
    <d v="2021-10-06T00:00:00"/>
    <d v="2022-08-31T00:00:00"/>
    <n v="329"/>
    <x v="2"/>
  </r>
  <r>
    <s v="KEY-2829"/>
    <s v="Medium"/>
    <n v="30"/>
    <s v="Open"/>
    <s v="Squad Working"/>
    <m/>
    <x v="0"/>
    <x v="2"/>
    <x v="0"/>
    <d v="2021-10-06T00:00:00"/>
    <m/>
    <n v="-44475"/>
    <x v="0"/>
  </r>
  <r>
    <s v="KEY-2834"/>
    <s v="Highest"/>
    <n v="7"/>
    <s v="Closed"/>
    <s v="Completed"/>
    <s v="Solved by service desk (no technical intervention)"/>
    <x v="2"/>
    <x v="0"/>
    <x v="0"/>
    <d v="2021-10-07T00:00:00"/>
    <d v="2021-10-08T00:00:00"/>
    <n v="1"/>
    <x v="1"/>
  </r>
  <r>
    <s v="KEY-2836"/>
    <s v="Medium"/>
    <n v="30"/>
    <s v="Closed"/>
    <s v="Canceled"/>
    <s v="Business Process"/>
    <x v="0"/>
    <x v="0"/>
    <x v="0"/>
    <d v="2021-10-07T00:00:00"/>
    <d v="2021-11-22T00:00:00"/>
    <n v="46"/>
    <x v="0"/>
  </r>
  <r>
    <s v="KEY-2837"/>
    <s v="Medium"/>
    <n v="30"/>
    <s v="Closed"/>
    <s v="Canceled"/>
    <s v="Business Process"/>
    <x v="0"/>
    <x v="0"/>
    <x v="0"/>
    <d v="2021-10-07T00:00:00"/>
    <d v="2021-11-22T00:00:00"/>
    <n v="46"/>
    <x v="0"/>
  </r>
  <r>
    <s v="KEY-2830"/>
    <s v="Medium"/>
    <n v="30"/>
    <s v="Closed"/>
    <s v="Completed"/>
    <s v="Solved by service desk (no technical intervention)"/>
    <x v="2"/>
    <x v="0"/>
    <x v="0"/>
    <d v="2021-10-07T00:00:00"/>
    <d v="2021-10-08T00:00:00"/>
    <n v="1"/>
    <x v="1"/>
  </r>
  <r>
    <s v="KEY-2831"/>
    <s v="Medium"/>
    <n v="30"/>
    <s v="Closed"/>
    <s v="Completed"/>
    <s v="Solved by service desk (no technical intervention)"/>
    <x v="2"/>
    <x v="0"/>
    <x v="0"/>
    <d v="2021-10-07T00:00:00"/>
    <d v="2021-10-08T00:00:00"/>
    <n v="1"/>
    <x v="1"/>
  </r>
  <r>
    <s v="KEY-2833"/>
    <s v="Medium"/>
    <n v="30"/>
    <s v="Closed"/>
    <s v="Completed"/>
    <s v="Solved by service desk (no technical intervention)"/>
    <x v="2"/>
    <x v="0"/>
    <x v="0"/>
    <d v="2021-10-07T00:00:00"/>
    <d v="2021-10-08T00:00:00"/>
    <n v="1"/>
    <x v="1"/>
  </r>
  <r>
    <s v="KEY-2832"/>
    <s v="Medium"/>
    <n v="30"/>
    <s v="Closed"/>
    <s v="Completed"/>
    <s v="Solved by squad (technical intervention)"/>
    <x v="0"/>
    <x v="1"/>
    <x v="1"/>
    <d v="2021-10-07T00:00:00"/>
    <d v="2022-08-26T00:00:00"/>
    <n v="323"/>
    <x v="2"/>
  </r>
  <r>
    <s v="KEY-2835"/>
    <s v="Medium"/>
    <n v="30"/>
    <s v="Closed"/>
    <s v="Completed"/>
    <s v="Solved by squad (technical intervention)"/>
    <x v="0"/>
    <x v="1"/>
    <x v="4"/>
    <d v="2021-10-07T00:00:00"/>
    <d v="2022-09-20T00:00:00"/>
    <n v="348"/>
    <x v="2"/>
  </r>
  <r>
    <s v="KEY-2840"/>
    <s v="Medium"/>
    <n v="30"/>
    <s v="Closed"/>
    <s v="Canceled"/>
    <s v="Feature expected behavior"/>
    <x v="1"/>
    <x v="0"/>
    <x v="0"/>
    <d v="2021-10-08T00:00:00"/>
    <d v="2022-10-10T00:00:00"/>
    <n v="367"/>
    <x v="0"/>
  </r>
  <r>
    <s v="KEY-2842"/>
    <s v="Medium"/>
    <n v="30"/>
    <s v="Closed"/>
    <s v="Completed"/>
    <s v="Solved by service desk (no technical intervention)"/>
    <x v="2"/>
    <x v="0"/>
    <x v="0"/>
    <d v="2021-10-08T00:00:00"/>
    <d v="2021-10-11T00:00:00"/>
    <n v="3"/>
    <x v="1"/>
  </r>
  <r>
    <s v="KEY-2839"/>
    <s v="Medium"/>
    <n v="30"/>
    <s v="Closed"/>
    <s v="Completed"/>
    <s v="Solved by service desk (no technical intervention)"/>
    <x v="0"/>
    <x v="0"/>
    <x v="0"/>
    <d v="2021-10-08T00:00:00"/>
    <d v="2021-10-15T00:00:00"/>
    <n v="7"/>
    <x v="1"/>
  </r>
  <r>
    <s v="KEY-2841"/>
    <s v="Medium"/>
    <n v="30"/>
    <s v="Closed"/>
    <s v="Completed"/>
    <s v="Solved by squad (technical intervention)"/>
    <x v="1"/>
    <x v="1"/>
    <x v="4"/>
    <d v="2021-10-08T00:00:00"/>
    <d v="2022-05-16T00:00:00"/>
    <n v="220"/>
    <x v="2"/>
  </r>
  <r>
    <s v="KEY-2838"/>
    <s v="Medium"/>
    <n v="30"/>
    <s v="Closed"/>
    <s v="Completed"/>
    <s v="Solved by squad (technical intervention)"/>
    <x v="0"/>
    <x v="1"/>
    <x v="3"/>
    <d v="2021-10-08T00:00:00"/>
    <d v="2022-08-09T00:00:00"/>
    <n v="305"/>
    <x v="2"/>
  </r>
  <r>
    <s v="KEY-2843"/>
    <s v="Medium"/>
    <n v="30"/>
    <s v="Closed"/>
    <s v="Canceled"/>
    <s v="Lack Response"/>
    <x v="1"/>
    <x v="0"/>
    <x v="0"/>
    <d v="2021-10-10T00:00:00"/>
    <d v="2021-12-01T00:00:00"/>
    <n v="52"/>
    <x v="0"/>
  </r>
  <r>
    <s v="KEY-2850"/>
    <s v="Medium"/>
    <n v="30"/>
    <s v="Closed"/>
    <s v="Canceled"/>
    <s v="Business Process"/>
    <x v="0"/>
    <x v="0"/>
    <x v="0"/>
    <d v="2021-10-11T00:00:00"/>
    <d v="2022-06-01T00:00:00"/>
    <n v="233"/>
    <x v="0"/>
  </r>
  <r>
    <s v="KEY-2844"/>
    <s v="Medium"/>
    <n v="30"/>
    <s v="Closed"/>
    <s v="Completed"/>
    <s v="Solved by service desk (no technical intervention)"/>
    <x v="2"/>
    <x v="0"/>
    <x v="0"/>
    <d v="2021-10-11T00:00:00"/>
    <d v="2021-10-13T00:00:00"/>
    <n v="2"/>
    <x v="1"/>
  </r>
  <r>
    <s v="KEY-2845"/>
    <s v="Medium"/>
    <n v="30"/>
    <s v="Closed"/>
    <s v="Completed"/>
    <s v="Solved by service desk (no technical intervention)"/>
    <x v="1"/>
    <x v="0"/>
    <x v="0"/>
    <d v="2021-10-11T00:00:00"/>
    <d v="2021-10-25T00:00:00"/>
    <n v="14"/>
    <x v="1"/>
  </r>
  <r>
    <s v="KEY-2846"/>
    <s v="Medium"/>
    <n v="30"/>
    <s v="Closed"/>
    <s v="Completed"/>
    <s v="Solved by squad (technical intervention)"/>
    <x v="1"/>
    <x v="1"/>
    <x v="4"/>
    <d v="2021-10-11T00:00:00"/>
    <d v="2021-10-22T00:00:00"/>
    <n v="11"/>
    <x v="1"/>
  </r>
  <r>
    <s v="KEY-2849"/>
    <s v="Medium"/>
    <n v="30"/>
    <s v="Closed"/>
    <s v="Completed"/>
    <s v="Solved by squad (technical intervention)"/>
    <x v="1"/>
    <x v="1"/>
    <x v="4"/>
    <d v="2021-10-11T00:00:00"/>
    <d v="2021-10-25T00:00:00"/>
    <n v="14"/>
    <x v="1"/>
  </r>
  <r>
    <s v="KEY-2848"/>
    <s v="Medium"/>
    <n v="30"/>
    <s v="Closed"/>
    <s v="Completed"/>
    <s v="Solved by squad (technical intervention)"/>
    <x v="0"/>
    <x v="1"/>
    <x v="1"/>
    <d v="2021-10-11T00:00:00"/>
    <d v="2021-12-03T00:00:00"/>
    <n v="53"/>
    <x v="2"/>
  </r>
  <r>
    <s v="KEY-2847"/>
    <s v="Medium"/>
    <n v="30"/>
    <s v="Closed"/>
    <s v="Completed"/>
    <s v="Solved by squad (technical intervention)"/>
    <x v="0"/>
    <x v="1"/>
    <x v="4"/>
    <d v="2021-10-11T00:00:00"/>
    <d v="2022-01-31T00:00:00"/>
    <n v="112"/>
    <x v="2"/>
  </r>
  <r>
    <s v="KEY-2853"/>
    <s v="Medium"/>
    <n v="30"/>
    <s v="Closed"/>
    <s v="Canceled"/>
    <s v="Business Process"/>
    <x v="0"/>
    <x v="0"/>
    <x v="0"/>
    <d v="2021-10-12T00:00:00"/>
    <d v="2022-01-31T00:00:00"/>
    <n v="111"/>
    <x v="0"/>
  </r>
  <r>
    <s v="KEY-2852"/>
    <s v="Medium"/>
    <n v="30"/>
    <s v="Closed"/>
    <s v="Completed"/>
    <s v="Solved by squad (technical intervention)"/>
    <x v="0"/>
    <x v="1"/>
    <x v="4"/>
    <d v="2021-10-12T00:00:00"/>
    <d v="2022-01-06T00:00:00"/>
    <n v="86"/>
    <x v="2"/>
  </r>
  <r>
    <s v="KEY-2851"/>
    <s v="Medium"/>
    <n v="30"/>
    <s v="Closed"/>
    <s v="Completed"/>
    <s v="Solved by squad (technical intervention)"/>
    <x v="2"/>
    <x v="1"/>
    <x v="4"/>
    <d v="2021-10-12T00:00:00"/>
    <d v="2022-05-23T00:00:00"/>
    <n v="223"/>
    <x v="2"/>
  </r>
  <r>
    <s v="KEY-2854"/>
    <s v="Highest"/>
    <n v="7"/>
    <s v="Closed"/>
    <s v="Completed"/>
    <s v="Solved by squad (technical intervention)"/>
    <x v="0"/>
    <x v="1"/>
    <x v="4"/>
    <d v="2021-10-13T00:00:00"/>
    <d v="2021-11-09T00:00:00"/>
    <n v="27"/>
    <x v="2"/>
  </r>
  <r>
    <s v="KEY-2858"/>
    <s v="Medium"/>
    <n v="30"/>
    <s v="Closed"/>
    <s v="Canceled"/>
    <s v="Business Process"/>
    <x v="0"/>
    <x v="0"/>
    <x v="0"/>
    <d v="2021-10-13T00:00:00"/>
    <d v="2022-03-16T00:00:00"/>
    <n v="154"/>
    <x v="0"/>
  </r>
  <r>
    <s v="KEY-2857"/>
    <s v="Medium"/>
    <n v="30"/>
    <s v="Closed"/>
    <s v="Canceled"/>
    <s v="Business Process"/>
    <x v="0"/>
    <x v="0"/>
    <x v="0"/>
    <d v="2021-10-13T00:00:00"/>
    <d v="2021-10-13T00:00:00"/>
    <n v="0"/>
    <x v="0"/>
  </r>
  <r>
    <s v="KEY-2855"/>
    <s v="Medium"/>
    <n v="30"/>
    <s v="Closed"/>
    <s v="Completed"/>
    <s v="Solved by squad (technical intervention)"/>
    <x v="1"/>
    <x v="1"/>
    <x v="4"/>
    <d v="2021-10-13T00:00:00"/>
    <d v="2021-10-29T00:00:00"/>
    <n v="16"/>
    <x v="1"/>
  </r>
  <r>
    <s v="KEY-2856"/>
    <s v="Medium"/>
    <n v="30"/>
    <s v="Closed"/>
    <s v="Completed"/>
    <s v="Solved by squad (technical intervention)"/>
    <x v="0"/>
    <x v="1"/>
    <x v="4"/>
    <d v="2021-10-13T00:00:00"/>
    <d v="2021-11-05T00:00:00"/>
    <n v="23"/>
    <x v="1"/>
  </r>
  <r>
    <s v="KEY-2859"/>
    <s v="Medium"/>
    <n v="30"/>
    <s v="Closed"/>
    <s v="Canceled"/>
    <s v="Business Process"/>
    <x v="1"/>
    <x v="0"/>
    <x v="0"/>
    <d v="2021-10-14T00:00:00"/>
    <d v="2021-11-03T00:00:00"/>
    <n v="20"/>
    <x v="0"/>
  </r>
  <r>
    <s v="KEY-2860"/>
    <s v="Medium"/>
    <n v="30"/>
    <s v="Closed"/>
    <s v="Completed"/>
    <s v="Solved by squad (technical intervention)"/>
    <x v="1"/>
    <x v="1"/>
    <x v="1"/>
    <d v="2021-10-14T00:00:00"/>
    <d v="2021-10-24T00:00:00"/>
    <n v="10"/>
    <x v="1"/>
  </r>
  <r>
    <s v="KEY-2861"/>
    <s v="Medium"/>
    <n v="30"/>
    <s v="Closed"/>
    <s v="Completed"/>
    <s v="Solved by squad (technical intervention)"/>
    <x v="2"/>
    <x v="1"/>
    <x v="4"/>
    <d v="2021-10-14T00:00:00"/>
    <d v="2022-05-23T00:00:00"/>
    <n v="221"/>
    <x v="2"/>
  </r>
  <r>
    <s v="KEY-2864"/>
    <s v="Medium"/>
    <n v="30"/>
    <s v="Closed"/>
    <s v="Canceled"/>
    <s v="Business Process"/>
    <x v="0"/>
    <x v="0"/>
    <x v="0"/>
    <d v="2021-10-15T00:00:00"/>
    <d v="2021-12-02T00:00:00"/>
    <n v="48"/>
    <x v="0"/>
  </r>
  <r>
    <s v="KEY-2865"/>
    <s v="Medium"/>
    <n v="30"/>
    <s v="Closed"/>
    <s v="Completed"/>
    <s v="Solved by squad (technical intervention)"/>
    <x v="0"/>
    <x v="1"/>
    <x v="5"/>
    <d v="2021-10-15T00:00:00"/>
    <d v="2021-12-02T00:00:00"/>
    <n v="48"/>
    <x v="2"/>
  </r>
  <r>
    <s v="KEY-2866"/>
    <s v="Medium"/>
    <n v="30"/>
    <s v="Closed"/>
    <s v="Completed"/>
    <s v="Solved by squad (technical intervention)"/>
    <x v="0"/>
    <x v="1"/>
    <x v="5"/>
    <d v="2021-10-15T00:00:00"/>
    <d v="2022-03-23T00:00:00"/>
    <n v="159"/>
    <x v="2"/>
  </r>
  <r>
    <s v="KEY-2863"/>
    <s v="Medium"/>
    <n v="30"/>
    <s v="Closed"/>
    <s v="Completed"/>
    <s v="Solved by squad (technical intervention)"/>
    <x v="2"/>
    <x v="1"/>
    <x v="3"/>
    <d v="2021-10-15T00:00:00"/>
    <d v="2022-05-31T00:00:00"/>
    <n v="228"/>
    <x v="2"/>
  </r>
  <r>
    <s v="KEY-2862"/>
    <s v="Medium"/>
    <n v="30"/>
    <s v="Closed"/>
    <s v="Completed"/>
    <s v="Solved by squad (technical intervention)"/>
    <x v="0"/>
    <x v="1"/>
    <x v="3"/>
    <d v="2021-10-15T00:00:00"/>
    <d v="2022-08-09T00:00:00"/>
    <n v="298"/>
    <x v="2"/>
  </r>
  <r>
    <s v="KEY-2868"/>
    <s v="High"/>
    <n v="15"/>
    <s v="Closed"/>
    <s v="Completed"/>
    <s v="Solved by squad (technical intervention)"/>
    <x v="0"/>
    <x v="1"/>
    <x v="4"/>
    <d v="2021-10-18T00:00:00"/>
    <d v="2021-10-27T00:00:00"/>
    <n v="9"/>
    <x v="1"/>
  </r>
  <r>
    <s v="KEY-2870"/>
    <s v="Medium"/>
    <n v="30"/>
    <s v="Closed"/>
    <s v="Canceled"/>
    <s v="Feature expected behavior"/>
    <x v="1"/>
    <x v="0"/>
    <x v="0"/>
    <d v="2021-10-18T00:00:00"/>
    <d v="2021-12-02T00:00:00"/>
    <n v="45"/>
    <x v="0"/>
  </r>
  <r>
    <s v="KEY-2871"/>
    <s v="Medium"/>
    <n v="30"/>
    <s v="Closed"/>
    <s v="Canceled"/>
    <s v="Feature expected behavior"/>
    <x v="1"/>
    <x v="0"/>
    <x v="0"/>
    <d v="2021-10-18T00:00:00"/>
    <d v="2021-12-02T00:00:00"/>
    <n v="45"/>
    <x v="0"/>
  </r>
  <r>
    <s v="KEY-2873"/>
    <s v="Medium"/>
    <n v="30"/>
    <s v="Closed"/>
    <s v="Canceled"/>
    <s v="Feature expected behavior"/>
    <x v="1"/>
    <x v="0"/>
    <x v="0"/>
    <d v="2021-10-18T00:00:00"/>
    <d v="2021-10-26T00:00:00"/>
    <n v="8"/>
    <x v="0"/>
  </r>
  <r>
    <s v="KEY-2869"/>
    <s v="Medium"/>
    <n v="30"/>
    <s v="Closed"/>
    <s v="Completed"/>
    <s v="Solved by squad (technical intervention)"/>
    <x v="0"/>
    <x v="1"/>
    <x v="5"/>
    <d v="2021-10-18T00:00:00"/>
    <d v="2021-11-29T00:00:00"/>
    <n v="42"/>
    <x v="2"/>
  </r>
  <r>
    <s v="KEY-2872"/>
    <s v="Medium"/>
    <n v="30"/>
    <s v="Closed"/>
    <s v="Completed"/>
    <s v="Solved by squad (technical intervention)"/>
    <x v="0"/>
    <x v="1"/>
    <x v="5"/>
    <d v="2021-10-18T00:00:00"/>
    <d v="2022-01-24T00:00:00"/>
    <n v="98"/>
    <x v="2"/>
  </r>
  <r>
    <s v="KEY-2874"/>
    <s v="Medium"/>
    <n v="30"/>
    <s v="Closed"/>
    <s v="Completed"/>
    <s v="Solved by squad (technical intervention)"/>
    <x v="1"/>
    <x v="1"/>
    <x v="4"/>
    <d v="2021-10-18T00:00:00"/>
    <d v="2022-05-23T00:00:00"/>
    <n v="217"/>
    <x v="2"/>
  </r>
  <r>
    <s v="KEY-2875"/>
    <s v="Medium"/>
    <n v="30"/>
    <s v="Closed"/>
    <s v="Completed"/>
    <s v="Solved by squad (technical intervention)"/>
    <x v="1"/>
    <x v="1"/>
    <x v="4"/>
    <d v="2021-10-18T00:00:00"/>
    <d v="2022-05-23T00:00:00"/>
    <n v="217"/>
    <x v="2"/>
  </r>
  <r>
    <s v="KEY-2867"/>
    <s v="Medium"/>
    <n v="30"/>
    <s v="Closed"/>
    <s v="Completed"/>
    <s v="Solved by squad (technical intervention)"/>
    <x v="2"/>
    <x v="1"/>
    <x v="3"/>
    <d v="2021-10-18T00:00:00"/>
    <d v="2022-05-31T00:00:00"/>
    <n v="225"/>
    <x v="2"/>
  </r>
  <r>
    <s v="KEY-2889"/>
    <s v="High"/>
    <n v="15"/>
    <s v="Closed"/>
    <s v="Completed"/>
    <s v="Solved by service desk (no technical intervention)"/>
    <x v="2"/>
    <x v="0"/>
    <x v="0"/>
    <d v="2021-10-19T00:00:00"/>
    <d v="2021-10-20T00:00:00"/>
    <n v="1"/>
    <x v="1"/>
  </r>
  <r>
    <s v="KEY-2878"/>
    <s v="Medium"/>
    <n v="30"/>
    <s v="Closed"/>
    <s v="Canceled"/>
    <s v="Business Process"/>
    <x v="0"/>
    <x v="0"/>
    <x v="0"/>
    <d v="2021-10-19T00:00:00"/>
    <d v="2022-02-14T00:00:00"/>
    <n v="118"/>
    <x v="0"/>
  </r>
  <r>
    <s v="KEY-2879"/>
    <s v="Medium"/>
    <n v="30"/>
    <s v="Closed"/>
    <s v="Canceled"/>
    <s v="Business Process"/>
    <x v="0"/>
    <x v="0"/>
    <x v="0"/>
    <d v="2021-10-19T00:00:00"/>
    <d v="2022-02-14T00:00:00"/>
    <n v="118"/>
    <x v="0"/>
  </r>
  <r>
    <s v="KEY-2880"/>
    <s v="Medium"/>
    <n v="30"/>
    <s v="Closed"/>
    <s v="Canceled"/>
    <s v="Business Process"/>
    <x v="0"/>
    <x v="0"/>
    <x v="0"/>
    <d v="2021-10-19T00:00:00"/>
    <d v="2022-02-14T00:00:00"/>
    <n v="118"/>
    <x v="0"/>
  </r>
  <r>
    <s v="KEY-2881"/>
    <s v="Medium"/>
    <n v="30"/>
    <s v="Closed"/>
    <s v="Canceled"/>
    <s v="Business Process"/>
    <x v="0"/>
    <x v="0"/>
    <x v="0"/>
    <d v="2021-10-19T00:00:00"/>
    <d v="2022-02-14T00:00:00"/>
    <n v="118"/>
    <x v="0"/>
  </r>
  <r>
    <s v="KEY-2882"/>
    <s v="Medium"/>
    <n v="30"/>
    <s v="Closed"/>
    <s v="Canceled"/>
    <s v="Business Process"/>
    <x v="0"/>
    <x v="0"/>
    <x v="0"/>
    <d v="2021-10-19T00:00:00"/>
    <d v="2022-02-14T00:00:00"/>
    <n v="118"/>
    <x v="0"/>
  </r>
  <r>
    <s v="KEY-2885"/>
    <s v="Medium"/>
    <n v="30"/>
    <s v="Closed"/>
    <s v="Canceled"/>
    <s v="Business Process"/>
    <x v="0"/>
    <x v="0"/>
    <x v="0"/>
    <d v="2021-10-19T00:00:00"/>
    <d v="2021-11-03T00:00:00"/>
    <n v="15"/>
    <x v="0"/>
  </r>
  <r>
    <s v="KEY-2876"/>
    <s v="Medium"/>
    <n v="30"/>
    <s v="Closed"/>
    <s v="Completed"/>
    <s v="Solved by service desk (no technical intervention)"/>
    <x v="2"/>
    <x v="0"/>
    <x v="0"/>
    <d v="2021-10-19T00:00:00"/>
    <d v="2021-10-20T00:00:00"/>
    <n v="1"/>
    <x v="1"/>
  </r>
  <r>
    <s v="KEY-2887"/>
    <s v="Medium"/>
    <n v="30"/>
    <s v="Closed"/>
    <s v="Completed"/>
    <s v="Solved by squad (technical intervention)"/>
    <x v="2"/>
    <x v="1"/>
    <x v="4"/>
    <d v="2021-10-19T00:00:00"/>
    <d v="2021-10-20T00:00:00"/>
    <n v="1"/>
    <x v="1"/>
  </r>
  <r>
    <s v="KEY-2883"/>
    <s v="Medium"/>
    <n v="30"/>
    <s v="Closed"/>
    <s v="Completed"/>
    <s v="Solved by squad (technical intervention)"/>
    <x v="0"/>
    <x v="1"/>
    <x v="3"/>
    <d v="2021-10-19T00:00:00"/>
    <d v="2022-01-21T00:00:00"/>
    <n v="94"/>
    <x v="2"/>
  </r>
  <r>
    <s v="KEY-2884"/>
    <s v="Medium"/>
    <n v="30"/>
    <s v="Closed"/>
    <s v="Completed"/>
    <s v="Solved by squad (technical intervention)"/>
    <x v="0"/>
    <x v="1"/>
    <x v="4"/>
    <d v="2021-10-19T00:00:00"/>
    <d v="2022-01-30T00:00:00"/>
    <n v="103"/>
    <x v="2"/>
  </r>
  <r>
    <s v="KEY-2886"/>
    <s v="Medium"/>
    <n v="30"/>
    <s v="Closed"/>
    <s v="Completed"/>
    <s v="Solved by squad (technical intervention)"/>
    <x v="1"/>
    <x v="1"/>
    <x v="4"/>
    <d v="2021-10-19T00:00:00"/>
    <d v="2022-05-16T00:00:00"/>
    <n v="209"/>
    <x v="2"/>
  </r>
  <r>
    <s v="KEY-2888"/>
    <s v="Medium"/>
    <n v="30"/>
    <s v="Closed"/>
    <s v="Completed"/>
    <s v="Solved by squad (technical intervention)"/>
    <x v="1"/>
    <x v="1"/>
    <x v="4"/>
    <d v="2021-10-19T00:00:00"/>
    <d v="2022-05-16T00:00:00"/>
    <n v="209"/>
    <x v="2"/>
  </r>
  <r>
    <s v="KEY-2877"/>
    <s v="Medium"/>
    <n v="30"/>
    <s v="Open"/>
    <s v="Squad Working"/>
    <m/>
    <x v="0"/>
    <x v="2"/>
    <x v="0"/>
    <d v="2021-10-19T00:00:00"/>
    <m/>
    <n v="-44488"/>
    <x v="0"/>
  </r>
  <r>
    <s v="KEY-2893"/>
    <s v="High"/>
    <n v="15"/>
    <s v="Closed"/>
    <s v="Canceled"/>
    <s v="Feature expected behavior"/>
    <x v="1"/>
    <x v="0"/>
    <x v="0"/>
    <d v="2021-10-20T00:00:00"/>
    <d v="2021-12-27T00:00:00"/>
    <n v="68"/>
    <x v="0"/>
  </r>
  <r>
    <s v="KEY-2891"/>
    <s v="High"/>
    <n v="15"/>
    <s v="Closed"/>
    <s v="Completed"/>
    <s v="Solved by squad (technical intervention)"/>
    <x v="0"/>
    <x v="1"/>
    <x v="3"/>
    <d v="2021-10-20T00:00:00"/>
    <d v="2021-12-08T00:00:00"/>
    <n v="49"/>
    <x v="2"/>
  </r>
  <r>
    <s v="KEY-2895"/>
    <s v="Medium"/>
    <n v="30"/>
    <s v="Closed"/>
    <s v="Canceled"/>
    <s v="Feature expected behavior"/>
    <x v="1"/>
    <x v="0"/>
    <x v="0"/>
    <d v="2021-10-20T00:00:00"/>
    <d v="2021-12-06T00:00:00"/>
    <n v="47"/>
    <x v="0"/>
  </r>
  <r>
    <s v="KEY-2896"/>
    <s v="Medium"/>
    <n v="30"/>
    <s v="Closed"/>
    <s v="Canceled"/>
    <s v="Feature expected behavior"/>
    <x v="1"/>
    <x v="0"/>
    <x v="0"/>
    <d v="2021-10-20T00:00:00"/>
    <d v="2021-12-06T00:00:00"/>
    <n v="47"/>
    <x v="0"/>
  </r>
  <r>
    <s v="KEY-2899"/>
    <s v="Medium"/>
    <n v="30"/>
    <s v="Closed"/>
    <s v="Canceled"/>
    <s v="Feature expected behavior"/>
    <x v="1"/>
    <x v="0"/>
    <x v="0"/>
    <d v="2021-10-20T00:00:00"/>
    <d v="2021-12-06T00:00:00"/>
    <n v="47"/>
    <x v="0"/>
  </r>
  <r>
    <s v="KEY-2894"/>
    <s v="Medium"/>
    <n v="30"/>
    <s v="Closed"/>
    <s v="Canceled"/>
    <s v="Feature expected behavior"/>
    <x v="1"/>
    <x v="0"/>
    <x v="0"/>
    <d v="2021-10-20T00:00:00"/>
    <d v="2021-12-02T00:00:00"/>
    <n v="43"/>
    <x v="0"/>
  </r>
  <r>
    <s v="KEY-2897"/>
    <s v="Medium"/>
    <n v="30"/>
    <s v="Closed"/>
    <s v="Canceled"/>
    <s v="Feature expected behavior"/>
    <x v="1"/>
    <x v="0"/>
    <x v="0"/>
    <d v="2021-10-20T00:00:00"/>
    <d v="2021-12-02T00:00:00"/>
    <n v="43"/>
    <x v="0"/>
  </r>
  <r>
    <s v="KEY-2900"/>
    <s v="Medium"/>
    <n v="30"/>
    <s v="Closed"/>
    <s v="Canceled"/>
    <s v="Feature expected behavior"/>
    <x v="1"/>
    <x v="0"/>
    <x v="0"/>
    <d v="2021-10-20T00:00:00"/>
    <d v="2021-12-02T00:00:00"/>
    <n v="43"/>
    <x v="0"/>
  </r>
  <r>
    <s v="KEY-2901"/>
    <s v="Medium"/>
    <n v="30"/>
    <s v="Closed"/>
    <s v="Canceled"/>
    <s v="Feature expected behavior"/>
    <x v="1"/>
    <x v="0"/>
    <x v="0"/>
    <d v="2021-10-20T00:00:00"/>
    <d v="2021-12-02T00:00:00"/>
    <n v="43"/>
    <x v="0"/>
  </r>
  <r>
    <s v="KEY-2890"/>
    <s v="Medium"/>
    <n v="30"/>
    <s v="Closed"/>
    <s v="Completed"/>
    <s v="Solved by service desk (no technical intervention)"/>
    <x v="0"/>
    <x v="0"/>
    <x v="0"/>
    <d v="2021-10-20T00:00:00"/>
    <d v="2021-10-20T00:00:00"/>
    <n v="0"/>
    <x v="1"/>
  </r>
  <r>
    <s v="KEY-2898"/>
    <s v="Medium"/>
    <n v="30"/>
    <s v="Closed"/>
    <s v="Completed"/>
    <s v="Solved by squad (technical intervention)"/>
    <x v="0"/>
    <x v="1"/>
    <x v="5"/>
    <d v="2021-10-20T00:00:00"/>
    <d v="2021-12-02T00:00:00"/>
    <n v="43"/>
    <x v="2"/>
  </r>
  <r>
    <s v="KEY-2903"/>
    <s v="Medium"/>
    <n v="30"/>
    <s v="Closed"/>
    <s v="Completed"/>
    <s v="Solved by squad (technical intervention)"/>
    <x v="1"/>
    <x v="1"/>
    <x v="4"/>
    <d v="2021-10-20T00:00:00"/>
    <d v="2022-05-23T00:00:00"/>
    <n v="215"/>
    <x v="2"/>
  </r>
  <r>
    <s v="KEY-2892"/>
    <s v="Medium"/>
    <n v="30"/>
    <s v="Closed"/>
    <s v="Completed"/>
    <s v="Solved by squad (technical intervention)"/>
    <x v="2"/>
    <x v="1"/>
    <x v="3"/>
    <d v="2021-10-20T00:00:00"/>
    <d v="2022-05-31T00:00:00"/>
    <n v="223"/>
    <x v="2"/>
  </r>
  <r>
    <s v="KEY-2902"/>
    <s v="Medium"/>
    <n v="30"/>
    <s v="Open"/>
    <s v="Squad Working"/>
    <m/>
    <x v="0"/>
    <x v="2"/>
    <x v="0"/>
    <d v="2021-10-20T00:00:00"/>
    <m/>
    <n v="-44489"/>
    <x v="0"/>
  </r>
  <r>
    <s v="KEY-2905"/>
    <s v="Medium"/>
    <n v="30"/>
    <s v="Closed"/>
    <s v="Canceled"/>
    <s v="Feature expected behavior"/>
    <x v="1"/>
    <x v="0"/>
    <x v="0"/>
    <d v="2021-10-21T00:00:00"/>
    <d v="2021-12-02T00:00:00"/>
    <n v="42"/>
    <x v="0"/>
  </r>
  <r>
    <s v="KEY-2904"/>
    <s v="Medium"/>
    <n v="30"/>
    <s v="Closed"/>
    <s v="Canceled"/>
    <s v="Lack Response"/>
    <x v="0"/>
    <x v="0"/>
    <x v="0"/>
    <d v="2021-10-21T00:00:00"/>
    <d v="2021-10-27T00:00:00"/>
    <n v="6"/>
    <x v="0"/>
  </r>
  <r>
    <s v="KEY-2906"/>
    <s v="Medium"/>
    <n v="30"/>
    <s v="Closed"/>
    <s v="Completed"/>
    <s v="Solved by squad (technical intervention)"/>
    <x v="0"/>
    <x v="1"/>
    <x v="5"/>
    <d v="2021-10-21T00:00:00"/>
    <d v="2022-01-31T00:00:00"/>
    <n v="102"/>
    <x v="2"/>
  </r>
  <r>
    <s v="KEY-2907"/>
    <s v="Medium"/>
    <n v="30"/>
    <s v="Closed"/>
    <s v="Completed"/>
    <s v="Solved by squad (technical intervention)"/>
    <x v="0"/>
    <x v="1"/>
    <x v="5"/>
    <d v="2021-10-21T00:00:00"/>
    <d v="2022-08-26T00:00:00"/>
    <n v="309"/>
    <x v="2"/>
  </r>
  <r>
    <s v="KEY-2908"/>
    <s v="Medium"/>
    <n v="30"/>
    <s v="Closed"/>
    <s v="Canceled"/>
    <s v="Business Process"/>
    <x v="0"/>
    <x v="0"/>
    <x v="0"/>
    <d v="2021-10-22T00:00:00"/>
    <d v="2021-12-02T00:00:00"/>
    <n v="41"/>
    <x v="0"/>
  </r>
  <r>
    <s v="KEY-2909"/>
    <s v="Medium"/>
    <n v="30"/>
    <s v="Closed"/>
    <s v="Canceled"/>
    <s v="Business Process"/>
    <x v="0"/>
    <x v="0"/>
    <x v="0"/>
    <d v="2021-10-22T00:00:00"/>
    <d v="2021-10-26T00:00:00"/>
    <n v="4"/>
    <x v="0"/>
  </r>
  <r>
    <s v="KEY-2913"/>
    <s v="Medium"/>
    <n v="30"/>
    <s v="Closed"/>
    <s v="Canceled"/>
    <s v="Feature expected behavior"/>
    <x v="1"/>
    <x v="0"/>
    <x v="0"/>
    <d v="2021-10-22T00:00:00"/>
    <d v="2021-12-06T00:00:00"/>
    <n v="45"/>
    <x v="0"/>
  </r>
  <r>
    <s v="KEY-2910"/>
    <s v="Medium"/>
    <n v="30"/>
    <s v="Closed"/>
    <s v="Canceled"/>
    <s v="Feature expected behavior"/>
    <x v="1"/>
    <x v="0"/>
    <x v="0"/>
    <d v="2021-10-22T00:00:00"/>
    <d v="2021-12-01T00:00:00"/>
    <n v="40"/>
    <x v="0"/>
  </r>
  <r>
    <s v="KEY-2911"/>
    <s v="Medium"/>
    <n v="30"/>
    <s v="Closed"/>
    <s v="Canceled"/>
    <s v="Feature expected behavior"/>
    <x v="1"/>
    <x v="0"/>
    <x v="0"/>
    <d v="2021-10-22T00:00:00"/>
    <d v="2021-12-01T00:00:00"/>
    <n v="40"/>
    <x v="0"/>
  </r>
  <r>
    <s v="KEY-2914"/>
    <s v="Medium"/>
    <n v="30"/>
    <s v="Closed"/>
    <s v="Completed"/>
    <s v="Solved by squad (technical intervention)"/>
    <x v="1"/>
    <x v="1"/>
    <x v="5"/>
    <d v="2021-10-22T00:00:00"/>
    <d v="2021-11-09T00:00:00"/>
    <n v="18"/>
    <x v="1"/>
  </r>
  <r>
    <s v="KEY-2912"/>
    <s v="Medium"/>
    <n v="30"/>
    <s v="Closed"/>
    <s v="Completed"/>
    <s v="Solved by squad (technical intervention)"/>
    <x v="0"/>
    <x v="1"/>
    <x v="5"/>
    <d v="2021-10-22T00:00:00"/>
    <d v="2022-01-31T00:00:00"/>
    <n v="101"/>
    <x v="2"/>
  </r>
  <r>
    <s v="KEY-2915"/>
    <s v="Medium"/>
    <n v="30"/>
    <s v="Closed"/>
    <s v="Completed"/>
    <s v="Solved by squad (technical intervention)"/>
    <x v="0"/>
    <x v="1"/>
    <x v="4"/>
    <d v="2021-10-23T00:00:00"/>
    <d v="2021-11-22T00:00:00"/>
    <n v="30"/>
    <x v="2"/>
  </r>
  <r>
    <s v="KEY-2919"/>
    <s v="Medium"/>
    <n v="30"/>
    <s v="Closed"/>
    <s v="Canceled"/>
    <s v="Feature expected behavior"/>
    <x v="1"/>
    <x v="0"/>
    <x v="0"/>
    <d v="2021-10-25T00:00:00"/>
    <d v="2021-12-02T00:00:00"/>
    <n v="38"/>
    <x v="0"/>
  </r>
  <r>
    <s v="KEY-2920"/>
    <s v="Medium"/>
    <n v="30"/>
    <s v="Closed"/>
    <s v="Canceled"/>
    <s v="Feature expected behavior"/>
    <x v="1"/>
    <x v="0"/>
    <x v="0"/>
    <d v="2021-10-25T00:00:00"/>
    <d v="2021-12-02T00:00:00"/>
    <n v="38"/>
    <x v="0"/>
  </r>
  <r>
    <s v="KEY-2916"/>
    <s v="Medium"/>
    <n v="30"/>
    <s v="Closed"/>
    <s v="Canceled"/>
    <s v="Lack Response"/>
    <x v="0"/>
    <x v="0"/>
    <x v="0"/>
    <d v="2021-10-25T00:00:00"/>
    <d v="2022-05-19T00:00:00"/>
    <n v="206"/>
    <x v="0"/>
  </r>
  <r>
    <s v="KEY-2921"/>
    <s v="Medium"/>
    <n v="30"/>
    <s v="Closed"/>
    <s v="Completed"/>
    <s v="Solved by squad (technical intervention)"/>
    <x v="0"/>
    <x v="1"/>
    <x v="5"/>
    <d v="2021-10-25T00:00:00"/>
    <d v="2022-02-22T00:00:00"/>
    <n v="120"/>
    <x v="2"/>
  </r>
  <r>
    <s v="KEY-2923"/>
    <s v="Medium"/>
    <n v="30"/>
    <s v="Closed"/>
    <s v="Completed"/>
    <s v="Solved by squad (technical intervention)"/>
    <x v="1"/>
    <x v="1"/>
    <x v="4"/>
    <d v="2021-10-25T00:00:00"/>
    <d v="2022-04-18T00:00:00"/>
    <n v="175"/>
    <x v="2"/>
  </r>
  <r>
    <s v="KEY-2922"/>
    <s v="Medium"/>
    <n v="30"/>
    <s v="Closed"/>
    <s v="Completed"/>
    <s v="Solved by squad (technical intervention)"/>
    <x v="1"/>
    <x v="1"/>
    <x v="4"/>
    <d v="2021-10-25T00:00:00"/>
    <d v="2022-05-23T00:00:00"/>
    <n v="210"/>
    <x v="2"/>
  </r>
  <r>
    <s v="KEY-2924"/>
    <s v="Medium"/>
    <n v="30"/>
    <s v="Closed"/>
    <s v="Completed"/>
    <s v="Solved by squad (technical intervention)"/>
    <x v="1"/>
    <x v="1"/>
    <x v="4"/>
    <d v="2021-10-25T00:00:00"/>
    <d v="2022-05-23T00:00:00"/>
    <n v="210"/>
    <x v="2"/>
  </r>
  <r>
    <s v="KEY-2918"/>
    <s v="Medium"/>
    <n v="30"/>
    <s v="Closed"/>
    <s v="Completed"/>
    <s v="Solved by squad (technical intervention)"/>
    <x v="0"/>
    <x v="1"/>
    <x v="3"/>
    <d v="2021-10-25T00:00:00"/>
    <d v="2022-05-31T00:00:00"/>
    <n v="218"/>
    <x v="2"/>
  </r>
  <r>
    <s v="KEY-2917"/>
    <s v="Medium"/>
    <n v="30"/>
    <s v="Closed"/>
    <s v="Completed"/>
    <s v="Solved by squad (technical intervention)"/>
    <x v="0"/>
    <x v="1"/>
    <x v="1"/>
    <d v="2021-10-25T00:00:00"/>
    <d v="2021-12-25T00:00:00"/>
    <n v="61"/>
    <x v="2"/>
  </r>
  <r>
    <s v="KEY-2927"/>
    <s v="High"/>
    <n v="15"/>
    <s v="Closed"/>
    <s v="Completed"/>
    <s v="Solved by squad (technical intervention)"/>
    <x v="0"/>
    <x v="1"/>
    <x v="4"/>
    <d v="2021-10-26T00:00:00"/>
    <d v="2021-12-02T00:00:00"/>
    <n v="37"/>
    <x v="2"/>
  </r>
  <r>
    <s v="KEY-2928"/>
    <s v="Medium"/>
    <n v="30"/>
    <s v="Closed"/>
    <s v="Completed"/>
    <s v="Solved by service desk (no technical intervention)"/>
    <x v="2"/>
    <x v="0"/>
    <x v="0"/>
    <d v="2021-10-26T00:00:00"/>
    <d v="2021-10-28T00:00:00"/>
    <n v="2"/>
    <x v="1"/>
  </r>
  <r>
    <s v="KEY-2925"/>
    <s v="Medium"/>
    <n v="30"/>
    <s v="Closed"/>
    <s v="Completed"/>
    <s v="Solved by squad (technical intervention)"/>
    <x v="3"/>
    <x v="1"/>
    <x v="1"/>
    <d v="2021-10-26T00:00:00"/>
    <d v="2021-12-14T00:00:00"/>
    <n v="49"/>
    <x v="2"/>
  </r>
  <r>
    <s v="KEY-2926"/>
    <s v="Medium"/>
    <n v="30"/>
    <s v="Closed"/>
    <s v="Completed"/>
    <s v="Solved by squad (technical intervention)"/>
    <x v="0"/>
    <x v="1"/>
    <x v="3"/>
    <d v="2021-10-26T00:00:00"/>
    <d v="2022-01-21T00:00:00"/>
    <n v="87"/>
    <x v="2"/>
  </r>
  <r>
    <s v="KEY-2929"/>
    <s v="Medium"/>
    <n v="30"/>
    <s v="Closed"/>
    <s v="Completed"/>
    <s v="Solved by squad (technical intervention)"/>
    <x v="1"/>
    <x v="1"/>
    <x v="4"/>
    <d v="2021-10-26T00:00:00"/>
    <d v="2022-05-26T00:00:00"/>
    <n v="212"/>
    <x v="2"/>
  </r>
  <r>
    <s v="KEY-2933"/>
    <s v="Medium"/>
    <n v="30"/>
    <s v="Closed"/>
    <s v="Canceled"/>
    <s v="Feature expected behavior"/>
    <x v="1"/>
    <x v="0"/>
    <x v="0"/>
    <d v="2021-10-27T00:00:00"/>
    <d v="2022-04-26T00:00:00"/>
    <n v="181"/>
    <x v="0"/>
  </r>
  <r>
    <s v="KEY-2931"/>
    <s v="Medium"/>
    <n v="30"/>
    <s v="Closed"/>
    <s v="Canceled"/>
    <s v="Lack Response"/>
    <x v="0"/>
    <x v="0"/>
    <x v="0"/>
    <d v="2021-10-27T00:00:00"/>
    <d v="2021-10-27T00:00:00"/>
    <n v="0"/>
    <x v="0"/>
  </r>
  <r>
    <s v="KEY-2936"/>
    <s v="Medium"/>
    <n v="30"/>
    <s v="Closed"/>
    <s v="Completed"/>
    <s v="Solved by squad (technical intervention)"/>
    <x v="1"/>
    <x v="1"/>
    <x v="4"/>
    <d v="2021-10-27T00:00:00"/>
    <d v="2021-11-09T00:00:00"/>
    <n v="13"/>
    <x v="1"/>
  </r>
  <r>
    <s v="KEY-2934"/>
    <s v="Medium"/>
    <n v="30"/>
    <s v="Closed"/>
    <s v="Completed"/>
    <s v="Solved by squad (technical intervention)"/>
    <x v="3"/>
    <x v="1"/>
    <x v="5"/>
    <d v="2021-10-27T00:00:00"/>
    <d v="2022-01-05T00:00:00"/>
    <n v="70"/>
    <x v="2"/>
  </r>
  <r>
    <s v="KEY-2932"/>
    <s v="Medium"/>
    <n v="30"/>
    <s v="Closed"/>
    <s v="Completed"/>
    <s v="Solved by squad (technical intervention)"/>
    <x v="0"/>
    <x v="1"/>
    <x v="3"/>
    <d v="2021-10-27T00:00:00"/>
    <d v="2022-05-31T00:00:00"/>
    <n v="216"/>
    <x v="2"/>
  </r>
  <r>
    <s v="KEY-2935"/>
    <s v="Medium"/>
    <n v="30"/>
    <s v="Closed"/>
    <s v="Completed"/>
    <s v="Solved by squad (technical intervention)"/>
    <x v="1"/>
    <x v="1"/>
    <x v="4"/>
    <d v="2021-10-27T00:00:00"/>
    <d v="2022-05-31T00:00:00"/>
    <n v="216"/>
    <x v="2"/>
  </r>
  <r>
    <s v="KEY-2930"/>
    <s v="Medium"/>
    <n v="30"/>
    <s v="Closed"/>
    <s v="Completed"/>
    <s v="Solved by squad (technical intervention)"/>
    <x v="0"/>
    <x v="1"/>
    <x v="1"/>
    <d v="2021-10-27T00:00:00"/>
    <d v="2022-10-07T00:00:00"/>
    <n v="345"/>
    <x v="2"/>
  </r>
  <r>
    <s v="KEY-2939"/>
    <s v="Medium"/>
    <n v="30"/>
    <s v="Closed"/>
    <s v="Canceled"/>
    <s v="Feature expected behavior"/>
    <x v="1"/>
    <x v="0"/>
    <x v="0"/>
    <d v="2021-10-28T00:00:00"/>
    <d v="2021-12-06T00:00:00"/>
    <n v="39"/>
    <x v="0"/>
  </r>
  <r>
    <s v="KEY-2940"/>
    <s v="Medium"/>
    <n v="30"/>
    <s v="Closed"/>
    <s v="Canceled"/>
    <s v="Feature expected behavior"/>
    <x v="1"/>
    <x v="0"/>
    <x v="0"/>
    <d v="2021-10-28T00:00:00"/>
    <d v="2021-12-02T00:00:00"/>
    <n v="35"/>
    <x v="0"/>
  </r>
  <r>
    <s v="KEY-2941"/>
    <s v="Medium"/>
    <n v="30"/>
    <s v="Closed"/>
    <s v="Completed"/>
    <s v="Solved by squad (technical intervention)"/>
    <x v="0"/>
    <x v="1"/>
    <x v="5"/>
    <d v="2021-10-28T00:00:00"/>
    <d v="2021-11-25T00:00:00"/>
    <n v="28"/>
    <x v="1"/>
  </r>
  <r>
    <s v="KEY-2942"/>
    <s v="Medium"/>
    <n v="30"/>
    <s v="Closed"/>
    <s v="Completed"/>
    <s v="Solved by squad (technical intervention)"/>
    <x v="1"/>
    <x v="1"/>
    <x v="4"/>
    <d v="2021-10-28T00:00:00"/>
    <d v="2022-05-23T00:00:00"/>
    <n v="207"/>
    <x v="2"/>
  </r>
  <r>
    <s v="KEY-2938"/>
    <s v="Medium"/>
    <n v="30"/>
    <s v="Closed"/>
    <s v="Completed"/>
    <s v="Solved by squad (technical intervention)"/>
    <x v="0"/>
    <x v="1"/>
    <x v="5"/>
    <d v="2021-10-28T00:00:00"/>
    <d v="2022-09-15T00:00:00"/>
    <n v="322"/>
    <x v="2"/>
  </r>
  <r>
    <s v="KEY-2937"/>
    <s v="Medium"/>
    <n v="30"/>
    <s v="Closed"/>
    <s v="Completed"/>
    <s v="Solved by squad (technical intervention)"/>
    <x v="0"/>
    <x v="1"/>
    <x v="1"/>
    <d v="2021-10-28T00:00:00"/>
    <d v="2022-10-07T00:00:00"/>
    <n v="344"/>
    <x v="2"/>
  </r>
  <r>
    <s v="KEY-2944"/>
    <s v="High"/>
    <n v="15"/>
    <s v="Closed"/>
    <s v="Completed"/>
    <s v="Solved by squad (technical intervention)"/>
    <x v="0"/>
    <x v="1"/>
    <x v="1"/>
    <d v="2021-10-29T00:00:00"/>
    <d v="2021-12-13T00:00:00"/>
    <n v="45"/>
    <x v="2"/>
  </r>
  <r>
    <s v="KEY-2953"/>
    <s v="Medium"/>
    <n v="30"/>
    <s v="Closed"/>
    <s v="Completed"/>
    <s v="Solved by squad (technical intervention)"/>
    <x v="3"/>
    <x v="1"/>
    <x v="3"/>
    <d v="2021-10-29T00:00:00"/>
    <d v="2021-12-23T00:00:00"/>
    <n v="55"/>
    <x v="2"/>
  </r>
  <r>
    <s v="KEY-2954"/>
    <s v="Medium"/>
    <n v="30"/>
    <s v="Closed"/>
    <s v="Completed"/>
    <s v="Solved by squad (technical intervention)"/>
    <x v="3"/>
    <x v="1"/>
    <x v="2"/>
    <d v="2021-10-29T00:00:00"/>
    <d v="2021-12-23T00:00:00"/>
    <n v="55"/>
    <x v="2"/>
  </r>
  <r>
    <s v="KEY-2952"/>
    <s v="Medium"/>
    <n v="30"/>
    <s v="Closed"/>
    <s v="Completed"/>
    <s v="Solved by squad (technical intervention)"/>
    <x v="4"/>
    <x v="1"/>
    <x v="4"/>
    <d v="2021-10-29T00:00:00"/>
    <d v="2022-01-16T00:00:00"/>
    <n v="79"/>
    <x v="2"/>
  </r>
  <r>
    <s v="KEY-2943"/>
    <s v="Medium"/>
    <n v="30"/>
    <s v="Closed"/>
    <s v="Completed"/>
    <s v="Solved by squad (technical intervention)"/>
    <x v="0"/>
    <x v="1"/>
    <x v="1"/>
    <d v="2021-10-29T00:00:00"/>
    <d v="2022-04-05T00:00:00"/>
    <n v="158"/>
    <x v="2"/>
  </r>
  <r>
    <s v="KEY-2946"/>
    <s v="Medium"/>
    <n v="30"/>
    <s v="Closed"/>
    <s v="Completed"/>
    <s v="Solved by squad (technical intervention)"/>
    <x v="0"/>
    <x v="1"/>
    <x v="1"/>
    <d v="2021-10-29T00:00:00"/>
    <d v="2022-04-05T00:00:00"/>
    <n v="158"/>
    <x v="2"/>
  </r>
  <r>
    <s v="KEY-2945"/>
    <s v="Medium"/>
    <n v="30"/>
    <s v="Closed"/>
    <s v="Completed"/>
    <s v="Solved by squad (technical intervention)"/>
    <x v="1"/>
    <x v="1"/>
    <x v="1"/>
    <d v="2021-10-29T00:00:00"/>
    <d v="2022-05-06T00:00:00"/>
    <n v="189"/>
    <x v="2"/>
  </r>
  <r>
    <s v="KEY-2951"/>
    <s v="Medium"/>
    <n v="30"/>
    <s v="Closed"/>
    <s v="Completed"/>
    <s v="Solved by squad (technical intervention)"/>
    <x v="0"/>
    <x v="1"/>
    <x v="3"/>
    <d v="2021-10-29T00:00:00"/>
    <d v="2022-05-31T00:00:00"/>
    <n v="214"/>
    <x v="2"/>
  </r>
  <r>
    <s v="KEY-2947"/>
    <s v="Medium"/>
    <n v="30"/>
    <s v="Closed"/>
    <s v="Completed"/>
    <s v="Solved by squad (technical intervention)"/>
    <x v="0"/>
    <x v="1"/>
    <x v="1"/>
    <d v="2021-10-29T00:00:00"/>
    <d v="2021-11-29T00:00:00"/>
    <n v="31"/>
    <x v="2"/>
  </r>
  <r>
    <s v="KEY-2948"/>
    <s v="Medium"/>
    <n v="30"/>
    <s v="Closed"/>
    <s v="Completed"/>
    <s v="Solved by squad (technical intervention)"/>
    <x v="0"/>
    <x v="1"/>
    <x v="1"/>
    <d v="2021-10-29T00:00:00"/>
    <d v="2021-11-29T00:00:00"/>
    <n v="31"/>
    <x v="2"/>
  </r>
  <r>
    <s v="KEY-2949"/>
    <s v="Medium"/>
    <n v="30"/>
    <s v="Closed"/>
    <s v="Completed"/>
    <s v="Solved by squad (technical intervention)"/>
    <x v="0"/>
    <x v="1"/>
    <x v="1"/>
    <d v="2021-10-29T00:00:00"/>
    <d v="2021-11-29T00:00:00"/>
    <n v="31"/>
    <x v="2"/>
  </r>
  <r>
    <s v="KEY-2950"/>
    <s v="Medium"/>
    <n v="30"/>
    <s v="Open"/>
    <s v="Squad Working"/>
    <m/>
    <x v="0"/>
    <x v="2"/>
    <x v="0"/>
    <d v="2021-10-29T00:00:00"/>
    <m/>
    <n v="-44498"/>
    <x v="0"/>
  </r>
  <r>
    <s v="KEY-2959"/>
    <s v="High"/>
    <n v="15"/>
    <s v="Closed"/>
    <s v="Completed"/>
    <s v="Solved by squad (technical intervention)"/>
    <x v="0"/>
    <x v="1"/>
    <x v="4"/>
    <d v="2021-11-01T00:00:00"/>
    <d v="2022-01-26T00:00:00"/>
    <n v="86"/>
    <x v="2"/>
  </r>
  <r>
    <s v="KEY-2963"/>
    <s v="Medium"/>
    <n v="30"/>
    <s v="Closed"/>
    <s v="Canceled"/>
    <s v="Feature expected behavior"/>
    <x v="1"/>
    <x v="0"/>
    <x v="0"/>
    <d v="2021-11-01T00:00:00"/>
    <d v="2021-12-06T00:00:00"/>
    <n v="35"/>
    <x v="0"/>
  </r>
  <r>
    <s v="KEY-2960"/>
    <s v="Medium"/>
    <n v="30"/>
    <s v="Closed"/>
    <s v="Canceled"/>
    <s v="Feature expected behavior"/>
    <x v="1"/>
    <x v="0"/>
    <x v="0"/>
    <d v="2021-11-01T00:00:00"/>
    <d v="2021-12-03T00:00:00"/>
    <n v="32"/>
    <x v="0"/>
  </r>
  <r>
    <s v="KEY-2964"/>
    <s v="Medium"/>
    <n v="30"/>
    <s v="Closed"/>
    <s v="Canceled"/>
    <s v="Feature expected behavior"/>
    <x v="2"/>
    <x v="0"/>
    <x v="0"/>
    <d v="2021-11-01T00:00:00"/>
    <d v="2021-11-03T00:00:00"/>
    <n v="2"/>
    <x v="0"/>
  </r>
  <r>
    <s v="KEY-2961"/>
    <s v="Medium"/>
    <n v="30"/>
    <s v="Closed"/>
    <s v="Completed"/>
    <s v="Solved by service desk (no technical intervention)"/>
    <x v="2"/>
    <x v="0"/>
    <x v="0"/>
    <d v="2021-11-01T00:00:00"/>
    <d v="2021-11-02T00:00:00"/>
    <n v="1"/>
    <x v="1"/>
  </r>
  <r>
    <s v="KEY-2955"/>
    <s v="Medium"/>
    <n v="30"/>
    <s v="Closed"/>
    <s v="Completed"/>
    <s v="Solved by squad (technical intervention)"/>
    <x v="0"/>
    <x v="1"/>
    <x v="1"/>
    <d v="2021-11-01T00:00:00"/>
    <d v="2022-04-04T00:00:00"/>
    <n v="154"/>
    <x v="2"/>
  </r>
  <r>
    <s v="KEY-2956"/>
    <s v="Medium"/>
    <n v="30"/>
    <s v="Closed"/>
    <s v="Completed"/>
    <s v="Solved by squad (technical intervention)"/>
    <x v="0"/>
    <x v="1"/>
    <x v="1"/>
    <d v="2021-11-01T00:00:00"/>
    <d v="2022-04-04T00:00:00"/>
    <n v="154"/>
    <x v="2"/>
  </r>
  <r>
    <s v="KEY-2957"/>
    <s v="Medium"/>
    <n v="30"/>
    <s v="Closed"/>
    <s v="Completed"/>
    <s v="Solved by squad (technical intervention)"/>
    <x v="0"/>
    <x v="1"/>
    <x v="1"/>
    <d v="2021-11-01T00:00:00"/>
    <d v="2022-04-04T00:00:00"/>
    <n v="154"/>
    <x v="2"/>
  </r>
  <r>
    <s v="KEY-2965"/>
    <s v="Medium"/>
    <n v="30"/>
    <s v="Closed"/>
    <s v="Completed"/>
    <s v="Solved by squad (technical intervention)"/>
    <x v="1"/>
    <x v="1"/>
    <x v="4"/>
    <d v="2021-11-01T00:00:00"/>
    <d v="2022-05-26T00:00:00"/>
    <n v="206"/>
    <x v="2"/>
  </r>
  <r>
    <s v="KEY-2958"/>
    <s v="Medium"/>
    <n v="30"/>
    <s v="Closed"/>
    <s v="Completed"/>
    <s v="Solved by squad (technical intervention)"/>
    <x v="0"/>
    <x v="1"/>
    <x v="1"/>
    <d v="2021-11-01T00:00:00"/>
    <d v="2022-09-08T00:00:00"/>
    <n v="311"/>
    <x v="2"/>
  </r>
  <r>
    <s v="KEY-2962"/>
    <s v="Medium"/>
    <n v="30"/>
    <s v="Open"/>
    <s v="Squad Working"/>
    <m/>
    <x v="0"/>
    <x v="2"/>
    <x v="0"/>
    <d v="2021-11-01T00:00:00"/>
    <m/>
    <n v="-44501"/>
    <x v="0"/>
  </r>
  <r>
    <s v="KEY-2968"/>
    <s v="Medium"/>
    <n v="30"/>
    <s v="Closed"/>
    <s v="Canceled"/>
    <s v="Feature expected behavior"/>
    <x v="1"/>
    <x v="0"/>
    <x v="0"/>
    <d v="2021-11-02T00:00:00"/>
    <d v="2021-11-09T00:00:00"/>
    <n v="7"/>
    <x v="0"/>
  </r>
  <r>
    <s v="KEY-2966"/>
    <s v="Medium"/>
    <n v="30"/>
    <s v="Closed"/>
    <s v="Completed"/>
    <s v="Solved by squad (technical intervention)"/>
    <x v="0"/>
    <x v="1"/>
    <x v="1"/>
    <d v="2021-11-02T00:00:00"/>
    <d v="2022-02-19T00:00:00"/>
    <n v="109"/>
    <x v="2"/>
  </r>
  <r>
    <s v="KEY-2969"/>
    <s v="Medium"/>
    <n v="30"/>
    <s v="Closed"/>
    <s v="Completed"/>
    <s v="Solved by squad (technical intervention)"/>
    <x v="1"/>
    <x v="1"/>
    <x v="4"/>
    <d v="2021-11-02T00:00:00"/>
    <d v="2022-05-26T00:00:00"/>
    <n v="205"/>
    <x v="2"/>
  </r>
  <r>
    <s v="KEY-2967"/>
    <s v="Medium"/>
    <n v="30"/>
    <s v="Open"/>
    <s v="Squad Working"/>
    <m/>
    <x v="0"/>
    <x v="2"/>
    <x v="0"/>
    <d v="2021-11-02T00:00:00"/>
    <m/>
    <n v="-44502"/>
    <x v="0"/>
  </r>
  <r>
    <s v="KEY-2972"/>
    <s v="Medium"/>
    <n v="30"/>
    <s v="Closed"/>
    <s v="Completed"/>
    <s v="Solved by squad (technical intervention)"/>
    <x v="1"/>
    <x v="1"/>
    <x v="1"/>
    <d v="2021-11-03T00:00:00"/>
    <d v="2021-11-21T00:00:00"/>
    <n v="18"/>
    <x v="1"/>
  </r>
  <r>
    <s v="KEY-2971"/>
    <s v="Medium"/>
    <n v="30"/>
    <s v="Closed"/>
    <s v="Completed"/>
    <s v="Solved by squad (technical intervention)"/>
    <x v="1"/>
    <x v="1"/>
    <x v="1"/>
    <d v="2021-11-03T00:00:00"/>
    <d v="2022-05-23T00:00:00"/>
    <n v="201"/>
    <x v="2"/>
  </r>
  <r>
    <s v="KEY-2975"/>
    <s v="Medium"/>
    <n v="30"/>
    <s v="Closed"/>
    <s v="Completed"/>
    <s v="Solved by squad (technical intervention)"/>
    <x v="0"/>
    <x v="1"/>
    <x v="4"/>
    <d v="2021-11-03T00:00:00"/>
    <d v="2022-08-08T00:00:00"/>
    <n v="278"/>
    <x v="2"/>
  </r>
  <r>
    <s v="KEY-2973"/>
    <s v="Medium"/>
    <n v="30"/>
    <s v="Closed"/>
    <s v="Completed"/>
    <s v="Solved by squad (technical intervention)"/>
    <x v="0"/>
    <x v="1"/>
    <x v="5"/>
    <d v="2021-11-03T00:00:00"/>
    <d v="2022-08-10T00:00:00"/>
    <n v="280"/>
    <x v="2"/>
  </r>
  <r>
    <s v="KEY-2970"/>
    <s v="Medium"/>
    <n v="30"/>
    <s v="Closed"/>
    <s v="Completed"/>
    <s v="Solved by squad (technical intervention)"/>
    <x v="0"/>
    <x v="1"/>
    <x v="1"/>
    <d v="2021-11-03T00:00:00"/>
    <d v="2022-08-26T00:00:00"/>
    <n v="296"/>
    <x v="2"/>
  </r>
  <r>
    <s v="KEY-2974"/>
    <s v="Medium"/>
    <n v="30"/>
    <s v="Open"/>
    <s v="Squad Working"/>
    <m/>
    <x v="0"/>
    <x v="2"/>
    <x v="0"/>
    <d v="2021-11-03T00:00:00"/>
    <m/>
    <n v="-44503"/>
    <x v="0"/>
  </r>
  <r>
    <s v="KEY-2980"/>
    <s v="Medium"/>
    <n v="30"/>
    <s v="Closed"/>
    <s v="Completed"/>
    <s v="Solved by service desk (no technical intervention)"/>
    <x v="2"/>
    <x v="0"/>
    <x v="0"/>
    <d v="2021-11-04T00:00:00"/>
    <d v="2021-11-08T00:00:00"/>
    <n v="4"/>
    <x v="1"/>
  </r>
  <r>
    <s v="KEY-2978"/>
    <s v="Medium"/>
    <n v="30"/>
    <s v="Closed"/>
    <s v="Completed"/>
    <s v="Solved by squad (technical intervention)"/>
    <x v="0"/>
    <x v="1"/>
    <x v="3"/>
    <d v="2021-11-04T00:00:00"/>
    <d v="2022-05-31T00:00:00"/>
    <n v="208"/>
    <x v="2"/>
  </r>
  <r>
    <s v="KEY-2977"/>
    <s v="Medium"/>
    <n v="30"/>
    <s v="Closed"/>
    <s v="Completed"/>
    <s v="Solved by squad (technical intervention)"/>
    <x v="0"/>
    <x v="1"/>
    <x v="1"/>
    <d v="2021-11-04T00:00:00"/>
    <d v="2022-08-25T00:00:00"/>
    <n v="294"/>
    <x v="2"/>
  </r>
  <r>
    <s v="KEY-2976"/>
    <s v="Medium"/>
    <n v="30"/>
    <s v="Open"/>
    <s v="Squad Working"/>
    <m/>
    <x v="0"/>
    <x v="2"/>
    <x v="0"/>
    <d v="2021-11-04T00:00:00"/>
    <m/>
    <n v="-44504"/>
    <x v="0"/>
  </r>
  <r>
    <s v="KEY-2979"/>
    <s v="Medium"/>
    <n v="30"/>
    <s v="Open"/>
    <s v="Squad Working"/>
    <m/>
    <x v="0"/>
    <x v="2"/>
    <x v="0"/>
    <d v="2021-11-04T00:00:00"/>
    <m/>
    <n v="-44504"/>
    <x v="0"/>
  </r>
  <r>
    <s v="KEY-3000"/>
    <s v="High"/>
    <n v="15"/>
    <s v="Closed"/>
    <s v="Completed"/>
    <s v="Solved by squad (technical intervention)"/>
    <x v="1"/>
    <x v="1"/>
    <x v="4"/>
    <d v="2021-11-05T00:00:00"/>
    <d v="2021-11-21T00:00:00"/>
    <n v="16"/>
    <x v="2"/>
  </r>
  <r>
    <s v="KEY-2990"/>
    <s v="High"/>
    <n v="15"/>
    <s v="Closed"/>
    <s v="Completed"/>
    <s v="Solved by squad (technical intervention)"/>
    <x v="0"/>
    <x v="1"/>
    <x v="4"/>
    <d v="2021-11-05T00:00:00"/>
    <d v="2021-12-02T00:00:00"/>
    <n v="27"/>
    <x v="2"/>
  </r>
  <r>
    <s v="KEY-3001"/>
    <s v="High"/>
    <n v="15"/>
    <s v="Closed"/>
    <s v="Completed"/>
    <s v="Solved by squad (technical intervention)"/>
    <x v="4"/>
    <x v="1"/>
    <x v="4"/>
    <d v="2021-11-05T00:00:00"/>
    <d v="2022-01-20T00:00:00"/>
    <n v="76"/>
    <x v="2"/>
  </r>
  <r>
    <s v="KEY-3002"/>
    <s v="High"/>
    <n v="15"/>
    <s v="Closed"/>
    <s v="Completed"/>
    <s v="Solved by squad (technical intervention)"/>
    <x v="4"/>
    <x v="1"/>
    <x v="4"/>
    <d v="2021-11-05T00:00:00"/>
    <d v="2022-01-20T00:00:00"/>
    <n v="76"/>
    <x v="2"/>
  </r>
  <r>
    <s v="KEY-2996"/>
    <s v="High"/>
    <n v="15"/>
    <s v="Closed"/>
    <s v="Completed"/>
    <s v="Solved by squad (technical intervention)"/>
    <x v="0"/>
    <x v="1"/>
    <x v="5"/>
    <d v="2021-11-05T00:00:00"/>
    <d v="2022-08-05T00:00:00"/>
    <n v="273"/>
    <x v="2"/>
  </r>
  <r>
    <s v="KEY-2989"/>
    <s v="Highest"/>
    <n v="7"/>
    <s v="Closed"/>
    <s v="Completed"/>
    <s v="Solved by squad (technical intervention)"/>
    <x v="0"/>
    <x v="1"/>
    <x v="4"/>
    <d v="2021-11-05T00:00:00"/>
    <d v="2021-12-02T00:00:00"/>
    <n v="27"/>
    <x v="2"/>
  </r>
  <r>
    <s v="KEY-2999"/>
    <s v="Medium"/>
    <n v="30"/>
    <s v="Closed"/>
    <s v="Canceled"/>
    <s v="Business Process"/>
    <x v="0"/>
    <x v="0"/>
    <x v="0"/>
    <d v="2021-11-05T00:00:00"/>
    <d v="2022-09-15T00:00:00"/>
    <n v="314"/>
    <x v="0"/>
  </r>
  <r>
    <s v="KEY-2998"/>
    <s v="Medium"/>
    <n v="30"/>
    <s v="Closed"/>
    <s v="Completed"/>
    <s v="Solved by squad (technical intervention)"/>
    <x v="0"/>
    <x v="1"/>
    <x v="4"/>
    <d v="2021-11-05T00:00:00"/>
    <d v="2022-02-03T00:00:00"/>
    <n v="90"/>
    <x v="2"/>
  </r>
  <r>
    <s v="KEY-2983"/>
    <s v="Medium"/>
    <n v="30"/>
    <s v="Closed"/>
    <s v="Completed"/>
    <s v="Solved by squad (technical intervention)"/>
    <x v="0"/>
    <x v="1"/>
    <x v="3"/>
    <d v="2021-11-05T00:00:00"/>
    <d v="2022-02-24T00:00:00"/>
    <n v="111"/>
    <x v="2"/>
  </r>
  <r>
    <s v="KEY-3003"/>
    <s v="Medium"/>
    <n v="30"/>
    <s v="Closed"/>
    <s v="Completed"/>
    <s v="Solved by squad (technical intervention)"/>
    <x v="1"/>
    <x v="1"/>
    <x v="4"/>
    <d v="2021-11-05T00:00:00"/>
    <d v="2022-05-23T00:00:00"/>
    <n v="199"/>
    <x v="2"/>
  </r>
  <r>
    <s v="KEY-2984"/>
    <s v="Medium"/>
    <n v="30"/>
    <s v="Closed"/>
    <s v="Completed"/>
    <s v="Solved by squad (technical intervention)"/>
    <x v="0"/>
    <x v="1"/>
    <x v="4"/>
    <d v="2021-11-05T00:00:00"/>
    <d v="2022-08-19T00:00:00"/>
    <n v="287"/>
    <x v="2"/>
  </r>
  <r>
    <s v="KEY-2985"/>
    <s v="Medium"/>
    <n v="30"/>
    <s v="Closed"/>
    <s v="Completed"/>
    <s v="Solved by squad (technical intervention)"/>
    <x v="0"/>
    <x v="1"/>
    <x v="4"/>
    <d v="2021-11-05T00:00:00"/>
    <d v="2022-08-23T00:00:00"/>
    <n v="291"/>
    <x v="2"/>
  </r>
  <r>
    <s v="KEY-2988"/>
    <s v="Medium"/>
    <n v="30"/>
    <s v="Closed"/>
    <s v="Completed"/>
    <s v="Solved by squad (technical intervention)"/>
    <x v="0"/>
    <x v="1"/>
    <x v="4"/>
    <d v="2021-11-05T00:00:00"/>
    <d v="2022-09-16T00:00:00"/>
    <n v="315"/>
    <x v="2"/>
  </r>
  <r>
    <s v="KEY-2982"/>
    <s v="Medium"/>
    <n v="30"/>
    <s v="Open"/>
    <s v="Squad Working"/>
    <m/>
    <x v="0"/>
    <x v="2"/>
    <x v="0"/>
    <d v="2021-11-05T00:00:00"/>
    <m/>
    <n v="-44505"/>
    <x v="0"/>
  </r>
  <r>
    <s v="KEY-2987"/>
    <s v="Medium"/>
    <n v="30"/>
    <s v="Open"/>
    <s v="Squad Working"/>
    <m/>
    <x v="0"/>
    <x v="2"/>
    <x v="0"/>
    <d v="2021-11-05T00:00:00"/>
    <m/>
    <n v="-44505"/>
    <x v="0"/>
  </r>
  <r>
    <s v="KEY-2993"/>
    <s v="Medium"/>
    <n v="30"/>
    <s v="Open"/>
    <s v="Squad Working"/>
    <m/>
    <x v="0"/>
    <x v="2"/>
    <x v="0"/>
    <d v="2021-11-05T00:00:00"/>
    <m/>
    <n v="-44505"/>
    <x v="0"/>
  </r>
  <r>
    <s v="KEY-2994"/>
    <s v="Medium"/>
    <n v="30"/>
    <s v="Open"/>
    <s v="Squad Working"/>
    <m/>
    <x v="0"/>
    <x v="2"/>
    <x v="0"/>
    <d v="2021-11-05T00:00:00"/>
    <m/>
    <n v="-44505"/>
    <x v="0"/>
  </r>
  <r>
    <s v="KEY-2995"/>
    <s v="Medium"/>
    <n v="30"/>
    <s v="Open"/>
    <s v="Squad Working"/>
    <m/>
    <x v="0"/>
    <x v="2"/>
    <x v="0"/>
    <d v="2021-11-05T00:00:00"/>
    <m/>
    <n v="-44505"/>
    <x v="0"/>
  </r>
  <r>
    <s v="KEY-3014"/>
    <s v="Medium"/>
    <n v="30"/>
    <s v="Closed"/>
    <s v="Canceled"/>
    <s v="Feature expected behavior"/>
    <x v="1"/>
    <x v="0"/>
    <x v="0"/>
    <d v="2021-11-08T00:00:00"/>
    <d v="2021-11-29T00:00:00"/>
    <n v="21"/>
    <x v="0"/>
  </r>
  <r>
    <s v="KEY-3008"/>
    <s v="Medium"/>
    <n v="30"/>
    <s v="Closed"/>
    <s v="Canceled"/>
    <s v="Lack Response"/>
    <x v="0"/>
    <x v="0"/>
    <x v="0"/>
    <d v="2021-11-08T00:00:00"/>
    <d v="2021-12-06T00:00:00"/>
    <n v="28"/>
    <x v="0"/>
  </r>
  <r>
    <s v="KEY-3007"/>
    <s v="Medium"/>
    <n v="30"/>
    <s v="Closed"/>
    <s v="Canceled"/>
    <s v="Lack Response"/>
    <x v="0"/>
    <x v="0"/>
    <x v="0"/>
    <d v="2021-11-08T00:00:00"/>
    <d v="2021-12-03T00:00:00"/>
    <n v="25"/>
    <x v="0"/>
  </r>
  <r>
    <s v="KEY-3011"/>
    <s v="Medium"/>
    <n v="30"/>
    <s v="Closed"/>
    <s v="Canceled"/>
    <s v="Lack Response"/>
    <x v="0"/>
    <x v="0"/>
    <x v="0"/>
    <d v="2021-11-08T00:00:00"/>
    <d v="2021-11-19T00:00:00"/>
    <n v="11"/>
    <x v="0"/>
  </r>
  <r>
    <s v="KEY-3009"/>
    <s v="Medium"/>
    <n v="30"/>
    <s v="Closed"/>
    <s v="Completed"/>
    <s v="Solved by squad (technical intervention)"/>
    <x v="1"/>
    <x v="1"/>
    <x v="1"/>
    <d v="2021-11-08T00:00:00"/>
    <d v="2021-11-25T00:00:00"/>
    <n v="17"/>
    <x v="1"/>
  </r>
  <r>
    <s v="KEY-3013"/>
    <s v="Medium"/>
    <n v="30"/>
    <s v="Closed"/>
    <s v="Completed"/>
    <s v="Solved by squad (technical intervention)"/>
    <x v="0"/>
    <x v="1"/>
    <x v="4"/>
    <d v="2021-11-08T00:00:00"/>
    <d v="2021-11-29T00:00:00"/>
    <n v="21"/>
    <x v="1"/>
  </r>
  <r>
    <s v="KEY-3006"/>
    <s v="Medium"/>
    <n v="30"/>
    <s v="Closed"/>
    <s v="Completed"/>
    <s v="Solved by squad (technical intervention)"/>
    <x v="0"/>
    <x v="1"/>
    <x v="1"/>
    <d v="2021-11-08T00:00:00"/>
    <d v="2021-12-03T00:00:00"/>
    <n v="25"/>
    <x v="1"/>
  </r>
  <r>
    <s v="KEY-3017"/>
    <s v="Medium"/>
    <n v="30"/>
    <s v="Closed"/>
    <s v="Completed"/>
    <s v="Solved by squad (technical intervention)"/>
    <x v="3"/>
    <x v="1"/>
    <x v="5"/>
    <d v="2021-11-08T00:00:00"/>
    <d v="2022-01-07T00:00:00"/>
    <n v="60"/>
    <x v="2"/>
  </r>
  <r>
    <s v="KEY-3015"/>
    <s v="Medium"/>
    <n v="30"/>
    <s v="Closed"/>
    <s v="Completed"/>
    <s v="Solved by squad (technical intervention)"/>
    <x v="3"/>
    <x v="1"/>
    <x v="5"/>
    <d v="2021-11-08T00:00:00"/>
    <d v="2022-01-14T00:00:00"/>
    <n v="67"/>
    <x v="2"/>
  </r>
  <r>
    <s v="KEY-3010"/>
    <s v="Medium"/>
    <n v="30"/>
    <s v="Closed"/>
    <s v="Completed"/>
    <s v="Solved by squad (technical intervention)"/>
    <x v="0"/>
    <x v="1"/>
    <x v="1"/>
    <d v="2021-11-08T00:00:00"/>
    <d v="2022-02-05T00:00:00"/>
    <n v="89"/>
    <x v="2"/>
  </r>
  <r>
    <s v="KEY-3004"/>
    <s v="Medium"/>
    <n v="30"/>
    <s v="Closed"/>
    <s v="Completed"/>
    <s v="Solved by squad (technical intervention)"/>
    <x v="1"/>
    <x v="1"/>
    <x v="1"/>
    <d v="2021-11-08T00:00:00"/>
    <d v="2022-05-23T00:00:00"/>
    <n v="196"/>
    <x v="2"/>
  </r>
  <r>
    <s v="KEY-3019"/>
    <s v="Medium"/>
    <n v="30"/>
    <s v="Closed"/>
    <s v="Completed"/>
    <s v="Solved by squad (technical intervention)"/>
    <x v="1"/>
    <x v="1"/>
    <x v="4"/>
    <d v="2021-11-08T00:00:00"/>
    <d v="2022-05-23T00:00:00"/>
    <n v="196"/>
    <x v="2"/>
  </r>
  <r>
    <s v="KEY-3020"/>
    <s v="Medium"/>
    <n v="30"/>
    <s v="Closed"/>
    <s v="Completed"/>
    <s v="Solved by squad (technical intervention)"/>
    <x v="1"/>
    <x v="1"/>
    <x v="4"/>
    <d v="2021-11-08T00:00:00"/>
    <d v="2022-05-23T00:00:00"/>
    <n v="196"/>
    <x v="2"/>
  </r>
  <r>
    <s v="KEY-3018"/>
    <s v="Medium"/>
    <n v="30"/>
    <s v="Closed"/>
    <s v="Completed"/>
    <s v="Solved by squad (technical intervention)"/>
    <x v="1"/>
    <x v="1"/>
    <x v="4"/>
    <d v="2021-11-08T00:00:00"/>
    <d v="2022-05-26T00:00:00"/>
    <n v="199"/>
    <x v="2"/>
  </r>
  <r>
    <s v="KEY-3012"/>
    <s v="Medium"/>
    <n v="30"/>
    <s v="Closed"/>
    <s v="Completed"/>
    <s v="Solved by squad (technical intervention)"/>
    <x v="0"/>
    <x v="1"/>
    <x v="4"/>
    <d v="2021-11-08T00:00:00"/>
    <d v="2022-08-25T00:00:00"/>
    <n v="290"/>
    <x v="2"/>
  </r>
  <r>
    <s v="KEY-3005"/>
    <s v="Medium"/>
    <n v="30"/>
    <s v="Closed"/>
    <s v="Completed"/>
    <s v="Solved by squad (technical intervention)"/>
    <x v="0"/>
    <x v="1"/>
    <x v="1"/>
    <d v="2021-11-08T00:00:00"/>
    <d v="2022-08-26T00:00:00"/>
    <n v="291"/>
    <x v="2"/>
  </r>
  <r>
    <s v="KEY-3016"/>
    <s v="Medium"/>
    <n v="30"/>
    <s v="Open"/>
    <s v="Squad Working"/>
    <m/>
    <x v="0"/>
    <x v="2"/>
    <x v="0"/>
    <d v="2021-11-08T00:00:00"/>
    <m/>
    <n v="-44508"/>
    <x v="0"/>
  </r>
  <r>
    <s v="KEY-3023"/>
    <s v="Medium"/>
    <n v="30"/>
    <s v="Closed"/>
    <s v="Canceled"/>
    <s v="Lack Response"/>
    <x v="0"/>
    <x v="0"/>
    <x v="0"/>
    <d v="2021-11-09T00:00:00"/>
    <d v="2021-12-03T00:00:00"/>
    <n v="24"/>
    <x v="0"/>
  </r>
  <r>
    <s v="KEY-3024"/>
    <s v="Medium"/>
    <n v="30"/>
    <s v="Closed"/>
    <s v="Completed"/>
    <s v="Solved by squad (technical intervention)"/>
    <x v="1"/>
    <x v="1"/>
    <x v="1"/>
    <d v="2021-11-09T00:00:00"/>
    <d v="2021-11-26T00:00:00"/>
    <n v="17"/>
    <x v="1"/>
  </r>
  <r>
    <s v="KEY-3025"/>
    <s v="Medium"/>
    <n v="30"/>
    <s v="Closed"/>
    <s v="Completed"/>
    <s v="Solved by squad (technical intervention)"/>
    <x v="1"/>
    <x v="1"/>
    <x v="1"/>
    <d v="2021-11-09T00:00:00"/>
    <d v="2021-11-26T00:00:00"/>
    <n v="17"/>
    <x v="1"/>
  </r>
  <r>
    <s v="KEY-3021"/>
    <s v="Medium"/>
    <n v="30"/>
    <s v="Closed"/>
    <s v="Completed"/>
    <s v="Solved by squad (technical intervention)"/>
    <x v="0"/>
    <x v="1"/>
    <x v="1"/>
    <d v="2021-11-09T00:00:00"/>
    <d v="2021-12-04T00:00:00"/>
    <n v="25"/>
    <x v="1"/>
  </r>
  <r>
    <s v="KEY-3022"/>
    <s v="Medium"/>
    <n v="30"/>
    <s v="Closed"/>
    <s v="Completed"/>
    <s v="Solved by squad (technical intervention)"/>
    <x v="0"/>
    <x v="1"/>
    <x v="1"/>
    <d v="2021-11-09T00:00:00"/>
    <d v="2021-12-11T00:00:00"/>
    <n v="32"/>
    <x v="2"/>
  </r>
  <r>
    <s v="KEY-3027"/>
    <s v="Medium"/>
    <n v="30"/>
    <s v="Closed"/>
    <s v="Completed"/>
    <s v="Solved by squad (technical intervention)"/>
    <x v="0"/>
    <x v="1"/>
    <x v="4"/>
    <d v="2021-11-09T00:00:00"/>
    <d v="2022-02-18T00:00:00"/>
    <n v="101"/>
    <x v="2"/>
  </r>
  <r>
    <s v="KEY-3026"/>
    <s v="Medium"/>
    <n v="30"/>
    <s v="Closed"/>
    <s v="Completed"/>
    <s v="Solved by squad (technical intervention)"/>
    <x v="1"/>
    <x v="1"/>
    <x v="4"/>
    <d v="2021-11-09T00:00:00"/>
    <d v="2022-05-23T00:00:00"/>
    <n v="195"/>
    <x v="2"/>
  </r>
  <r>
    <s v="KEY-3030"/>
    <s v="Medium"/>
    <n v="30"/>
    <s v="Closed"/>
    <s v="Completed"/>
    <s v="Solved by service desk (no technical intervention)"/>
    <x v="2"/>
    <x v="0"/>
    <x v="0"/>
    <d v="2021-11-10T00:00:00"/>
    <d v="2021-11-12T00:00:00"/>
    <n v="2"/>
    <x v="1"/>
  </r>
  <r>
    <s v="KEY-3031"/>
    <s v="Medium"/>
    <n v="30"/>
    <s v="Closed"/>
    <s v="Completed"/>
    <s v="Solved by squad (technical intervention)"/>
    <x v="0"/>
    <x v="1"/>
    <x v="4"/>
    <d v="2021-11-10T00:00:00"/>
    <d v="2021-11-19T00:00:00"/>
    <n v="9"/>
    <x v="1"/>
  </r>
  <r>
    <s v="KEY-3032"/>
    <s v="Medium"/>
    <n v="30"/>
    <s v="Closed"/>
    <s v="Completed"/>
    <s v="Solved by squad (technical intervention)"/>
    <x v="1"/>
    <x v="1"/>
    <x v="4"/>
    <d v="2021-11-10T00:00:00"/>
    <d v="2022-05-12T00:00:00"/>
    <n v="183"/>
    <x v="2"/>
  </r>
  <r>
    <s v="KEY-3028"/>
    <s v="Medium"/>
    <n v="30"/>
    <s v="Closed"/>
    <s v="Completed"/>
    <s v="Solved by squad (technical intervention)"/>
    <x v="0"/>
    <x v="1"/>
    <x v="1"/>
    <d v="2021-11-10T00:00:00"/>
    <d v="2022-09-05T00:00:00"/>
    <n v="299"/>
    <x v="2"/>
  </r>
  <r>
    <s v="KEY-3029"/>
    <s v="Medium"/>
    <n v="30"/>
    <s v="Open"/>
    <s v="Squad Working"/>
    <m/>
    <x v="0"/>
    <x v="2"/>
    <x v="0"/>
    <d v="2021-11-10T00:00:00"/>
    <m/>
    <n v="-44510"/>
    <x v="0"/>
  </r>
  <r>
    <s v="KEY-3034"/>
    <s v="Medium"/>
    <n v="30"/>
    <s v="Closed"/>
    <s v="Completed"/>
    <s v="Solved by squad (technical intervention)"/>
    <x v="0"/>
    <x v="1"/>
    <x v="5"/>
    <d v="2021-11-11T00:00:00"/>
    <d v="2022-08-15T00:00:00"/>
    <n v="277"/>
    <x v="2"/>
  </r>
  <r>
    <s v="KEY-3033"/>
    <s v="Medium"/>
    <n v="30"/>
    <s v="Closed"/>
    <s v="Completed"/>
    <s v="Solved by squad (technical intervention)"/>
    <x v="0"/>
    <x v="1"/>
    <x v="1"/>
    <d v="2021-11-11T00:00:00"/>
    <d v="2022-09-27T00:00:00"/>
    <n v="320"/>
    <x v="2"/>
  </r>
  <r>
    <s v="KEY-3035"/>
    <s v="Medium"/>
    <n v="30"/>
    <s v="Closed"/>
    <s v="Completed"/>
    <s v="Solved by squad (technical intervention)"/>
    <x v="0"/>
    <x v="1"/>
    <x v="4"/>
    <d v="2021-11-11T00:00:00"/>
    <d v="2022-09-28T00:00:00"/>
    <n v="321"/>
    <x v="2"/>
  </r>
  <r>
    <s v="KEY-3036"/>
    <s v="Medium"/>
    <n v="30"/>
    <s v="Closed"/>
    <s v="Canceled"/>
    <s v="Lack Response"/>
    <x v="0"/>
    <x v="0"/>
    <x v="0"/>
    <d v="2021-11-12T00:00:00"/>
    <d v="2021-12-03T00:00:00"/>
    <n v="21"/>
    <x v="0"/>
  </r>
  <r>
    <s v="KEY-3038"/>
    <s v="Medium"/>
    <n v="30"/>
    <s v="Closed"/>
    <s v="Completed"/>
    <s v="Solved by squad (technical intervention)"/>
    <x v="1"/>
    <x v="1"/>
    <x v="5"/>
    <d v="2021-11-12T00:00:00"/>
    <d v="2021-12-03T00:00:00"/>
    <n v="21"/>
    <x v="1"/>
  </r>
  <r>
    <s v="KEY-3037"/>
    <s v="Medium"/>
    <n v="30"/>
    <s v="Closed"/>
    <s v="Completed"/>
    <s v="Solved by squad (technical intervention)"/>
    <x v="0"/>
    <x v="1"/>
    <x v="3"/>
    <d v="2021-11-12T00:00:00"/>
    <d v="2022-05-31T00:00:00"/>
    <n v="200"/>
    <x v="2"/>
  </r>
  <r>
    <s v="KEY-3039"/>
    <s v="High"/>
    <n v="15"/>
    <s v="Closed"/>
    <s v="Completed"/>
    <s v="Solved by service desk (no technical intervention)"/>
    <x v="0"/>
    <x v="0"/>
    <x v="0"/>
    <d v="2021-11-15T00:00:00"/>
    <d v="2021-11-23T00:00:00"/>
    <n v="8"/>
    <x v="1"/>
  </r>
  <r>
    <s v="KEY-3040"/>
    <s v="Medium"/>
    <n v="30"/>
    <s v="Closed"/>
    <s v="Canceled"/>
    <s v="Feature expected behavior"/>
    <x v="1"/>
    <x v="0"/>
    <x v="0"/>
    <d v="2021-11-15T00:00:00"/>
    <d v="2022-02-17T00:00:00"/>
    <n v="94"/>
    <x v="0"/>
  </r>
  <r>
    <s v="KEY-3043"/>
    <s v="Medium"/>
    <n v="30"/>
    <s v="Closed"/>
    <s v="Completed"/>
    <s v="Solved by squad (technical intervention)"/>
    <x v="0"/>
    <x v="1"/>
    <x v="5"/>
    <d v="2021-11-15T00:00:00"/>
    <d v="2022-01-10T00:00:00"/>
    <n v="56"/>
    <x v="2"/>
  </r>
  <r>
    <s v="KEY-3041"/>
    <s v="Medium"/>
    <n v="30"/>
    <s v="Closed"/>
    <s v="Completed"/>
    <s v="Solved by squad (technical intervention)"/>
    <x v="0"/>
    <x v="1"/>
    <x v="5"/>
    <d v="2021-11-15T00:00:00"/>
    <d v="2022-09-02T00:00:00"/>
    <n v="291"/>
    <x v="2"/>
  </r>
  <r>
    <s v="KEY-3042"/>
    <s v="Medium"/>
    <n v="30"/>
    <s v="Open"/>
    <s v="Squad Working"/>
    <m/>
    <x v="0"/>
    <x v="2"/>
    <x v="0"/>
    <d v="2021-11-15T00:00:00"/>
    <m/>
    <n v="-44515"/>
    <x v="0"/>
  </r>
  <r>
    <s v="KEY-3051"/>
    <s v="Medium"/>
    <n v="30"/>
    <s v="Closed"/>
    <s v="Canceled"/>
    <s v="Feature expected behavior"/>
    <x v="1"/>
    <x v="0"/>
    <x v="0"/>
    <d v="2021-11-16T00:00:00"/>
    <d v="2022-01-31T00:00:00"/>
    <n v="76"/>
    <x v="0"/>
  </r>
  <r>
    <s v="KEY-3045"/>
    <s v="Medium"/>
    <n v="30"/>
    <s v="Closed"/>
    <s v="Canceled"/>
    <s v="Lack Response"/>
    <x v="0"/>
    <x v="0"/>
    <x v="0"/>
    <d v="2021-11-16T00:00:00"/>
    <d v="2022-05-30T00:00:00"/>
    <n v="195"/>
    <x v="0"/>
  </r>
  <r>
    <s v="KEY-3050"/>
    <s v="Medium"/>
    <n v="30"/>
    <s v="Closed"/>
    <s v="Completed"/>
    <s v="Solved by squad (technical intervention)"/>
    <x v="1"/>
    <x v="1"/>
    <x v="5"/>
    <d v="2021-11-16T00:00:00"/>
    <d v="2021-12-03T00:00:00"/>
    <n v="17"/>
    <x v="1"/>
  </r>
  <r>
    <s v="KEY-3047"/>
    <s v="Medium"/>
    <n v="30"/>
    <s v="Closed"/>
    <s v="Completed"/>
    <s v="Solved by squad (technical intervention)"/>
    <x v="1"/>
    <x v="1"/>
    <x v="5"/>
    <d v="2021-11-16T00:00:00"/>
    <d v="2021-12-06T00:00:00"/>
    <n v="20"/>
    <x v="1"/>
  </r>
  <r>
    <s v="KEY-3048"/>
    <s v="Medium"/>
    <n v="30"/>
    <s v="Closed"/>
    <s v="Completed"/>
    <s v="Solved by squad (technical intervention)"/>
    <x v="1"/>
    <x v="1"/>
    <x v="5"/>
    <d v="2021-11-16T00:00:00"/>
    <d v="2021-12-06T00:00:00"/>
    <n v="20"/>
    <x v="1"/>
  </r>
  <r>
    <s v="KEY-3049"/>
    <s v="Medium"/>
    <n v="30"/>
    <s v="Closed"/>
    <s v="Completed"/>
    <s v="Solved by squad (technical intervention)"/>
    <x v="3"/>
    <x v="1"/>
    <x v="5"/>
    <d v="2021-11-16T00:00:00"/>
    <d v="2022-01-17T00:00:00"/>
    <n v="62"/>
    <x v="2"/>
  </r>
  <r>
    <s v="KEY-3044"/>
    <s v="Medium"/>
    <n v="30"/>
    <s v="Closed"/>
    <s v="Completed"/>
    <s v="Solved by squad (technical intervention)"/>
    <x v="0"/>
    <x v="1"/>
    <x v="1"/>
    <d v="2021-11-16T00:00:00"/>
    <d v="2022-08-25T00:00:00"/>
    <n v="282"/>
    <x v="2"/>
  </r>
  <r>
    <s v="KEY-3046"/>
    <s v="Medium"/>
    <n v="30"/>
    <s v="Open"/>
    <s v="Squad Working"/>
    <m/>
    <x v="0"/>
    <x v="2"/>
    <x v="0"/>
    <d v="2021-11-16T00:00:00"/>
    <m/>
    <n v="-44516"/>
    <x v="0"/>
  </r>
  <r>
    <s v="KEY-3058"/>
    <s v="Highest"/>
    <n v="7"/>
    <s v="Closed"/>
    <s v="Completed"/>
    <s v="Solved by service desk (no technical intervention)"/>
    <x v="3"/>
    <x v="0"/>
    <x v="0"/>
    <d v="2021-11-17T00:00:00"/>
    <d v="2021-11-17T00:00:00"/>
    <n v="0"/>
    <x v="1"/>
  </r>
  <r>
    <s v="KEY-3052"/>
    <s v="Medium"/>
    <n v="30"/>
    <s v="Closed"/>
    <s v="Completed"/>
    <s v="Solved by squad (technical intervention)"/>
    <x v="1"/>
    <x v="1"/>
    <x v="1"/>
    <d v="2021-11-17T00:00:00"/>
    <d v="2021-11-30T00:00:00"/>
    <n v="13"/>
    <x v="1"/>
  </r>
  <r>
    <s v="KEY-3056"/>
    <s v="Medium"/>
    <n v="30"/>
    <s v="Closed"/>
    <s v="Completed"/>
    <s v="Solved by squad (technical intervention)"/>
    <x v="1"/>
    <x v="1"/>
    <x v="5"/>
    <d v="2021-11-17T00:00:00"/>
    <d v="2021-12-06T00:00:00"/>
    <n v="19"/>
    <x v="1"/>
  </r>
  <r>
    <s v="KEY-3055"/>
    <s v="Medium"/>
    <n v="30"/>
    <s v="Closed"/>
    <s v="Completed"/>
    <s v="Solved by squad (technical intervention)"/>
    <x v="1"/>
    <x v="1"/>
    <x v="5"/>
    <d v="2021-11-17T00:00:00"/>
    <d v="2021-12-08T00:00:00"/>
    <n v="21"/>
    <x v="1"/>
  </r>
  <r>
    <s v="KEY-3057"/>
    <s v="Medium"/>
    <n v="30"/>
    <s v="Closed"/>
    <s v="Completed"/>
    <s v="Solved by squad (technical intervention)"/>
    <x v="0"/>
    <x v="1"/>
    <x v="4"/>
    <d v="2021-11-17T00:00:00"/>
    <d v="2022-02-20T00:00:00"/>
    <n v="95"/>
    <x v="2"/>
  </r>
  <r>
    <s v="KEY-3059"/>
    <s v="Medium"/>
    <n v="30"/>
    <s v="Closed"/>
    <s v="Completed"/>
    <s v="Solved by squad (technical intervention)"/>
    <x v="2"/>
    <x v="1"/>
    <x v="4"/>
    <d v="2021-11-17T00:00:00"/>
    <d v="2022-07-07T00:00:00"/>
    <n v="232"/>
    <x v="2"/>
  </r>
  <r>
    <s v="KEY-3053"/>
    <s v="Medium"/>
    <n v="30"/>
    <s v="Closed"/>
    <s v="Completed"/>
    <s v="Solved by squad (technical intervention)"/>
    <x v="0"/>
    <x v="1"/>
    <x v="3"/>
    <d v="2021-11-17T00:00:00"/>
    <d v="2022-08-25T00:00:00"/>
    <n v="281"/>
    <x v="2"/>
  </r>
  <r>
    <s v="KEY-3054"/>
    <s v="Medium"/>
    <n v="30"/>
    <s v="Closed"/>
    <s v="Completed"/>
    <s v="Solved by squad (technical intervention)"/>
    <x v="0"/>
    <x v="1"/>
    <x v="4"/>
    <d v="2021-11-17T00:00:00"/>
    <d v="2022-10-07T00:00:00"/>
    <n v="324"/>
    <x v="2"/>
  </r>
  <r>
    <s v="KEY-3066"/>
    <s v="Medium"/>
    <n v="30"/>
    <s v="Closed"/>
    <s v="Canceled"/>
    <s v="Feature expected behavior"/>
    <x v="1"/>
    <x v="0"/>
    <x v="0"/>
    <d v="2021-11-18T00:00:00"/>
    <d v="2021-11-22T00:00:00"/>
    <n v="4"/>
    <x v="0"/>
  </r>
  <r>
    <s v="KEY-3061"/>
    <s v="Medium"/>
    <n v="30"/>
    <s v="Closed"/>
    <s v="Canceled"/>
    <s v="Lack Response"/>
    <x v="0"/>
    <x v="0"/>
    <x v="0"/>
    <d v="2021-11-18T00:00:00"/>
    <d v="2022-01-31T00:00:00"/>
    <n v="74"/>
    <x v="0"/>
  </r>
  <r>
    <s v="KEY-3063"/>
    <s v="Medium"/>
    <n v="30"/>
    <s v="Closed"/>
    <s v="Completed"/>
    <s v="Solved by squad (technical intervention)"/>
    <x v="0"/>
    <x v="1"/>
    <x v="3"/>
    <d v="2021-11-18T00:00:00"/>
    <d v="2021-12-16T00:00:00"/>
    <n v="28"/>
    <x v="1"/>
  </r>
  <r>
    <s v="KEY-3067"/>
    <s v="Medium"/>
    <n v="30"/>
    <s v="Closed"/>
    <s v="Completed"/>
    <s v="Solved by squad (technical intervention)"/>
    <x v="3"/>
    <x v="1"/>
    <x v="1"/>
    <d v="2021-11-18T00:00:00"/>
    <d v="2022-01-11T00:00:00"/>
    <n v="54"/>
    <x v="2"/>
  </r>
  <r>
    <s v="KEY-3069"/>
    <s v="Medium"/>
    <n v="30"/>
    <s v="Closed"/>
    <s v="Completed"/>
    <s v="Solved by squad (technical intervention)"/>
    <x v="3"/>
    <x v="1"/>
    <x v="1"/>
    <d v="2021-11-18T00:00:00"/>
    <d v="2022-01-11T00:00:00"/>
    <n v="54"/>
    <x v="2"/>
  </r>
  <r>
    <s v="KEY-3062"/>
    <s v="Medium"/>
    <n v="30"/>
    <s v="Closed"/>
    <s v="Completed"/>
    <s v="Solved by squad (technical intervention)"/>
    <x v="0"/>
    <x v="1"/>
    <x v="1"/>
    <d v="2021-11-18T00:00:00"/>
    <d v="2022-09-05T00:00:00"/>
    <n v="291"/>
    <x v="2"/>
  </r>
  <r>
    <s v="KEY-3060"/>
    <s v="Medium"/>
    <n v="30"/>
    <s v="Open"/>
    <s v="Squad Working"/>
    <m/>
    <x v="0"/>
    <x v="2"/>
    <x v="0"/>
    <d v="2021-11-18T00:00:00"/>
    <m/>
    <n v="-44518"/>
    <x v="0"/>
  </r>
  <r>
    <s v="KEY-3064"/>
    <s v="Medium"/>
    <n v="30"/>
    <s v="Open"/>
    <s v="Squad Working"/>
    <m/>
    <x v="0"/>
    <x v="2"/>
    <x v="0"/>
    <d v="2021-11-18T00:00:00"/>
    <m/>
    <n v="-44518"/>
    <x v="0"/>
  </r>
  <r>
    <s v="KEY-3065"/>
    <s v="Medium"/>
    <n v="30"/>
    <s v="Open"/>
    <s v="Squad Working"/>
    <m/>
    <x v="0"/>
    <x v="2"/>
    <x v="0"/>
    <d v="2021-11-18T00:00:00"/>
    <m/>
    <n v="-44518"/>
    <x v="0"/>
  </r>
  <r>
    <s v="KEY-3068"/>
    <s v="Medium"/>
    <n v="30"/>
    <s v="Open"/>
    <s v="Squad Working"/>
    <m/>
    <x v="0"/>
    <x v="2"/>
    <x v="0"/>
    <d v="2021-11-18T00:00:00"/>
    <m/>
    <n v="-44518"/>
    <x v="0"/>
  </r>
  <r>
    <s v="KEY-3073"/>
    <s v="Medium"/>
    <n v="30"/>
    <s v="Closed"/>
    <s v="Canceled"/>
    <s v="Feature expected behavior"/>
    <x v="1"/>
    <x v="0"/>
    <x v="0"/>
    <d v="2021-11-19T00:00:00"/>
    <d v="2021-11-22T00:00:00"/>
    <n v="3"/>
    <x v="0"/>
  </r>
  <r>
    <s v="KEY-3070"/>
    <s v="Medium"/>
    <n v="30"/>
    <s v="Closed"/>
    <s v="Canceled"/>
    <s v="Lack Response"/>
    <x v="0"/>
    <x v="0"/>
    <x v="0"/>
    <d v="2021-11-19T00:00:00"/>
    <d v="2021-12-06T00:00:00"/>
    <n v="17"/>
    <x v="0"/>
  </r>
  <r>
    <s v="KEY-3071"/>
    <s v="Medium"/>
    <n v="30"/>
    <s v="Closed"/>
    <s v="Completed"/>
    <s v="Solved by service desk (no technical intervention)"/>
    <x v="1"/>
    <x v="0"/>
    <x v="0"/>
    <d v="2021-11-19T00:00:00"/>
    <d v="2021-12-02T00:00:00"/>
    <n v="13"/>
    <x v="1"/>
  </r>
  <r>
    <s v="KEY-3074"/>
    <s v="Medium"/>
    <n v="30"/>
    <s v="Closed"/>
    <s v="Completed"/>
    <s v="Solved by service desk (no technical intervention)"/>
    <x v="0"/>
    <x v="0"/>
    <x v="0"/>
    <d v="2021-11-19T00:00:00"/>
    <d v="2021-12-20T00:00:00"/>
    <n v="31"/>
    <x v="2"/>
  </r>
  <r>
    <s v="KEY-3072"/>
    <s v="Medium"/>
    <n v="30"/>
    <s v="Closed"/>
    <s v="Completed"/>
    <s v="Solved by squad (technical intervention)"/>
    <x v="3"/>
    <x v="1"/>
    <x v="3"/>
    <d v="2021-11-19T00:00:00"/>
    <d v="2022-01-27T00:00:00"/>
    <n v="69"/>
    <x v="2"/>
  </r>
  <r>
    <s v="KEY-3085"/>
    <s v="Medium"/>
    <n v="30"/>
    <s v="Closed"/>
    <s v="Canceled"/>
    <s v="Business Process"/>
    <x v="0"/>
    <x v="0"/>
    <x v="0"/>
    <d v="2021-11-22T00:00:00"/>
    <d v="2022-08-15T00:00:00"/>
    <n v="266"/>
    <x v="0"/>
  </r>
  <r>
    <s v="KEY-3075"/>
    <s v="Medium"/>
    <n v="30"/>
    <s v="Closed"/>
    <s v="Completed"/>
    <s v="Solved by service desk (no technical intervention)"/>
    <x v="2"/>
    <x v="0"/>
    <x v="0"/>
    <d v="2021-11-22T00:00:00"/>
    <d v="2021-11-26T00:00:00"/>
    <n v="4"/>
    <x v="1"/>
  </r>
  <r>
    <s v="KEY-3078"/>
    <s v="Medium"/>
    <n v="30"/>
    <s v="Closed"/>
    <s v="Completed"/>
    <s v="Solved by service desk (no technical intervention)"/>
    <x v="0"/>
    <x v="0"/>
    <x v="0"/>
    <d v="2021-11-22T00:00:00"/>
    <d v="2021-11-28T00:00:00"/>
    <n v="6"/>
    <x v="1"/>
  </r>
  <r>
    <s v="KEY-3083"/>
    <s v="Medium"/>
    <n v="30"/>
    <s v="Closed"/>
    <s v="Completed"/>
    <s v="Solved by service desk (no technical intervention)"/>
    <x v="0"/>
    <x v="0"/>
    <x v="0"/>
    <d v="2021-11-22T00:00:00"/>
    <d v="2021-11-30T00:00:00"/>
    <n v="8"/>
    <x v="1"/>
  </r>
  <r>
    <s v="KEY-3080"/>
    <s v="Medium"/>
    <n v="30"/>
    <s v="Closed"/>
    <s v="Completed"/>
    <s v="Solved by squad (technical intervention)"/>
    <x v="3"/>
    <x v="1"/>
    <x v="3"/>
    <d v="2021-11-22T00:00:00"/>
    <d v="2022-01-14T00:00:00"/>
    <n v="53"/>
    <x v="2"/>
  </r>
  <r>
    <s v="KEY-3084"/>
    <s v="Medium"/>
    <n v="30"/>
    <s v="Closed"/>
    <s v="Completed"/>
    <s v="Solved by squad (technical intervention)"/>
    <x v="3"/>
    <x v="1"/>
    <x v="1"/>
    <d v="2021-11-22T00:00:00"/>
    <d v="2022-01-31T00:00:00"/>
    <n v="70"/>
    <x v="2"/>
  </r>
  <r>
    <s v="KEY-3082"/>
    <s v="Medium"/>
    <n v="30"/>
    <s v="Closed"/>
    <s v="Completed"/>
    <s v="Solved by squad (technical intervention)"/>
    <x v="0"/>
    <x v="1"/>
    <x v="3"/>
    <d v="2021-11-22T00:00:00"/>
    <d v="2022-08-18T00:00:00"/>
    <n v="269"/>
    <x v="2"/>
  </r>
  <r>
    <s v="KEY-3077"/>
    <s v="Medium"/>
    <n v="30"/>
    <s v="Closed"/>
    <s v="Completed"/>
    <s v="Solved by squad (technical intervention)"/>
    <x v="0"/>
    <x v="1"/>
    <x v="1"/>
    <d v="2021-11-22T00:00:00"/>
    <d v="2022-09-09T00:00:00"/>
    <n v="291"/>
    <x v="2"/>
  </r>
  <r>
    <s v="KEY-3079"/>
    <s v="Medium"/>
    <n v="30"/>
    <s v="Closed"/>
    <s v="Completed"/>
    <s v="Solved by squad (technical intervention)"/>
    <x v="0"/>
    <x v="1"/>
    <x v="1"/>
    <d v="2021-11-22T00:00:00"/>
    <d v="2022-09-09T00:00:00"/>
    <n v="291"/>
    <x v="2"/>
  </r>
  <r>
    <s v="KEY-3076"/>
    <s v="Medium"/>
    <n v="30"/>
    <s v="Closed"/>
    <s v="Completed"/>
    <s v="Solved by squad (technical intervention)"/>
    <x v="0"/>
    <x v="1"/>
    <x v="1"/>
    <d v="2021-11-22T00:00:00"/>
    <d v="2022-09-13T00:00:00"/>
    <n v="295"/>
    <x v="2"/>
  </r>
  <r>
    <s v="KEY-3088"/>
    <s v="Medium"/>
    <n v="30"/>
    <s v="Closed"/>
    <s v="Completed"/>
    <s v="Solved by squad (technical intervention)"/>
    <x v="0"/>
    <x v="1"/>
    <x v="3"/>
    <d v="2021-11-23T00:00:00"/>
    <d v="2021-12-15T00:00:00"/>
    <n v="22"/>
    <x v="1"/>
  </r>
  <r>
    <s v="KEY-3086"/>
    <s v="Medium"/>
    <n v="30"/>
    <s v="Closed"/>
    <s v="Completed"/>
    <s v="Solved by squad (technical intervention)"/>
    <x v="3"/>
    <x v="1"/>
    <x v="3"/>
    <d v="2021-11-23T00:00:00"/>
    <d v="2022-01-14T00:00:00"/>
    <n v="52"/>
    <x v="2"/>
  </r>
  <r>
    <s v="KEY-3087"/>
    <s v="Medium"/>
    <n v="30"/>
    <s v="Closed"/>
    <s v="Completed"/>
    <s v="Solved by squad (technical intervention)"/>
    <x v="0"/>
    <x v="1"/>
    <x v="3"/>
    <d v="2021-11-23T00:00:00"/>
    <d v="2022-08-25T00:00:00"/>
    <n v="275"/>
    <x v="2"/>
  </r>
  <r>
    <s v="KEY-3095"/>
    <s v="High"/>
    <n v="15"/>
    <s v="Closed"/>
    <s v="Completed"/>
    <s v="Solved by squad (technical intervention)"/>
    <x v="2"/>
    <x v="1"/>
    <x v="3"/>
    <d v="2021-11-24T00:00:00"/>
    <d v="2022-07-29T00:00:00"/>
    <n v="247"/>
    <x v="2"/>
  </r>
  <r>
    <s v="KEY-3093"/>
    <s v="Medium"/>
    <n v="30"/>
    <s v="Closed"/>
    <s v="Canceled"/>
    <s v="Business Process"/>
    <x v="0"/>
    <x v="0"/>
    <x v="0"/>
    <d v="2021-11-24T00:00:00"/>
    <d v="2021-11-24T00:00:00"/>
    <n v="0"/>
    <x v="0"/>
  </r>
  <r>
    <s v="KEY-3098"/>
    <s v="Medium"/>
    <n v="30"/>
    <s v="Closed"/>
    <s v="Canceled"/>
    <s v="Feature expected behavior"/>
    <x v="1"/>
    <x v="0"/>
    <x v="0"/>
    <d v="2021-11-24T00:00:00"/>
    <d v="2021-11-29T00:00:00"/>
    <n v="5"/>
    <x v="0"/>
  </r>
  <r>
    <s v="KEY-3091"/>
    <s v="Medium"/>
    <n v="30"/>
    <s v="Closed"/>
    <s v="Completed"/>
    <s v="Solved by service desk (no technical intervention)"/>
    <x v="0"/>
    <x v="0"/>
    <x v="0"/>
    <d v="2021-11-24T00:00:00"/>
    <d v="2022-01-14T00:00:00"/>
    <n v="51"/>
    <x v="2"/>
  </r>
  <r>
    <s v="KEY-3094"/>
    <s v="Medium"/>
    <n v="30"/>
    <s v="Closed"/>
    <s v="Completed"/>
    <s v="Solved by squad (technical intervention)"/>
    <x v="0"/>
    <x v="1"/>
    <x v="3"/>
    <d v="2021-11-24T00:00:00"/>
    <d v="2021-12-09T00:00:00"/>
    <n v="15"/>
    <x v="1"/>
  </r>
  <r>
    <s v="KEY-3099"/>
    <s v="Medium"/>
    <n v="30"/>
    <s v="Closed"/>
    <s v="Completed"/>
    <s v="Solved by squad (technical intervention)"/>
    <x v="1"/>
    <x v="1"/>
    <x v="4"/>
    <d v="2021-11-24T00:00:00"/>
    <d v="2021-12-13T00:00:00"/>
    <n v="19"/>
    <x v="1"/>
  </r>
  <r>
    <s v="KEY-3092"/>
    <s v="Medium"/>
    <n v="30"/>
    <s v="Closed"/>
    <s v="Completed"/>
    <s v="Solved by squad (technical intervention)"/>
    <x v="0"/>
    <x v="1"/>
    <x v="3"/>
    <d v="2021-11-24T00:00:00"/>
    <d v="2022-01-11T00:00:00"/>
    <n v="48"/>
    <x v="2"/>
  </r>
  <r>
    <s v="KEY-3089"/>
    <s v="Medium"/>
    <n v="30"/>
    <s v="Closed"/>
    <s v="Completed"/>
    <s v="Solved by squad (technical intervention)"/>
    <x v="0"/>
    <x v="1"/>
    <x v="1"/>
    <d v="2021-11-24T00:00:00"/>
    <d v="2022-01-31T00:00:00"/>
    <n v="68"/>
    <x v="2"/>
  </r>
  <r>
    <s v="KEY-3096"/>
    <s v="Medium"/>
    <n v="30"/>
    <s v="Closed"/>
    <s v="Completed"/>
    <s v="Solved by squad (technical intervention)"/>
    <x v="0"/>
    <x v="1"/>
    <x v="3"/>
    <d v="2021-11-24T00:00:00"/>
    <d v="2022-05-26T00:00:00"/>
    <n v="183"/>
    <x v="2"/>
  </r>
  <r>
    <s v="KEY-3097"/>
    <s v="Medium"/>
    <n v="30"/>
    <s v="Closed"/>
    <s v="Completed"/>
    <s v="Solved by squad (technical intervention)"/>
    <x v="0"/>
    <x v="1"/>
    <x v="4"/>
    <d v="2021-11-24T00:00:00"/>
    <d v="2022-08-25T00:00:00"/>
    <n v="274"/>
    <x v="2"/>
  </r>
  <r>
    <s v="KEY-3090"/>
    <s v="Medium"/>
    <n v="30"/>
    <s v="Closed"/>
    <s v="Completed"/>
    <s v="Solved by squad (technical intervention)"/>
    <x v="0"/>
    <x v="1"/>
    <x v="1"/>
    <d v="2021-11-24T00:00:00"/>
    <d v="2022-09-13T00:00:00"/>
    <n v="293"/>
    <x v="2"/>
  </r>
  <r>
    <s v="KEY-3101"/>
    <s v="Medium"/>
    <n v="30"/>
    <s v="Closed"/>
    <s v="Canceled"/>
    <s v="Feature expected behavior"/>
    <x v="1"/>
    <x v="0"/>
    <x v="0"/>
    <d v="2021-11-25T00:00:00"/>
    <d v="2022-04-18T00:00:00"/>
    <n v="144"/>
    <x v="0"/>
  </r>
  <r>
    <s v="KEY-3102"/>
    <s v="Medium"/>
    <n v="30"/>
    <s v="Closed"/>
    <s v="Canceled"/>
    <s v="Feature expected behavior"/>
    <x v="1"/>
    <x v="0"/>
    <x v="0"/>
    <d v="2021-11-25T00:00:00"/>
    <d v="2021-11-29T00:00:00"/>
    <n v="4"/>
    <x v="0"/>
  </r>
  <r>
    <s v="KEY-3100"/>
    <s v="Medium"/>
    <n v="30"/>
    <s v="Closed"/>
    <s v="Canceled"/>
    <s v="Lack Response"/>
    <x v="0"/>
    <x v="0"/>
    <x v="0"/>
    <d v="2021-11-25T00:00:00"/>
    <d v="2021-12-06T00:00:00"/>
    <n v="11"/>
    <x v="0"/>
  </r>
  <r>
    <s v="KEY-3104"/>
    <s v="Medium"/>
    <n v="30"/>
    <s v="Closed"/>
    <s v="Completed"/>
    <s v="Solved by service desk (no technical intervention)"/>
    <x v="2"/>
    <x v="0"/>
    <x v="0"/>
    <d v="2021-11-25T00:00:00"/>
    <d v="2021-11-26T00:00:00"/>
    <n v="1"/>
    <x v="1"/>
  </r>
  <r>
    <s v="KEY-3103"/>
    <s v="Medium"/>
    <n v="30"/>
    <s v="Closed"/>
    <s v="Completed"/>
    <s v="Solved by squad (technical intervention)"/>
    <x v="1"/>
    <x v="1"/>
    <x v="4"/>
    <d v="2021-11-25T00:00:00"/>
    <d v="2022-05-23T00:00:00"/>
    <n v="179"/>
    <x v="2"/>
  </r>
  <r>
    <s v="KEY-3105"/>
    <s v="High"/>
    <n v="15"/>
    <s v="Closed"/>
    <s v="Completed"/>
    <s v="Solved by squad (technical intervention)"/>
    <x v="0"/>
    <x v="1"/>
    <x v="4"/>
    <d v="2021-11-26T00:00:00"/>
    <d v="2022-08-29T00:00:00"/>
    <n v="276"/>
    <x v="2"/>
  </r>
  <r>
    <s v="KEY-3110"/>
    <s v="Medium"/>
    <n v="30"/>
    <s v="Closed"/>
    <s v="Canceled"/>
    <s v="Business Process"/>
    <x v="0"/>
    <x v="0"/>
    <x v="0"/>
    <d v="2021-11-26T00:00:00"/>
    <d v="2022-02-17T00:00:00"/>
    <n v="83"/>
    <x v="0"/>
  </r>
  <r>
    <s v="KEY-3107"/>
    <s v="Medium"/>
    <n v="30"/>
    <s v="Closed"/>
    <s v="Canceled"/>
    <s v="Feature expected behavior"/>
    <x v="1"/>
    <x v="0"/>
    <x v="0"/>
    <d v="2021-11-26T00:00:00"/>
    <d v="2022-02-24T00:00:00"/>
    <n v="90"/>
    <x v="0"/>
  </r>
  <r>
    <s v="KEY-3108"/>
    <s v="Medium"/>
    <n v="30"/>
    <s v="Closed"/>
    <s v="Canceled"/>
    <s v="Feature expected behavior"/>
    <x v="1"/>
    <x v="0"/>
    <x v="0"/>
    <d v="2021-11-26T00:00:00"/>
    <d v="2022-02-24T00:00:00"/>
    <n v="90"/>
    <x v="0"/>
  </r>
  <r>
    <s v="KEY-3109"/>
    <s v="Medium"/>
    <n v="30"/>
    <s v="Closed"/>
    <s v="Completed"/>
    <s v="Solved by squad (technical intervention)"/>
    <x v="0"/>
    <x v="1"/>
    <x v="5"/>
    <d v="2021-11-26T00:00:00"/>
    <d v="2022-01-31T00:00:00"/>
    <n v="66"/>
    <x v="2"/>
  </r>
  <r>
    <s v="KEY-3106"/>
    <s v="Medium"/>
    <n v="30"/>
    <s v="Open"/>
    <s v="Squad Working"/>
    <m/>
    <x v="0"/>
    <x v="2"/>
    <x v="0"/>
    <d v="2021-11-26T00:00:00"/>
    <m/>
    <n v="-44526"/>
    <x v="0"/>
  </r>
  <r>
    <s v="KEY-3113"/>
    <s v="High"/>
    <n v="15"/>
    <s v="Closed"/>
    <s v="Completed"/>
    <s v="Solved by squad (technical intervention)"/>
    <x v="0"/>
    <x v="1"/>
    <x v="4"/>
    <d v="2021-11-29T00:00:00"/>
    <d v="2022-08-29T00:00:00"/>
    <n v="273"/>
    <x v="2"/>
  </r>
  <r>
    <s v="KEY-3111"/>
    <s v="Medium"/>
    <n v="30"/>
    <s v="Closed"/>
    <s v="Canceled"/>
    <s v="Business Process"/>
    <x v="0"/>
    <x v="0"/>
    <x v="0"/>
    <d v="2021-11-29T00:00:00"/>
    <d v="2021-12-09T00:00:00"/>
    <n v="10"/>
    <x v="0"/>
  </r>
  <r>
    <s v="KEY-3114"/>
    <s v="Medium"/>
    <n v="30"/>
    <s v="Open"/>
    <s v="Squad Working"/>
    <m/>
    <x v="0"/>
    <x v="2"/>
    <x v="0"/>
    <d v="2021-11-29T00:00:00"/>
    <m/>
    <n v="-44529"/>
    <x v="0"/>
  </r>
  <r>
    <s v="KEY-3116"/>
    <s v="Medium"/>
    <n v="30"/>
    <s v="Closed"/>
    <s v="Canceled"/>
    <s v="Lack Response"/>
    <x v="0"/>
    <x v="0"/>
    <x v="0"/>
    <d v="2021-11-30T00:00:00"/>
    <d v="2021-12-09T00:00:00"/>
    <n v="9"/>
    <x v="0"/>
  </r>
  <r>
    <s v="KEY-3115"/>
    <s v="Medium"/>
    <n v="30"/>
    <s v="Closed"/>
    <s v="Completed"/>
    <s v="Solved by squad (technical intervention)"/>
    <x v="0"/>
    <x v="1"/>
    <x v="1"/>
    <d v="2021-11-30T00:00:00"/>
    <d v="2022-01-16T00:00:00"/>
    <n v="47"/>
    <x v="2"/>
  </r>
  <r>
    <s v="KEY-3117"/>
    <s v="Medium"/>
    <n v="30"/>
    <s v="Open"/>
    <s v="Waiting requester information"/>
    <m/>
    <x v="0"/>
    <x v="2"/>
    <x v="0"/>
    <d v="2021-11-30T00:00:00"/>
    <m/>
    <n v="-44530"/>
    <x v="0"/>
  </r>
  <r>
    <s v="KEY-3118"/>
    <s v="High"/>
    <n v="15"/>
    <s v="Closed"/>
    <s v="Completed"/>
    <s v="Solved by service desk (no technical intervention)"/>
    <x v="0"/>
    <x v="0"/>
    <x v="0"/>
    <d v="2021-12-01T00:00:00"/>
    <d v="2021-12-11T00:00:00"/>
    <n v="10"/>
    <x v="1"/>
  </r>
  <r>
    <s v="KEY-3119"/>
    <s v="Highest"/>
    <n v="7"/>
    <s v="Closed"/>
    <s v="Completed"/>
    <s v="Solved by squad (technical intervention)"/>
    <x v="1"/>
    <x v="1"/>
    <x v="1"/>
    <d v="2021-12-01T00:00:00"/>
    <d v="2021-12-15T00:00:00"/>
    <n v="14"/>
    <x v="2"/>
  </r>
  <r>
    <s v="KEY-3121"/>
    <s v="Medium"/>
    <n v="30"/>
    <s v="Closed"/>
    <s v="Canceled"/>
    <s v="Feature expected behavior"/>
    <x v="1"/>
    <x v="0"/>
    <x v="0"/>
    <d v="2021-12-01T00:00:00"/>
    <d v="2021-12-01T00:00:00"/>
    <n v="0"/>
    <x v="0"/>
  </r>
  <r>
    <s v="KEY-3120"/>
    <s v="Medium"/>
    <n v="30"/>
    <s v="Closed"/>
    <s v="Completed"/>
    <s v="Solved by squad (technical intervention)"/>
    <x v="0"/>
    <x v="1"/>
    <x v="5"/>
    <d v="2021-12-01T00:00:00"/>
    <d v="2022-01-14T00:00:00"/>
    <n v="44"/>
    <x v="2"/>
  </r>
  <r>
    <s v="KEY-3122"/>
    <s v="Medium"/>
    <n v="30"/>
    <s v="Closed"/>
    <s v="Completed"/>
    <s v="Solved by squad (technical intervention)"/>
    <x v="3"/>
    <x v="1"/>
    <x v="5"/>
    <d v="2021-12-01T00:00:00"/>
    <d v="2022-01-31T00:00:00"/>
    <n v="61"/>
    <x v="2"/>
  </r>
  <r>
    <s v="KEY-3123"/>
    <s v="High"/>
    <n v="15"/>
    <s v="Closed"/>
    <s v="Completed"/>
    <s v="Solved by squad (technical intervention)"/>
    <x v="0"/>
    <x v="1"/>
    <x v="3"/>
    <d v="2021-12-02T00:00:00"/>
    <d v="2022-04-21T00:00:00"/>
    <n v="140"/>
    <x v="2"/>
  </r>
  <r>
    <s v="KEY-3128"/>
    <s v="Medium"/>
    <n v="30"/>
    <s v="Closed"/>
    <s v="Completed"/>
    <s v="Solved by service desk (no technical intervention)"/>
    <x v="0"/>
    <x v="0"/>
    <x v="0"/>
    <d v="2021-12-02T00:00:00"/>
    <d v="2021-12-25T00:00:00"/>
    <n v="23"/>
    <x v="1"/>
  </r>
  <r>
    <s v="KEY-3126"/>
    <s v="Medium"/>
    <n v="30"/>
    <s v="Closed"/>
    <s v="Completed"/>
    <s v="Solved by squad (technical intervention)"/>
    <x v="1"/>
    <x v="1"/>
    <x v="1"/>
    <d v="2021-12-02T00:00:00"/>
    <d v="2021-12-17T00:00:00"/>
    <n v="15"/>
    <x v="1"/>
  </r>
  <r>
    <s v="KEY-3125"/>
    <s v="Medium"/>
    <n v="30"/>
    <s v="Closed"/>
    <s v="Completed"/>
    <s v="Solved by squad (technical intervention)"/>
    <x v="1"/>
    <x v="1"/>
    <x v="1"/>
    <d v="2021-12-02T00:00:00"/>
    <d v="2021-12-20T00:00:00"/>
    <n v="18"/>
    <x v="1"/>
  </r>
  <r>
    <s v="KEY-3124"/>
    <s v="Medium"/>
    <n v="30"/>
    <s v="Closed"/>
    <s v="Completed"/>
    <s v="Solved by squad (technical intervention)"/>
    <x v="0"/>
    <x v="1"/>
    <x v="4"/>
    <d v="2021-12-02T00:00:00"/>
    <d v="2022-08-25T00:00:00"/>
    <n v="266"/>
    <x v="2"/>
  </r>
  <r>
    <s v="KEY-3127"/>
    <s v="Medium"/>
    <n v="30"/>
    <s v="Closed"/>
    <s v="Completed"/>
    <s v="Solved by squad (technical intervention)"/>
    <x v="0"/>
    <x v="1"/>
    <x v="4"/>
    <d v="2021-12-02T00:00:00"/>
    <d v="2022-08-26T00:00:00"/>
    <n v="267"/>
    <x v="2"/>
  </r>
  <r>
    <s v="KEY-3129"/>
    <s v="Medium"/>
    <n v="30"/>
    <s v="Open"/>
    <s v="Squad Working"/>
    <m/>
    <x v="0"/>
    <x v="2"/>
    <x v="0"/>
    <d v="2021-12-02T00:00:00"/>
    <m/>
    <n v="-44532"/>
    <x v="0"/>
  </r>
  <r>
    <s v="KEY-3132"/>
    <s v="Medium"/>
    <n v="30"/>
    <s v="Closed"/>
    <s v="Completed"/>
    <s v="Solved by squad (technical intervention)"/>
    <x v="3"/>
    <x v="1"/>
    <x v="5"/>
    <d v="2021-12-03T00:00:00"/>
    <d v="2022-01-31T00:00:00"/>
    <n v="59"/>
    <x v="2"/>
  </r>
  <r>
    <s v="KEY-3133"/>
    <s v="Medium"/>
    <n v="30"/>
    <s v="Closed"/>
    <s v="Completed"/>
    <s v="Solved by squad (technical intervention)"/>
    <x v="3"/>
    <x v="1"/>
    <x v="5"/>
    <d v="2021-12-03T00:00:00"/>
    <d v="2022-02-08T00:00:00"/>
    <n v="67"/>
    <x v="2"/>
  </r>
  <r>
    <s v="KEY-3130"/>
    <s v="Medium"/>
    <n v="30"/>
    <s v="Closed"/>
    <s v="Completed"/>
    <s v="Solved by squad (technical intervention)"/>
    <x v="0"/>
    <x v="1"/>
    <x v="3"/>
    <d v="2021-12-03T00:00:00"/>
    <d v="2022-08-25T00:00:00"/>
    <n v="265"/>
    <x v="2"/>
  </r>
  <r>
    <s v="KEY-3131"/>
    <s v="Medium"/>
    <n v="30"/>
    <s v="Open"/>
    <s v="Squad Working"/>
    <m/>
    <x v="0"/>
    <x v="2"/>
    <x v="0"/>
    <d v="2021-12-03T00:00:00"/>
    <m/>
    <n v="-44533"/>
    <x v="0"/>
  </r>
  <r>
    <s v="KEY-3134"/>
    <s v="High"/>
    <n v="15"/>
    <s v="Closed"/>
    <s v="Completed"/>
    <s v="Solved by squad (technical intervention)"/>
    <x v="0"/>
    <x v="1"/>
    <x v="1"/>
    <d v="2021-12-04T00:00:00"/>
    <d v="2022-09-13T00:00:00"/>
    <n v="283"/>
    <x v="2"/>
  </r>
  <r>
    <s v="KEY-3137"/>
    <s v="Medium"/>
    <n v="30"/>
    <s v="Closed"/>
    <s v="Canceled"/>
    <s v="Feature expected behavior"/>
    <x v="1"/>
    <x v="0"/>
    <x v="0"/>
    <d v="2021-12-06T00:00:00"/>
    <d v="2021-12-09T00:00:00"/>
    <n v="3"/>
    <x v="0"/>
  </r>
  <r>
    <s v="KEY-3135"/>
    <s v="Medium"/>
    <n v="30"/>
    <s v="Closed"/>
    <s v="Canceled"/>
    <s v="Lack Response"/>
    <x v="1"/>
    <x v="0"/>
    <x v="0"/>
    <d v="2021-12-06T00:00:00"/>
    <d v="2021-12-06T00:00:00"/>
    <n v="0"/>
    <x v="0"/>
  </r>
  <r>
    <s v="KEY-3138"/>
    <s v="Medium"/>
    <n v="30"/>
    <s v="Closed"/>
    <s v="Completed"/>
    <s v="Solved by service desk (no technical intervention)"/>
    <x v="0"/>
    <x v="0"/>
    <x v="0"/>
    <d v="2021-12-06T00:00:00"/>
    <d v="2021-12-13T00:00:00"/>
    <n v="7"/>
    <x v="1"/>
  </r>
  <r>
    <s v="KEY-3136"/>
    <s v="Medium"/>
    <n v="30"/>
    <s v="Closed"/>
    <s v="Completed"/>
    <s v="Solved by squad (technical intervention)"/>
    <x v="0"/>
    <x v="1"/>
    <x v="3"/>
    <d v="2021-12-06T00:00:00"/>
    <d v="2022-05-31T00:00:00"/>
    <n v="176"/>
    <x v="2"/>
  </r>
  <r>
    <s v="KEY-3142"/>
    <s v="High"/>
    <n v="15"/>
    <s v="Closed"/>
    <s v="Completed"/>
    <s v="Solved by service desk (no technical intervention)"/>
    <x v="1"/>
    <x v="0"/>
    <x v="0"/>
    <d v="2021-12-07T00:00:00"/>
    <d v="2021-12-18T00:00:00"/>
    <n v="11"/>
    <x v="1"/>
  </r>
  <r>
    <s v="KEY-3141"/>
    <s v="Medium"/>
    <n v="30"/>
    <s v="Closed"/>
    <s v="Canceled"/>
    <s v="Business Process"/>
    <x v="0"/>
    <x v="0"/>
    <x v="0"/>
    <d v="2021-12-07T00:00:00"/>
    <d v="2022-02-24T00:00:00"/>
    <n v="79"/>
    <x v="0"/>
  </r>
  <r>
    <s v="KEY-3143"/>
    <s v="Medium"/>
    <n v="30"/>
    <s v="Closed"/>
    <s v="Canceled"/>
    <s v="Feature expected behavior"/>
    <x v="1"/>
    <x v="0"/>
    <x v="0"/>
    <d v="2021-12-07T00:00:00"/>
    <d v="2022-01-12T00:00:00"/>
    <n v="36"/>
    <x v="0"/>
  </r>
  <r>
    <s v="KEY-3144"/>
    <s v="Medium"/>
    <n v="30"/>
    <s v="Closed"/>
    <s v="Canceled"/>
    <s v="Feature expected behavior"/>
    <x v="1"/>
    <x v="0"/>
    <x v="0"/>
    <d v="2021-12-07T00:00:00"/>
    <d v="2021-12-09T00:00:00"/>
    <n v="2"/>
    <x v="0"/>
  </r>
  <r>
    <s v="KEY-3145"/>
    <s v="Medium"/>
    <n v="30"/>
    <s v="Closed"/>
    <s v="Completed"/>
    <s v="Solved by squad (technical intervention)"/>
    <x v="4"/>
    <x v="1"/>
    <x v="4"/>
    <d v="2021-12-07T00:00:00"/>
    <d v="2022-02-18T00:00:00"/>
    <n v="73"/>
    <x v="2"/>
  </r>
  <r>
    <s v="KEY-3140"/>
    <s v="Medium"/>
    <n v="30"/>
    <s v="Closed"/>
    <s v="Completed"/>
    <s v="Solved by squad (technical intervention)"/>
    <x v="0"/>
    <x v="1"/>
    <x v="3"/>
    <d v="2021-12-07T00:00:00"/>
    <d v="2022-05-31T00:00:00"/>
    <n v="175"/>
    <x v="2"/>
  </r>
  <r>
    <s v="KEY-3139"/>
    <s v="Medium"/>
    <n v="30"/>
    <s v="Open"/>
    <s v="Squad Working"/>
    <m/>
    <x v="0"/>
    <x v="2"/>
    <x v="0"/>
    <d v="2021-12-07T00:00:00"/>
    <m/>
    <n v="-44537"/>
    <x v="0"/>
  </r>
  <r>
    <s v="KEY-3146"/>
    <s v="Medium"/>
    <n v="30"/>
    <s v="Closed"/>
    <s v="Canceled"/>
    <s v="Business Process"/>
    <x v="0"/>
    <x v="0"/>
    <x v="0"/>
    <d v="2021-12-09T00:00:00"/>
    <d v="2022-02-24T00:00:00"/>
    <n v="77"/>
    <x v="0"/>
  </r>
  <r>
    <s v="KEY-3148"/>
    <s v="Medium"/>
    <n v="30"/>
    <s v="Closed"/>
    <s v="Canceled"/>
    <s v="Feature expected behavior"/>
    <x v="1"/>
    <x v="0"/>
    <x v="0"/>
    <d v="2021-12-09T00:00:00"/>
    <d v="2022-01-31T00:00:00"/>
    <n v="53"/>
    <x v="0"/>
  </r>
  <r>
    <s v="KEY-3147"/>
    <s v="Medium"/>
    <n v="30"/>
    <s v="Closed"/>
    <s v="Completed"/>
    <s v="Solved by squad (technical intervention)"/>
    <x v="0"/>
    <x v="1"/>
    <x v="4"/>
    <d v="2021-12-09T00:00:00"/>
    <d v="2022-08-26T00:00:00"/>
    <n v="260"/>
    <x v="2"/>
  </r>
  <r>
    <s v="KEY-3152"/>
    <s v="Medium"/>
    <n v="30"/>
    <s v="Closed"/>
    <s v="Completed"/>
    <s v="Solved by squad (technical intervention)"/>
    <x v="0"/>
    <x v="1"/>
    <x v="5"/>
    <d v="2021-12-10T00:00:00"/>
    <d v="2022-09-05T00:00:00"/>
    <n v="269"/>
    <x v="2"/>
  </r>
  <r>
    <s v="KEY-3150"/>
    <s v="Medium"/>
    <n v="30"/>
    <s v="Open"/>
    <s v="Squad Working"/>
    <m/>
    <x v="0"/>
    <x v="2"/>
    <x v="0"/>
    <d v="2021-12-10T00:00:00"/>
    <m/>
    <n v="-44540"/>
    <x v="0"/>
  </r>
  <r>
    <s v="KEY-3151"/>
    <s v="Medium"/>
    <n v="30"/>
    <s v="Open"/>
    <s v="Squad Working"/>
    <m/>
    <x v="0"/>
    <x v="2"/>
    <x v="0"/>
    <d v="2021-12-10T00:00:00"/>
    <m/>
    <n v="-44540"/>
    <x v="0"/>
  </r>
  <r>
    <s v="KEY-3149"/>
    <s v="Medium"/>
    <n v="30"/>
    <s v="Open"/>
    <s v="Waiting requester information"/>
    <m/>
    <x v="2"/>
    <x v="2"/>
    <x v="0"/>
    <d v="2021-12-10T00:00:00"/>
    <m/>
    <n v="-44540"/>
    <x v="0"/>
  </r>
  <r>
    <s v="KEY-3153"/>
    <s v="Medium"/>
    <n v="30"/>
    <s v="Closed"/>
    <s v="Canceled"/>
    <s v="Feature expected behavior"/>
    <x v="1"/>
    <x v="0"/>
    <x v="0"/>
    <d v="2021-12-11T00:00:00"/>
    <d v="2021-12-11T00:00:00"/>
    <n v="0"/>
    <x v="0"/>
  </r>
  <r>
    <s v="KEY-3163"/>
    <s v="Highest"/>
    <n v="7"/>
    <s v="Closed"/>
    <s v="Canceled"/>
    <s v="Feature expected behavior"/>
    <x v="1"/>
    <x v="0"/>
    <x v="0"/>
    <d v="2021-12-13T00:00:00"/>
    <d v="2021-12-17T00:00:00"/>
    <n v="4"/>
    <x v="0"/>
  </r>
  <r>
    <s v="KEY-3165"/>
    <s v="Highest"/>
    <n v="7"/>
    <s v="Closed"/>
    <s v="Canceled"/>
    <s v="Feature expected behavior"/>
    <x v="1"/>
    <x v="0"/>
    <x v="0"/>
    <d v="2021-12-13T00:00:00"/>
    <d v="2021-12-17T00:00:00"/>
    <n v="4"/>
    <x v="0"/>
  </r>
  <r>
    <s v="KEY-3180"/>
    <s v="Highest"/>
    <n v="7"/>
    <s v="Closed"/>
    <s v="Completed"/>
    <s v="Solved by service desk (no technical intervention)"/>
    <x v="3"/>
    <x v="0"/>
    <x v="0"/>
    <d v="2021-12-13T00:00:00"/>
    <d v="2021-12-13T00:00:00"/>
    <n v="0"/>
    <x v="1"/>
  </r>
  <r>
    <s v="KEY-3159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60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64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66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70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71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72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73"/>
    <s v="Highest"/>
    <n v="7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57"/>
    <s v="Highest"/>
    <n v="7"/>
    <s v="Closed"/>
    <s v="Completed"/>
    <s v="Solved by squad (technical intervention)"/>
    <x v="0"/>
    <x v="1"/>
    <x v="3"/>
    <d v="2021-12-13T00:00:00"/>
    <d v="2021-12-26T00:00:00"/>
    <n v="13"/>
    <x v="2"/>
  </r>
  <r>
    <s v="KEY-3161"/>
    <s v="Highest"/>
    <n v="7"/>
    <s v="Closed"/>
    <s v="Completed"/>
    <s v="Solved by squad (technical intervention)"/>
    <x v="1"/>
    <x v="1"/>
    <x v="1"/>
    <d v="2021-12-13T00:00:00"/>
    <d v="2021-12-27T00:00:00"/>
    <n v="14"/>
    <x v="2"/>
  </r>
  <r>
    <s v="KEY-3162"/>
    <s v="Highest"/>
    <n v="7"/>
    <s v="Closed"/>
    <s v="Completed"/>
    <s v="Solved by squad (technical intervention)"/>
    <x v="1"/>
    <x v="1"/>
    <x v="1"/>
    <d v="2021-12-13T00:00:00"/>
    <d v="2021-12-29T00:00:00"/>
    <n v="16"/>
    <x v="2"/>
  </r>
  <r>
    <s v="KEY-3179"/>
    <s v="Highest"/>
    <n v="7"/>
    <s v="Closed"/>
    <s v="Completed"/>
    <s v="Solved by squad (technical intervention)"/>
    <x v="0"/>
    <x v="1"/>
    <x v="5"/>
    <d v="2021-12-13T00:00:00"/>
    <d v="2022-01-06T00:00:00"/>
    <n v="24"/>
    <x v="2"/>
  </r>
  <r>
    <s v="KEY-3178"/>
    <s v="Highest"/>
    <n v="7"/>
    <s v="Closed"/>
    <s v="Completed"/>
    <s v="Solved by squad (technical intervention)"/>
    <x v="0"/>
    <x v="1"/>
    <x v="5"/>
    <d v="2021-12-13T00:00:00"/>
    <d v="2022-01-17T00:00:00"/>
    <n v="35"/>
    <x v="2"/>
  </r>
  <r>
    <s v="KEY-3183"/>
    <s v="Highest"/>
    <n v="7"/>
    <s v="Closed"/>
    <s v="Completed"/>
    <s v="Solved by squad (technical intervention)"/>
    <x v="3"/>
    <x v="1"/>
    <x v="1"/>
    <d v="2021-12-13T00:00:00"/>
    <d v="2022-02-20T00:00:00"/>
    <n v="69"/>
    <x v="2"/>
  </r>
  <r>
    <s v="KEY-3156"/>
    <s v="Highest"/>
    <n v="7"/>
    <s v="Closed"/>
    <s v="Completed"/>
    <s v="Solved by squad (technical intervention)"/>
    <x v="2"/>
    <x v="1"/>
    <x v="3"/>
    <d v="2021-12-13T00:00:00"/>
    <d v="2022-08-16T00:00:00"/>
    <n v="246"/>
    <x v="2"/>
  </r>
  <r>
    <s v="KEY-3167"/>
    <s v="Highest"/>
    <n v="7"/>
    <s v="Closed"/>
    <s v="Completed"/>
    <s v="Solved by squad (technical intervention)"/>
    <x v="2"/>
    <x v="1"/>
    <x v="1"/>
    <d v="2021-12-13T00:00:00"/>
    <d v="2022-08-16T00:00:00"/>
    <n v="246"/>
    <x v="2"/>
  </r>
  <r>
    <s v="KEY-3168"/>
    <s v="Highest"/>
    <n v="7"/>
    <s v="Closed"/>
    <s v="Completed"/>
    <s v="Solved by squad (technical intervention)"/>
    <x v="2"/>
    <x v="1"/>
    <x v="1"/>
    <d v="2021-12-13T00:00:00"/>
    <d v="2022-08-16T00:00:00"/>
    <n v="246"/>
    <x v="2"/>
  </r>
  <r>
    <s v="KEY-3169"/>
    <s v="Highest"/>
    <n v="7"/>
    <s v="Closed"/>
    <s v="Completed"/>
    <s v="Solved by squad (technical intervention)"/>
    <x v="2"/>
    <x v="1"/>
    <x v="1"/>
    <d v="2021-12-13T00:00:00"/>
    <d v="2022-08-16T00:00:00"/>
    <n v="246"/>
    <x v="2"/>
  </r>
  <r>
    <s v="KEY-3174"/>
    <s v="Highest"/>
    <n v="7"/>
    <s v="Closed"/>
    <s v="Completed"/>
    <s v="Solved by squad (technical intervention)"/>
    <x v="2"/>
    <x v="1"/>
    <x v="5"/>
    <d v="2021-12-13T00:00:00"/>
    <d v="2022-08-16T00:00:00"/>
    <n v="246"/>
    <x v="2"/>
  </r>
  <r>
    <s v="KEY-3175"/>
    <s v="Highest"/>
    <n v="7"/>
    <s v="Closed"/>
    <s v="Completed"/>
    <s v="Solved by squad (technical intervention)"/>
    <x v="2"/>
    <x v="1"/>
    <x v="5"/>
    <d v="2021-12-13T00:00:00"/>
    <d v="2022-08-16T00:00:00"/>
    <n v="246"/>
    <x v="2"/>
  </r>
  <r>
    <s v="KEY-3182"/>
    <s v="Medium"/>
    <n v="30"/>
    <s v="Closed"/>
    <s v="Canceled"/>
    <s v="Feature expected behavior"/>
    <x v="1"/>
    <x v="0"/>
    <x v="0"/>
    <d v="2021-12-13T00:00:00"/>
    <d v="2022-01-31T00:00:00"/>
    <n v="49"/>
    <x v="0"/>
  </r>
  <r>
    <s v="KEY-3158"/>
    <s v="Medium"/>
    <n v="30"/>
    <s v="Closed"/>
    <s v="Canceled"/>
    <s v="Feature expected behavior"/>
    <x v="1"/>
    <x v="0"/>
    <x v="0"/>
    <d v="2021-12-13T00:00:00"/>
    <d v="2021-12-13T00:00:00"/>
    <n v="0"/>
    <x v="0"/>
  </r>
  <r>
    <s v="KEY-3155"/>
    <s v="Medium"/>
    <n v="30"/>
    <s v="Closed"/>
    <s v="Completed"/>
    <s v="Solved by service desk (no technical intervention)"/>
    <x v="2"/>
    <x v="0"/>
    <x v="0"/>
    <d v="2021-12-13T00:00:00"/>
    <d v="2021-12-17T00:00:00"/>
    <n v="4"/>
    <x v="1"/>
  </r>
  <r>
    <s v="KEY-3177"/>
    <s v="Medium"/>
    <n v="30"/>
    <s v="Closed"/>
    <s v="Completed"/>
    <s v="Solved by squad (technical intervention)"/>
    <x v="0"/>
    <x v="1"/>
    <x v="5"/>
    <d v="2021-12-13T00:00:00"/>
    <d v="2022-02-09T00:00:00"/>
    <n v="58"/>
    <x v="2"/>
  </r>
  <r>
    <s v="KEY-3181"/>
    <s v="Medium"/>
    <n v="30"/>
    <s v="Closed"/>
    <s v="Completed"/>
    <s v="Solved by squad (technical intervention)"/>
    <x v="0"/>
    <x v="1"/>
    <x v="5"/>
    <d v="2021-12-13T00:00:00"/>
    <d v="2022-02-09T00:00:00"/>
    <n v="58"/>
    <x v="2"/>
  </r>
  <r>
    <s v="KEY-3154"/>
    <s v="Medium"/>
    <n v="30"/>
    <s v="Closed"/>
    <s v="Completed"/>
    <s v="Solved by squad (technical intervention)"/>
    <x v="2"/>
    <x v="1"/>
    <x v="1"/>
    <d v="2021-12-13T00:00:00"/>
    <d v="2022-08-19T00:00:00"/>
    <n v="249"/>
    <x v="2"/>
  </r>
  <r>
    <s v="KEY-3176"/>
    <s v="Medium"/>
    <n v="30"/>
    <s v="Open"/>
    <s v="Squad Working"/>
    <m/>
    <x v="0"/>
    <x v="2"/>
    <x v="0"/>
    <d v="2021-12-13T00:00:00"/>
    <m/>
    <n v="-44543"/>
    <x v="0"/>
  </r>
  <r>
    <s v="KEY-3184"/>
    <s v="Highest"/>
    <n v="7"/>
    <s v="Closed"/>
    <s v="Completed"/>
    <s v="Solved by squad (technical intervention)"/>
    <x v="0"/>
    <x v="1"/>
    <x v="1"/>
    <d v="2021-12-14T00:00:00"/>
    <d v="2022-03-10T00:00:00"/>
    <n v="86"/>
    <x v="2"/>
  </r>
  <r>
    <s v="KEY-3192"/>
    <s v="High"/>
    <n v="15"/>
    <s v="Closed"/>
    <s v="Canceled"/>
    <s v="Feature expected behavior"/>
    <x v="1"/>
    <x v="0"/>
    <x v="0"/>
    <d v="2021-12-15T00:00:00"/>
    <d v="2022-10-04T00:00:00"/>
    <n v="293"/>
    <x v="0"/>
  </r>
  <r>
    <s v="KEY-3191"/>
    <s v="High"/>
    <n v="15"/>
    <s v="Closed"/>
    <s v="Completed"/>
    <s v="Solved by squad (technical intervention)"/>
    <x v="2"/>
    <x v="1"/>
    <x v="5"/>
    <d v="2021-12-15T00:00:00"/>
    <d v="2022-08-09T00:00:00"/>
    <n v="237"/>
    <x v="2"/>
  </r>
  <r>
    <s v="KEY-3185"/>
    <s v="Medium"/>
    <n v="30"/>
    <s v="Closed"/>
    <s v="Canceled"/>
    <s v="Lack Response"/>
    <x v="1"/>
    <x v="0"/>
    <x v="0"/>
    <d v="2021-12-15T00:00:00"/>
    <d v="2022-02-24T00:00:00"/>
    <n v="71"/>
    <x v="0"/>
  </r>
  <r>
    <s v="KEY-3187"/>
    <s v="Medium"/>
    <n v="30"/>
    <s v="Closed"/>
    <s v="Canceled"/>
    <s v="Lack Response"/>
    <x v="1"/>
    <x v="0"/>
    <x v="0"/>
    <d v="2021-12-15T00:00:00"/>
    <d v="2022-02-09T00:00:00"/>
    <n v="56"/>
    <x v="0"/>
  </r>
  <r>
    <s v="KEY-3196"/>
    <s v="Medium"/>
    <n v="30"/>
    <s v="Closed"/>
    <s v="Completed"/>
    <s v="Solved by service desk (no technical intervention)"/>
    <x v="0"/>
    <x v="0"/>
    <x v="0"/>
    <d v="2021-12-15T00:00:00"/>
    <d v="2021-12-23T00:00:00"/>
    <n v="8"/>
    <x v="1"/>
  </r>
  <r>
    <s v="KEY-3186"/>
    <s v="Medium"/>
    <n v="30"/>
    <s v="Closed"/>
    <s v="Completed"/>
    <s v="Solved by squad (technical intervention)"/>
    <x v="3"/>
    <x v="1"/>
    <x v="1"/>
    <d v="2021-12-15T00:00:00"/>
    <d v="2022-02-09T00:00:00"/>
    <n v="56"/>
    <x v="2"/>
  </r>
  <r>
    <s v="KEY-3190"/>
    <s v="Medium"/>
    <n v="30"/>
    <s v="Closed"/>
    <s v="Completed"/>
    <s v="Solved by squad (technical intervention)"/>
    <x v="3"/>
    <x v="1"/>
    <x v="2"/>
    <d v="2021-12-15T00:00:00"/>
    <d v="2022-02-18T00:00:00"/>
    <n v="65"/>
    <x v="2"/>
  </r>
  <r>
    <s v="KEY-3188"/>
    <s v="Medium"/>
    <n v="30"/>
    <s v="Closed"/>
    <s v="Completed"/>
    <s v="Solved by squad (technical intervention)"/>
    <x v="0"/>
    <x v="1"/>
    <x v="3"/>
    <d v="2021-12-15T00:00:00"/>
    <d v="2022-05-31T00:00:00"/>
    <n v="167"/>
    <x v="2"/>
  </r>
  <r>
    <s v="KEY-3189"/>
    <s v="Medium"/>
    <n v="30"/>
    <s v="Closed"/>
    <s v="Completed"/>
    <s v="Solved by squad (technical intervention)"/>
    <x v="0"/>
    <x v="1"/>
    <x v="4"/>
    <d v="2021-12-15T00:00:00"/>
    <d v="2022-09-05T00:00:00"/>
    <n v="264"/>
    <x v="2"/>
  </r>
  <r>
    <s v="KEY-3193"/>
    <s v="Medium"/>
    <n v="30"/>
    <s v="Open"/>
    <s v="Squad Working"/>
    <m/>
    <x v="0"/>
    <x v="2"/>
    <x v="0"/>
    <d v="2021-12-15T00:00:00"/>
    <m/>
    <n v="-44545"/>
    <x v="0"/>
  </r>
  <r>
    <s v="KEY-3194"/>
    <s v="Medium"/>
    <n v="30"/>
    <s v="Open"/>
    <s v="Squad Working"/>
    <m/>
    <x v="0"/>
    <x v="2"/>
    <x v="0"/>
    <d v="2021-12-15T00:00:00"/>
    <m/>
    <n v="-44545"/>
    <x v="0"/>
  </r>
  <r>
    <s v="KEY-3195"/>
    <s v="Medium"/>
    <n v="30"/>
    <s v="Open"/>
    <s v="Squad Working"/>
    <m/>
    <x v="0"/>
    <x v="2"/>
    <x v="0"/>
    <d v="2021-12-15T00:00:00"/>
    <m/>
    <n v="-44545"/>
    <x v="0"/>
  </r>
  <r>
    <s v="KEY-3199"/>
    <s v="Medium"/>
    <n v="30"/>
    <s v="Closed"/>
    <s v="Canceled"/>
    <s v="Feature expected behavior"/>
    <x v="1"/>
    <x v="0"/>
    <x v="0"/>
    <d v="2021-12-16T00:00:00"/>
    <d v="2021-12-20T00:00:00"/>
    <n v="4"/>
    <x v="0"/>
  </r>
  <r>
    <s v="KEY-3200"/>
    <s v="Medium"/>
    <n v="30"/>
    <s v="Closed"/>
    <s v="Completed"/>
    <s v="Solved by service desk (no technical intervention)"/>
    <x v="3"/>
    <x v="0"/>
    <x v="0"/>
    <d v="2021-12-16T00:00:00"/>
    <d v="2021-12-16T00:00:00"/>
    <n v="0"/>
    <x v="1"/>
  </r>
  <r>
    <s v="KEY-3201"/>
    <s v="Medium"/>
    <n v="30"/>
    <s v="Closed"/>
    <s v="Completed"/>
    <s v="Solved by service desk (no technical intervention)"/>
    <x v="0"/>
    <x v="0"/>
    <x v="0"/>
    <d v="2021-12-16T00:00:00"/>
    <d v="2022-02-02T00:00:00"/>
    <n v="48"/>
    <x v="2"/>
  </r>
  <r>
    <s v="KEY-3198"/>
    <s v="Medium"/>
    <n v="30"/>
    <s v="Closed"/>
    <s v="Completed"/>
    <s v="Solved by squad (technical intervention)"/>
    <x v="3"/>
    <x v="1"/>
    <x v="3"/>
    <d v="2021-12-16T00:00:00"/>
    <d v="2022-02-17T00:00:00"/>
    <n v="63"/>
    <x v="2"/>
  </r>
  <r>
    <s v="KEY-3197"/>
    <s v="Medium"/>
    <n v="30"/>
    <s v="Closed"/>
    <s v="Completed"/>
    <s v="Solved by squad (technical intervention)"/>
    <x v="0"/>
    <x v="1"/>
    <x v="3"/>
    <d v="2021-12-16T00:00:00"/>
    <d v="2022-03-27T00:00:00"/>
    <n v="101"/>
    <x v="2"/>
  </r>
  <r>
    <s v="KEY-3202"/>
    <s v="Medium"/>
    <n v="30"/>
    <s v="Open"/>
    <s v="Squad Working"/>
    <m/>
    <x v="0"/>
    <x v="2"/>
    <x v="0"/>
    <d v="2021-12-16T00:00:00"/>
    <m/>
    <n v="-44546"/>
    <x v="0"/>
  </r>
  <r>
    <s v="KEY-3206"/>
    <s v="Medium"/>
    <n v="30"/>
    <s v="Closed"/>
    <s v="Canceled"/>
    <s v="Feature expected behavior"/>
    <x v="1"/>
    <x v="0"/>
    <x v="0"/>
    <d v="2021-12-17T00:00:00"/>
    <d v="2022-02-09T00:00:00"/>
    <n v="54"/>
    <x v="0"/>
  </r>
  <r>
    <s v="KEY-3203"/>
    <s v="Medium"/>
    <n v="30"/>
    <s v="Closed"/>
    <s v="Completed"/>
    <s v="Solved by squad (technical intervention)"/>
    <x v="0"/>
    <x v="1"/>
    <x v="3"/>
    <d v="2021-12-17T00:00:00"/>
    <d v="2022-05-25T00:00:00"/>
    <n v="159"/>
    <x v="2"/>
  </r>
  <r>
    <s v="KEY-3204"/>
    <s v="Medium"/>
    <n v="30"/>
    <s v="Closed"/>
    <s v="Completed"/>
    <s v="Solved by squad (technical intervention)"/>
    <x v="2"/>
    <x v="1"/>
    <x v="3"/>
    <d v="2021-12-17T00:00:00"/>
    <d v="2022-08-08T00:00:00"/>
    <n v="234"/>
    <x v="2"/>
  </r>
  <r>
    <s v="KEY-3205"/>
    <s v="Medium"/>
    <n v="30"/>
    <s v="Open"/>
    <s v="Squad Working"/>
    <m/>
    <x v="0"/>
    <x v="2"/>
    <x v="0"/>
    <d v="2021-12-17T00:00:00"/>
    <m/>
    <n v="-44547"/>
    <x v="0"/>
  </r>
  <r>
    <s v="KEY-3207"/>
    <s v="Medium"/>
    <n v="30"/>
    <s v="Closed"/>
    <s v="Completed"/>
    <s v="Solved by squad (technical intervention)"/>
    <x v="1"/>
    <x v="1"/>
    <x v="1"/>
    <d v="2021-12-20T00:00:00"/>
    <d v="2022-01-06T00:00:00"/>
    <n v="17"/>
    <x v="1"/>
  </r>
  <r>
    <s v="KEY-3209"/>
    <s v="Medium"/>
    <n v="30"/>
    <s v="Closed"/>
    <s v="Completed"/>
    <s v="Solved by squad (technical intervention)"/>
    <x v="3"/>
    <x v="1"/>
    <x v="2"/>
    <d v="2021-12-20T00:00:00"/>
    <d v="2022-02-17T00:00:00"/>
    <n v="59"/>
    <x v="2"/>
  </r>
  <r>
    <s v="KEY-3210"/>
    <s v="Medium"/>
    <n v="30"/>
    <s v="Closed"/>
    <s v="Completed"/>
    <s v="Solved by squad (technical intervention)"/>
    <x v="0"/>
    <x v="1"/>
    <x v="4"/>
    <d v="2021-12-20T00:00:00"/>
    <d v="2022-05-18T00:00:00"/>
    <n v="149"/>
    <x v="2"/>
  </r>
  <r>
    <s v="KEY-3212"/>
    <s v="Medium"/>
    <n v="30"/>
    <s v="Closed"/>
    <s v="Completed"/>
    <s v="Solved by service desk (no technical intervention)"/>
    <x v="2"/>
    <x v="0"/>
    <x v="0"/>
    <d v="2021-12-21T00:00:00"/>
    <d v="2021-12-22T00:00:00"/>
    <n v="1"/>
    <x v="1"/>
  </r>
  <r>
    <s v="KEY-3211"/>
    <s v="Medium"/>
    <n v="30"/>
    <s v="Closed"/>
    <s v="Completed"/>
    <s v="Solved by squad (technical intervention)"/>
    <x v="3"/>
    <x v="1"/>
    <x v="5"/>
    <d v="2021-12-21T00:00:00"/>
    <d v="2022-02-09T00:00:00"/>
    <n v="50"/>
    <x v="2"/>
  </r>
  <r>
    <s v="KEY-3214"/>
    <s v="Medium"/>
    <n v="30"/>
    <s v="Closed"/>
    <s v="Canceled"/>
    <s v="Business Process"/>
    <x v="0"/>
    <x v="0"/>
    <x v="0"/>
    <d v="2021-12-23T00:00:00"/>
    <d v="2022-02-24T00:00:00"/>
    <n v="63"/>
    <x v="0"/>
  </r>
  <r>
    <s v="KEY-3215"/>
    <s v="Medium"/>
    <n v="30"/>
    <s v="Closed"/>
    <s v="Canceled"/>
    <s v="Feature expected behavior"/>
    <x v="1"/>
    <x v="0"/>
    <x v="0"/>
    <d v="2021-12-23T00:00:00"/>
    <d v="2022-02-09T00:00:00"/>
    <n v="48"/>
    <x v="0"/>
  </r>
  <r>
    <s v="KEY-3216"/>
    <s v="Medium"/>
    <n v="30"/>
    <s v="Closed"/>
    <s v="Canceled"/>
    <s v="Feature expected behavior"/>
    <x v="1"/>
    <x v="0"/>
    <x v="0"/>
    <d v="2021-12-23T00:00:00"/>
    <d v="2022-02-09T00:00:00"/>
    <n v="48"/>
    <x v="0"/>
  </r>
  <r>
    <s v="KEY-3213"/>
    <s v="Medium"/>
    <n v="30"/>
    <s v="Closed"/>
    <s v="Canceled"/>
    <s v="Lack Response"/>
    <x v="1"/>
    <x v="0"/>
    <x v="0"/>
    <d v="2021-12-23T00:00:00"/>
    <d v="2022-02-09T00:00:00"/>
    <n v="48"/>
    <x v="0"/>
  </r>
  <r>
    <s v="KEY-3217"/>
    <s v="Medium"/>
    <n v="30"/>
    <s v="Closed"/>
    <s v="Completed"/>
    <s v="Solved by squad (technical intervention)"/>
    <x v="0"/>
    <x v="1"/>
    <x v="5"/>
    <d v="2021-12-23T00:00:00"/>
    <d v="2022-02-09T00:00:00"/>
    <n v="48"/>
    <x v="2"/>
  </r>
  <r>
    <s v="KEY-3219"/>
    <s v="Medium"/>
    <n v="30"/>
    <s v="Closed"/>
    <s v="Completed"/>
    <s v="Solved by squad (technical intervention)"/>
    <x v="0"/>
    <x v="1"/>
    <x v="4"/>
    <d v="2021-12-23T00:00:00"/>
    <d v="2022-05-26T00:00:00"/>
    <n v="154"/>
    <x v="2"/>
  </r>
  <r>
    <s v="KEY-3218"/>
    <s v="Medium"/>
    <n v="30"/>
    <s v="Closed"/>
    <s v="Completed"/>
    <s v="Solved by squad (technical intervention)"/>
    <x v="2"/>
    <x v="1"/>
    <x v="5"/>
    <d v="2021-12-23T00:00:00"/>
    <d v="2022-08-25T00:00:00"/>
    <n v="245"/>
    <x v="2"/>
  </r>
  <r>
    <s v="KEY-3221"/>
    <s v="Medium"/>
    <n v="30"/>
    <s v="Closed"/>
    <s v="Canceled"/>
    <s v="Business Process"/>
    <x v="0"/>
    <x v="0"/>
    <x v="0"/>
    <d v="2021-12-27T00:00:00"/>
    <d v="2022-02-17T00:00:00"/>
    <n v="52"/>
    <x v="0"/>
  </r>
  <r>
    <s v="KEY-3220"/>
    <s v="Medium"/>
    <n v="30"/>
    <s v="Closed"/>
    <s v="Completed"/>
    <s v="Solved by squad (technical intervention)"/>
    <x v="0"/>
    <x v="1"/>
    <x v="1"/>
    <d v="2021-12-27T00:00:00"/>
    <d v="2022-01-21T00:00:00"/>
    <n v="25"/>
    <x v="1"/>
  </r>
  <r>
    <s v="KEY-3222"/>
    <s v="Medium"/>
    <n v="30"/>
    <s v="Closed"/>
    <s v="Completed"/>
    <s v="Solved by squad (technical intervention)"/>
    <x v="4"/>
    <x v="1"/>
    <x v="1"/>
    <d v="2021-12-27T00:00:00"/>
    <d v="2022-03-16T00:00:00"/>
    <n v="79"/>
    <x v="2"/>
  </r>
  <r>
    <s v="KEY-3223"/>
    <s v="Medium"/>
    <n v="30"/>
    <s v="Closed"/>
    <s v="Completed"/>
    <s v="Solved by service desk (no technical intervention)"/>
    <x v="1"/>
    <x v="0"/>
    <x v="0"/>
    <d v="2021-12-28T00:00:00"/>
    <d v="2022-01-10T00:00:00"/>
    <n v="13"/>
    <x v="1"/>
  </r>
  <r>
    <s v="KEY-3224"/>
    <s v="Medium"/>
    <n v="30"/>
    <s v="Closed"/>
    <s v="Completed"/>
    <s v="Solved by squad (technical intervention)"/>
    <x v="0"/>
    <x v="1"/>
    <x v="5"/>
    <d v="2021-12-28T00:00:00"/>
    <d v="2022-09-29T00:00:00"/>
    <n v="275"/>
    <x v="2"/>
  </r>
  <r>
    <s v="KEY-3225"/>
    <s v="Medium"/>
    <n v="30"/>
    <s v="Closed"/>
    <s v="Completed"/>
    <s v="Solved by squad (technical intervention)"/>
    <x v="3"/>
    <x v="1"/>
    <x v="1"/>
    <d v="2021-12-29T00:00:00"/>
    <d v="2022-02-17T00:00:00"/>
    <n v="50"/>
    <x v="2"/>
  </r>
  <r>
    <s v="KEY-3228"/>
    <s v="Medium"/>
    <n v="30"/>
    <s v="Closed"/>
    <s v="Canceled"/>
    <s v="Business Process"/>
    <x v="0"/>
    <x v="0"/>
    <x v="0"/>
    <d v="2021-12-30T00:00:00"/>
    <d v="2022-02-17T00:00:00"/>
    <n v="49"/>
    <x v="0"/>
  </r>
  <r>
    <s v="KEY-3227"/>
    <s v="Medium"/>
    <n v="30"/>
    <s v="Closed"/>
    <s v="Canceled"/>
    <s v="Lack Response"/>
    <x v="1"/>
    <x v="0"/>
    <x v="0"/>
    <d v="2021-12-30T00:00:00"/>
    <d v="2022-02-24T00:00:00"/>
    <n v="56"/>
    <x v="0"/>
  </r>
  <r>
    <s v="KEY-3229"/>
    <s v="Medium"/>
    <n v="30"/>
    <s v="Closed"/>
    <s v="Completed"/>
    <s v="Solved by squad (technical intervention)"/>
    <x v="0"/>
    <x v="1"/>
    <x v="4"/>
    <d v="2021-12-30T00:00:00"/>
    <d v="2022-05-11T00:00:00"/>
    <n v="132"/>
    <x v="2"/>
  </r>
  <r>
    <s v="KEY-3226"/>
    <s v="Medium"/>
    <n v="30"/>
    <s v="Closed"/>
    <s v="Completed"/>
    <s v="Solved by squad (technical intervention)"/>
    <x v="2"/>
    <x v="1"/>
    <x v="1"/>
    <d v="2021-12-30T00:00:00"/>
    <d v="2022-08-25T00:00:00"/>
    <n v="238"/>
    <x v="2"/>
  </r>
  <r>
    <s v="KEY-3230"/>
    <s v="Medium"/>
    <n v="30"/>
    <s v="Closed"/>
    <s v="Canceled"/>
    <s v="Business Process"/>
    <x v="0"/>
    <x v="0"/>
    <x v="0"/>
    <d v="2022-01-03T00:00:00"/>
    <d v="2022-02-17T00:00:00"/>
    <n v="45"/>
    <x v="0"/>
  </r>
  <r>
    <s v="KEY-3232"/>
    <s v="Medium"/>
    <n v="30"/>
    <s v="Closed"/>
    <s v="Canceled"/>
    <s v="Feature expected behavior"/>
    <x v="1"/>
    <x v="0"/>
    <x v="0"/>
    <d v="2022-01-03T00:00:00"/>
    <d v="2022-02-17T00:00:00"/>
    <n v="45"/>
    <x v="0"/>
  </r>
  <r>
    <s v="KEY-3233"/>
    <s v="Medium"/>
    <n v="30"/>
    <s v="Closed"/>
    <s v="Canceled"/>
    <s v="Feature expected behavior"/>
    <x v="1"/>
    <x v="0"/>
    <x v="0"/>
    <d v="2022-01-03T00:00:00"/>
    <d v="2022-01-05T00:00:00"/>
    <n v="2"/>
    <x v="0"/>
  </r>
  <r>
    <s v="KEY-3231"/>
    <s v="Medium"/>
    <n v="30"/>
    <s v="Closed"/>
    <s v="Completed"/>
    <s v="Solved by squad (technical intervention)"/>
    <x v="0"/>
    <x v="1"/>
    <x v="5"/>
    <d v="2022-01-03T00:00:00"/>
    <d v="2022-02-17T00:00:00"/>
    <n v="45"/>
    <x v="2"/>
  </r>
  <r>
    <s v="KEY-3234"/>
    <s v="Medium"/>
    <n v="30"/>
    <s v="Closed"/>
    <s v="Completed"/>
    <s v="Solved by squad (technical intervention)"/>
    <x v="0"/>
    <x v="1"/>
    <x v="4"/>
    <d v="2022-01-03T00:00:00"/>
    <d v="2022-05-23T00:00:00"/>
    <n v="140"/>
    <x v="2"/>
  </r>
  <r>
    <s v="KEY-3235"/>
    <s v="Medium"/>
    <n v="30"/>
    <s v="Closed"/>
    <s v="Completed"/>
    <s v="Solved by squad (technical intervention)"/>
    <x v="0"/>
    <x v="1"/>
    <x v="3"/>
    <d v="2022-01-04T00:00:00"/>
    <d v="2022-04-07T00:00:00"/>
    <n v="93"/>
    <x v="2"/>
  </r>
  <r>
    <s v="KEY-3236"/>
    <s v="Medium"/>
    <n v="30"/>
    <s v="Closed"/>
    <s v="Completed"/>
    <s v="Solved by squad (technical intervention)"/>
    <x v="0"/>
    <x v="1"/>
    <x v="4"/>
    <d v="2022-01-04T00:00:00"/>
    <d v="2022-06-04T00:00:00"/>
    <n v="151"/>
    <x v="2"/>
  </r>
  <r>
    <s v="KEY-3237"/>
    <s v="Medium"/>
    <n v="30"/>
    <s v="Closed"/>
    <s v="Completed"/>
    <s v="Solved by squad (technical intervention)"/>
    <x v="1"/>
    <x v="1"/>
    <x v="4"/>
    <d v="2022-01-04T00:00:00"/>
    <d v="2022-08-11T00:00:00"/>
    <n v="219"/>
    <x v="2"/>
  </r>
  <r>
    <s v="KEY-3241"/>
    <s v="Medium"/>
    <n v="30"/>
    <s v="Closed"/>
    <s v="Canceled"/>
    <s v="Feature expected behavior"/>
    <x v="1"/>
    <x v="0"/>
    <x v="0"/>
    <d v="2022-01-05T00:00:00"/>
    <d v="2022-02-17T00:00:00"/>
    <n v="43"/>
    <x v="0"/>
  </r>
  <r>
    <s v="KEY-3242"/>
    <s v="Medium"/>
    <n v="30"/>
    <s v="Closed"/>
    <s v="Completed"/>
    <s v="Solved by squad (technical intervention)"/>
    <x v="2"/>
    <x v="1"/>
    <x v="5"/>
    <d v="2022-01-05T00:00:00"/>
    <d v="2022-09-01T00:00:00"/>
    <n v="239"/>
    <x v="2"/>
  </r>
  <r>
    <s v="KEY-3238"/>
    <s v="Medium"/>
    <n v="30"/>
    <s v="Open"/>
    <s v="Squad Working"/>
    <m/>
    <x v="0"/>
    <x v="2"/>
    <x v="0"/>
    <d v="2022-01-05T00:00:00"/>
    <m/>
    <n v="-44566"/>
    <x v="0"/>
  </r>
  <r>
    <s v="KEY-3239"/>
    <s v="Medium"/>
    <n v="30"/>
    <s v="Open"/>
    <s v="Squad Working"/>
    <m/>
    <x v="0"/>
    <x v="2"/>
    <x v="0"/>
    <d v="2022-01-05T00:00:00"/>
    <m/>
    <n v="-44566"/>
    <x v="0"/>
  </r>
  <r>
    <s v="KEY-3240"/>
    <s v="Medium"/>
    <n v="30"/>
    <s v="Open"/>
    <s v="Squad Working"/>
    <m/>
    <x v="0"/>
    <x v="2"/>
    <x v="0"/>
    <d v="2022-01-05T00:00:00"/>
    <m/>
    <n v="-44566"/>
    <x v="0"/>
  </r>
  <r>
    <s v="KEY-3245"/>
    <s v="Medium"/>
    <n v="30"/>
    <s v="Closed"/>
    <s v="Canceled"/>
    <s v="Business Process"/>
    <x v="0"/>
    <x v="0"/>
    <x v="0"/>
    <d v="2022-01-06T00:00:00"/>
    <d v="2022-03-21T00:00:00"/>
    <n v="74"/>
    <x v="0"/>
  </r>
  <r>
    <s v="KEY-3243"/>
    <s v="Medium"/>
    <n v="30"/>
    <s v="Closed"/>
    <s v="Canceled"/>
    <s v="Feature expected behavior"/>
    <x v="1"/>
    <x v="0"/>
    <x v="0"/>
    <d v="2022-01-06T00:00:00"/>
    <d v="2022-03-21T00:00:00"/>
    <n v="74"/>
    <x v="0"/>
  </r>
  <r>
    <s v="KEY-3244"/>
    <s v="Medium"/>
    <n v="30"/>
    <s v="Closed"/>
    <s v="Canceled"/>
    <s v="Feature expected behavior"/>
    <x v="1"/>
    <x v="0"/>
    <x v="0"/>
    <d v="2022-01-06T00:00:00"/>
    <d v="2022-01-18T00:00:00"/>
    <n v="12"/>
    <x v="0"/>
  </r>
  <r>
    <s v="KEY-3246"/>
    <s v="Medium"/>
    <n v="30"/>
    <s v="Closed"/>
    <s v="Completed"/>
    <s v="Solved by service desk (no technical intervention)"/>
    <x v="0"/>
    <x v="0"/>
    <x v="0"/>
    <d v="2022-01-07T00:00:00"/>
    <d v="2022-01-14T00:00:00"/>
    <n v="7"/>
    <x v="1"/>
  </r>
  <r>
    <s v="KEY-3248"/>
    <s v="High"/>
    <n v="15"/>
    <s v="Closed"/>
    <s v="Completed"/>
    <s v="Solved by squad (technical intervention)"/>
    <x v="1"/>
    <x v="1"/>
    <x v="1"/>
    <d v="2022-01-10T00:00:00"/>
    <d v="2022-07-18T00:00:00"/>
    <n v="189"/>
    <x v="2"/>
  </r>
  <r>
    <s v="KEY-3250"/>
    <s v="Medium"/>
    <n v="30"/>
    <s v="Closed"/>
    <s v="Canceled"/>
    <s v="Feature expected behavior"/>
    <x v="1"/>
    <x v="0"/>
    <x v="0"/>
    <d v="2022-01-10T00:00:00"/>
    <d v="2022-03-21T00:00:00"/>
    <n v="70"/>
    <x v="0"/>
  </r>
  <r>
    <s v="KEY-3249"/>
    <s v="Medium"/>
    <n v="30"/>
    <s v="Closed"/>
    <s v="Completed"/>
    <s v="Solved by service desk (no technical intervention)"/>
    <x v="2"/>
    <x v="0"/>
    <x v="0"/>
    <d v="2022-01-10T00:00:00"/>
    <d v="2022-01-14T00:00:00"/>
    <n v="4"/>
    <x v="1"/>
  </r>
  <r>
    <s v="KEY-3251"/>
    <s v="Medium"/>
    <n v="30"/>
    <s v="Closed"/>
    <s v="Completed"/>
    <s v="Solved by squad (technical intervention)"/>
    <x v="0"/>
    <x v="1"/>
    <x v="5"/>
    <d v="2022-01-10T00:00:00"/>
    <d v="2022-02-17T00:00:00"/>
    <n v="38"/>
    <x v="2"/>
  </r>
  <r>
    <s v="KEY-3247"/>
    <s v="Medium"/>
    <n v="30"/>
    <s v="Closed"/>
    <s v="Completed"/>
    <s v="Solved by squad (technical intervention)"/>
    <x v="0"/>
    <x v="1"/>
    <x v="1"/>
    <d v="2022-01-10T00:00:00"/>
    <d v="2022-05-25T00:00:00"/>
    <n v="135"/>
    <x v="2"/>
  </r>
  <r>
    <s v="KEY-3252"/>
    <s v="Medium"/>
    <n v="30"/>
    <s v="Open"/>
    <s v="Squad Working"/>
    <m/>
    <x v="0"/>
    <x v="2"/>
    <x v="0"/>
    <d v="2022-01-10T00:00:00"/>
    <m/>
    <n v="-44571"/>
    <x v="0"/>
  </r>
  <r>
    <s v="KEY-3259"/>
    <s v="Highest"/>
    <n v="7"/>
    <s v="Closed"/>
    <s v="Completed"/>
    <s v="Solved by service desk (no technical intervention)"/>
    <x v="0"/>
    <x v="0"/>
    <x v="0"/>
    <d v="2022-01-11T00:00:00"/>
    <d v="2022-02-17T00:00:00"/>
    <n v="37"/>
    <x v="2"/>
  </r>
  <r>
    <s v="KEY-3258"/>
    <s v="Medium"/>
    <n v="30"/>
    <s v="Closed"/>
    <s v="Canceled"/>
    <s v="Feature expected behavior"/>
    <x v="1"/>
    <x v="0"/>
    <x v="0"/>
    <d v="2022-01-11T00:00:00"/>
    <d v="2022-03-21T00:00:00"/>
    <n v="69"/>
    <x v="0"/>
  </r>
  <r>
    <s v="KEY-3254"/>
    <s v="Medium"/>
    <n v="30"/>
    <s v="Closed"/>
    <s v="Canceled"/>
    <s v="Lack Response"/>
    <x v="1"/>
    <x v="0"/>
    <x v="0"/>
    <d v="2022-01-11T00:00:00"/>
    <d v="2022-02-24T00:00:00"/>
    <n v="44"/>
    <x v="0"/>
  </r>
  <r>
    <s v="KEY-3255"/>
    <s v="Medium"/>
    <n v="30"/>
    <s v="Closed"/>
    <s v="Canceled"/>
    <s v="Lack Response"/>
    <x v="1"/>
    <x v="0"/>
    <x v="0"/>
    <d v="2022-01-11T00:00:00"/>
    <d v="2022-02-24T00:00:00"/>
    <n v="44"/>
    <x v="0"/>
  </r>
  <r>
    <s v="KEY-3256"/>
    <s v="Medium"/>
    <n v="30"/>
    <s v="Closed"/>
    <s v="Canceled"/>
    <s v="Lack Response"/>
    <x v="1"/>
    <x v="0"/>
    <x v="0"/>
    <d v="2022-01-11T00:00:00"/>
    <d v="2022-01-11T00:00:00"/>
    <n v="0"/>
    <x v="0"/>
  </r>
  <r>
    <s v="KEY-3253"/>
    <s v="Medium"/>
    <n v="30"/>
    <s v="Closed"/>
    <s v="Completed"/>
    <s v="Solved by service desk (no technical intervention)"/>
    <x v="1"/>
    <x v="0"/>
    <x v="0"/>
    <d v="2022-01-11T00:00:00"/>
    <d v="2022-01-25T00:00:00"/>
    <n v="14"/>
    <x v="1"/>
  </r>
  <r>
    <s v="KEY-3257"/>
    <s v="Medium"/>
    <n v="30"/>
    <s v="Open"/>
    <s v="Squad Working"/>
    <m/>
    <x v="0"/>
    <x v="2"/>
    <x v="0"/>
    <d v="2022-01-11T00:00:00"/>
    <m/>
    <n v="-44572"/>
    <x v="0"/>
  </r>
  <r>
    <s v="KEY-3263"/>
    <s v="High"/>
    <n v="15"/>
    <s v="Closed"/>
    <s v="Completed"/>
    <s v="Solved by squad (technical intervention)"/>
    <x v="4"/>
    <x v="1"/>
    <x v="1"/>
    <d v="2022-01-12T00:00:00"/>
    <d v="2022-04-06T00:00:00"/>
    <n v="84"/>
    <x v="2"/>
  </r>
  <r>
    <s v="KEY-3262"/>
    <s v="High"/>
    <n v="15"/>
    <s v="Closed"/>
    <s v="Completed"/>
    <s v="Solved by squad (technical intervention)"/>
    <x v="2"/>
    <x v="1"/>
    <x v="5"/>
    <d v="2022-01-12T00:00:00"/>
    <d v="2022-08-22T00:00:00"/>
    <n v="222"/>
    <x v="2"/>
  </r>
  <r>
    <s v="KEY-3261"/>
    <s v="High"/>
    <n v="15"/>
    <s v="Closed"/>
    <s v="Completed"/>
    <s v="Solved by squad (technical intervention)"/>
    <x v="2"/>
    <x v="1"/>
    <x v="5"/>
    <d v="2022-01-12T00:00:00"/>
    <d v="2022-08-23T00:00:00"/>
    <n v="223"/>
    <x v="2"/>
  </r>
  <r>
    <s v="KEY-3264"/>
    <s v="Medium"/>
    <n v="30"/>
    <s v="Closed"/>
    <s v="Completed"/>
    <s v="Solved by squad (technical intervention)"/>
    <x v="2"/>
    <x v="1"/>
    <x v="4"/>
    <d v="2022-01-12T00:00:00"/>
    <d v="2022-08-25T00:00:00"/>
    <n v="225"/>
    <x v="2"/>
  </r>
  <r>
    <s v="KEY-3260"/>
    <s v="Medium"/>
    <n v="30"/>
    <s v="Open"/>
    <s v="Squad Working"/>
    <m/>
    <x v="0"/>
    <x v="2"/>
    <x v="0"/>
    <d v="2022-01-12T00:00:00"/>
    <m/>
    <n v="-44573"/>
    <x v="0"/>
  </r>
  <r>
    <s v="KEY-3265"/>
    <s v="Medium"/>
    <n v="30"/>
    <s v="Closed"/>
    <s v="Canceled"/>
    <s v="Business Process"/>
    <x v="1"/>
    <x v="0"/>
    <x v="0"/>
    <d v="2022-01-13T00:00:00"/>
    <d v="2022-02-24T00:00:00"/>
    <n v="42"/>
    <x v="0"/>
  </r>
  <r>
    <s v="KEY-3268"/>
    <s v="Medium"/>
    <n v="30"/>
    <s v="Closed"/>
    <s v="Completed"/>
    <s v="Solved by squad (technical intervention)"/>
    <x v="1"/>
    <x v="1"/>
    <x v="4"/>
    <d v="2022-01-13T00:00:00"/>
    <d v="2022-01-25T00:00:00"/>
    <n v="12"/>
    <x v="1"/>
  </r>
  <r>
    <s v="KEY-3267"/>
    <s v="Medium"/>
    <n v="30"/>
    <s v="Closed"/>
    <s v="Completed"/>
    <s v="Solved by squad (technical intervention)"/>
    <x v="1"/>
    <x v="1"/>
    <x v="4"/>
    <d v="2022-01-13T00:00:00"/>
    <d v="2022-02-03T00:00:00"/>
    <n v="21"/>
    <x v="1"/>
  </r>
  <r>
    <s v="KEY-3266"/>
    <s v="Medium"/>
    <n v="30"/>
    <s v="Closed"/>
    <s v="Completed"/>
    <s v="Solved by squad (technical intervention)"/>
    <x v="0"/>
    <x v="1"/>
    <x v="5"/>
    <d v="2022-01-13T00:00:00"/>
    <d v="2022-02-23T00:00:00"/>
    <n v="41"/>
    <x v="2"/>
  </r>
  <r>
    <s v="KEY-3274"/>
    <s v="Medium"/>
    <n v="30"/>
    <s v="Closed"/>
    <s v="Canceled"/>
    <s v="Feature expected behavior"/>
    <x v="1"/>
    <x v="0"/>
    <x v="0"/>
    <d v="2022-01-14T00:00:00"/>
    <d v="2022-05-25T00:00:00"/>
    <n v="131"/>
    <x v="0"/>
  </r>
  <r>
    <s v="KEY-3271"/>
    <s v="Medium"/>
    <n v="30"/>
    <s v="Closed"/>
    <s v="Completed"/>
    <s v="Solved by squad (technical intervention)"/>
    <x v="3"/>
    <x v="1"/>
    <x v="2"/>
    <d v="2022-01-14T00:00:00"/>
    <d v="2022-03-07T00:00:00"/>
    <n v="52"/>
    <x v="2"/>
  </r>
  <r>
    <s v="KEY-3270"/>
    <s v="Medium"/>
    <n v="30"/>
    <s v="Closed"/>
    <s v="Completed"/>
    <s v="Solved by squad (technical intervention)"/>
    <x v="3"/>
    <x v="1"/>
    <x v="1"/>
    <d v="2022-01-14T00:00:00"/>
    <d v="2022-03-12T00:00:00"/>
    <n v="57"/>
    <x v="2"/>
  </r>
  <r>
    <s v="KEY-3269"/>
    <s v="Medium"/>
    <n v="30"/>
    <s v="Closed"/>
    <s v="Completed"/>
    <s v="Solved by squad (technical intervention)"/>
    <x v="0"/>
    <x v="1"/>
    <x v="1"/>
    <d v="2022-01-14T00:00:00"/>
    <d v="2022-04-13T00:00:00"/>
    <n v="89"/>
    <x v="2"/>
  </r>
  <r>
    <s v="KEY-3275"/>
    <s v="Medium"/>
    <n v="30"/>
    <s v="Closed"/>
    <s v="Completed"/>
    <s v="Solved by squad (technical intervention)"/>
    <x v="0"/>
    <x v="1"/>
    <x v="5"/>
    <d v="2022-01-14T00:00:00"/>
    <d v="2022-04-19T00:00:00"/>
    <n v="95"/>
    <x v="2"/>
  </r>
  <r>
    <s v="KEY-3273"/>
    <s v="Medium"/>
    <n v="30"/>
    <s v="Closed"/>
    <s v="Completed"/>
    <s v="Solved by squad (technical intervention)"/>
    <x v="0"/>
    <x v="1"/>
    <x v="5"/>
    <d v="2022-01-14T00:00:00"/>
    <d v="2022-05-14T00:00:00"/>
    <n v="120"/>
    <x v="2"/>
  </r>
  <r>
    <s v="KEY-3272"/>
    <s v="Medium"/>
    <n v="30"/>
    <s v="Open"/>
    <s v="Squad Working"/>
    <m/>
    <x v="0"/>
    <x v="2"/>
    <x v="0"/>
    <d v="2022-01-14T00:00:00"/>
    <m/>
    <n v="-44575"/>
    <x v="0"/>
  </r>
  <r>
    <s v="KEY-3276"/>
    <s v="Medium"/>
    <n v="30"/>
    <s v="Closed"/>
    <s v="Completed"/>
    <s v="Solved by squad (technical intervention)"/>
    <x v="0"/>
    <x v="1"/>
    <x v="3"/>
    <d v="2022-01-17T00:00:00"/>
    <d v="2022-05-25T00:00:00"/>
    <n v="128"/>
    <x v="2"/>
  </r>
  <r>
    <s v="KEY-3277"/>
    <s v="Medium"/>
    <n v="30"/>
    <s v="Closed"/>
    <s v="Completed"/>
    <s v="Solved by squad (technical intervention)"/>
    <x v="0"/>
    <x v="1"/>
    <x v="4"/>
    <d v="2022-01-17T00:00:00"/>
    <d v="2022-06-15T00:00:00"/>
    <n v="149"/>
    <x v="2"/>
  </r>
  <r>
    <s v="KEY-3278"/>
    <s v="Medium"/>
    <n v="30"/>
    <s v="Closed"/>
    <s v="Completed"/>
    <s v="Solved by squad (technical intervention)"/>
    <x v="1"/>
    <x v="1"/>
    <x v="4"/>
    <d v="2022-01-17T00:00:00"/>
    <d v="2022-08-11T00:00:00"/>
    <n v="206"/>
    <x v="2"/>
  </r>
  <r>
    <s v="KEY-3279"/>
    <s v="High"/>
    <n v="15"/>
    <s v="Closed"/>
    <s v="Completed"/>
    <s v="Solved by squad (technical intervention)"/>
    <x v="2"/>
    <x v="1"/>
    <x v="1"/>
    <d v="2022-01-19T00:00:00"/>
    <d v="2022-09-20T00:00:00"/>
    <n v="244"/>
    <x v="2"/>
  </r>
  <r>
    <s v="KEY-3280"/>
    <s v="Highest"/>
    <n v="7"/>
    <s v="Closed"/>
    <s v="Completed"/>
    <s v="Solved by squad (technical intervention)"/>
    <x v="1"/>
    <x v="1"/>
    <x v="1"/>
    <d v="2022-01-19T00:00:00"/>
    <d v="2022-01-31T00:00:00"/>
    <n v="12"/>
    <x v="2"/>
  </r>
  <r>
    <s v="KEY-3283"/>
    <s v="Medium"/>
    <n v="30"/>
    <s v="Closed"/>
    <s v="Canceled"/>
    <s v="Business Process"/>
    <x v="1"/>
    <x v="0"/>
    <x v="0"/>
    <d v="2022-01-19T00:00:00"/>
    <d v="2022-05-19T00:00:00"/>
    <n v="120"/>
    <x v="0"/>
  </r>
  <r>
    <s v="KEY-3282"/>
    <s v="Medium"/>
    <n v="30"/>
    <s v="Closed"/>
    <s v="Canceled"/>
    <s v="Feature expected behavior"/>
    <x v="1"/>
    <x v="0"/>
    <x v="0"/>
    <d v="2022-01-19T00:00:00"/>
    <d v="2022-01-24T00:00:00"/>
    <n v="5"/>
    <x v="0"/>
  </r>
  <r>
    <s v="KEY-3281"/>
    <s v="Medium"/>
    <n v="30"/>
    <s v="Closed"/>
    <s v="Completed"/>
    <s v="Solved by squad (technical intervention)"/>
    <x v="0"/>
    <x v="1"/>
    <x v="5"/>
    <d v="2022-01-19T00:00:00"/>
    <d v="2022-02-24T00:00:00"/>
    <n v="36"/>
    <x v="2"/>
  </r>
  <r>
    <s v="KEY-3284"/>
    <s v="Medium"/>
    <n v="30"/>
    <s v="Closed"/>
    <s v="Completed"/>
    <s v="Solved by squad (technical intervention)"/>
    <x v="1"/>
    <x v="1"/>
    <x v="4"/>
    <d v="2022-01-19T00:00:00"/>
    <d v="2022-08-04T00:00:00"/>
    <n v="197"/>
    <x v="2"/>
  </r>
  <r>
    <s v="KEY-3287"/>
    <s v="High"/>
    <n v="15"/>
    <s v="Closed"/>
    <s v="Completed"/>
    <s v="Solved by squad (technical intervention)"/>
    <x v="3"/>
    <x v="1"/>
    <x v="2"/>
    <d v="2022-01-20T00:00:00"/>
    <d v="2022-03-10T00:00:00"/>
    <n v="49"/>
    <x v="2"/>
  </r>
  <r>
    <s v="KEY-3286"/>
    <s v="Medium"/>
    <n v="30"/>
    <s v="Closed"/>
    <s v="Completed"/>
    <s v="Solved by squad (technical intervention)"/>
    <x v="1"/>
    <x v="1"/>
    <x v="1"/>
    <d v="2022-01-20T00:00:00"/>
    <d v="2022-02-02T00:00:00"/>
    <n v="13"/>
    <x v="1"/>
  </r>
  <r>
    <s v="KEY-3288"/>
    <s v="Medium"/>
    <n v="30"/>
    <s v="Closed"/>
    <s v="Completed"/>
    <s v="Solved by squad (technical intervention)"/>
    <x v="0"/>
    <x v="1"/>
    <x v="4"/>
    <d v="2022-01-20T00:00:00"/>
    <d v="2022-05-16T00:00:00"/>
    <n v="116"/>
    <x v="2"/>
  </r>
  <r>
    <s v="KEY-3285"/>
    <s v="Medium"/>
    <n v="30"/>
    <s v="Open"/>
    <s v="Squad Working"/>
    <m/>
    <x v="0"/>
    <x v="2"/>
    <x v="0"/>
    <d v="2022-01-20T00:00:00"/>
    <m/>
    <n v="-44581"/>
    <x v="0"/>
  </r>
  <r>
    <s v="KEY-3289"/>
    <s v="Highest"/>
    <n v="7"/>
    <s v="Closed"/>
    <s v="Completed"/>
    <s v="Solved by squad (technical intervention)"/>
    <x v="4"/>
    <x v="1"/>
    <x v="4"/>
    <d v="2022-01-21T00:00:00"/>
    <d v="2022-04-04T00:00:00"/>
    <n v="73"/>
    <x v="2"/>
  </r>
  <r>
    <s v="KEY-3290"/>
    <s v="Medium"/>
    <n v="30"/>
    <s v="Closed"/>
    <s v="Completed"/>
    <s v="Solved by service desk (no technical intervention)"/>
    <x v="0"/>
    <x v="0"/>
    <x v="0"/>
    <d v="2022-01-21T00:00:00"/>
    <d v="2022-01-28T00:00:00"/>
    <n v="7"/>
    <x v="1"/>
  </r>
  <r>
    <s v="KEY-3293"/>
    <s v="Medium"/>
    <n v="30"/>
    <s v="Closed"/>
    <s v="Completed"/>
    <s v="Solved by service desk (no technical intervention)"/>
    <x v="0"/>
    <x v="0"/>
    <x v="0"/>
    <d v="2022-01-21T00:00:00"/>
    <d v="2022-01-29T00:00:00"/>
    <n v="8"/>
    <x v="1"/>
  </r>
  <r>
    <s v="KEY-3292"/>
    <s v="Medium"/>
    <n v="30"/>
    <s v="Closed"/>
    <s v="Completed"/>
    <s v="Solved by squad (technical intervention)"/>
    <x v="1"/>
    <x v="1"/>
    <x v="5"/>
    <d v="2022-01-21T00:00:00"/>
    <d v="2022-02-03T00:00:00"/>
    <n v="13"/>
    <x v="1"/>
  </r>
  <r>
    <s v="KEY-3294"/>
    <s v="Medium"/>
    <n v="30"/>
    <s v="Closed"/>
    <s v="Completed"/>
    <s v="Solved by squad (technical intervention)"/>
    <x v="2"/>
    <x v="1"/>
    <x v="4"/>
    <d v="2022-01-21T00:00:00"/>
    <d v="2022-09-05T00:00:00"/>
    <n v="227"/>
    <x v="2"/>
  </r>
  <r>
    <s v="KEY-3291"/>
    <s v="Medium"/>
    <n v="30"/>
    <s v="Open"/>
    <s v="Squad Working"/>
    <m/>
    <x v="0"/>
    <x v="2"/>
    <x v="0"/>
    <d v="2022-01-21T00:00:00"/>
    <m/>
    <n v="-44582"/>
    <x v="0"/>
  </r>
  <r>
    <s v="KEY-3295"/>
    <s v="Medium"/>
    <n v="30"/>
    <s v="Closed"/>
    <s v="Canceled"/>
    <s v="Feature expected behavior"/>
    <x v="1"/>
    <x v="0"/>
    <x v="0"/>
    <d v="2022-01-23T00:00:00"/>
    <d v="2022-03-21T00:00:00"/>
    <n v="57"/>
    <x v="0"/>
  </r>
  <r>
    <s v="KEY-3298"/>
    <s v="Medium"/>
    <n v="30"/>
    <s v="Closed"/>
    <s v="Canceled"/>
    <s v="Feature expected behavior"/>
    <x v="1"/>
    <x v="0"/>
    <x v="0"/>
    <d v="2022-01-24T00:00:00"/>
    <d v="2022-03-21T00:00:00"/>
    <n v="56"/>
    <x v="0"/>
  </r>
  <r>
    <s v="KEY-3297"/>
    <s v="Medium"/>
    <n v="30"/>
    <s v="Closed"/>
    <s v="Completed"/>
    <s v="Solved by squad (technical intervention)"/>
    <x v="0"/>
    <x v="1"/>
    <x v="1"/>
    <d v="2022-01-24T00:00:00"/>
    <d v="2022-01-31T00:00:00"/>
    <n v="7"/>
    <x v="1"/>
  </r>
  <r>
    <s v="KEY-3305"/>
    <s v="Medium"/>
    <n v="30"/>
    <s v="Closed"/>
    <s v="Canceled"/>
    <s v="Feature expected behavior"/>
    <x v="1"/>
    <x v="0"/>
    <x v="0"/>
    <d v="2022-01-25T00:00:00"/>
    <d v="2022-03-21T00:00:00"/>
    <n v="55"/>
    <x v="0"/>
  </r>
  <r>
    <s v="KEY-3304"/>
    <s v="Medium"/>
    <n v="30"/>
    <s v="Closed"/>
    <s v="Canceled"/>
    <s v="Feature expected behavior"/>
    <x v="1"/>
    <x v="0"/>
    <x v="0"/>
    <d v="2022-01-25T00:00:00"/>
    <d v="2022-02-24T00:00:00"/>
    <n v="30"/>
    <x v="0"/>
  </r>
  <r>
    <s v="KEY-3300"/>
    <s v="Medium"/>
    <n v="30"/>
    <s v="Closed"/>
    <s v="Completed"/>
    <s v="Solved by service desk (no technical intervention)"/>
    <x v="2"/>
    <x v="0"/>
    <x v="0"/>
    <d v="2022-01-25T00:00:00"/>
    <d v="2022-01-26T00:00:00"/>
    <n v="1"/>
    <x v="1"/>
  </r>
  <r>
    <s v="KEY-3301"/>
    <s v="Medium"/>
    <n v="30"/>
    <s v="Closed"/>
    <s v="Completed"/>
    <s v="Solved by service desk (no technical intervention)"/>
    <x v="2"/>
    <x v="0"/>
    <x v="0"/>
    <d v="2022-01-25T00:00:00"/>
    <d v="2022-01-28T00:00:00"/>
    <n v="3"/>
    <x v="1"/>
  </r>
  <r>
    <s v="KEY-3303"/>
    <s v="Medium"/>
    <n v="30"/>
    <s v="Closed"/>
    <s v="Completed"/>
    <s v="Solved by service desk (no technical intervention)"/>
    <x v="3"/>
    <x v="0"/>
    <x v="0"/>
    <d v="2022-01-25T00:00:00"/>
    <d v="2022-03-17T00:00:00"/>
    <n v="51"/>
    <x v="2"/>
  </r>
  <r>
    <s v="KEY-3302"/>
    <s v="Medium"/>
    <n v="30"/>
    <s v="Closed"/>
    <s v="Completed"/>
    <s v="Solved by squad (technical intervention)"/>
    <x v="1"/>
    <x v="1"/>
    <x v="5"/>
    <d v="2022-01-25T00:00:00"/>
    <d v="2022-08-15T00:00:00"/>
    <n v="202"/>
    <x v="2"/>
  </r>
  <r>
    <s v="KEY-3299"/>
    <s v="Medium"/>
    <n v="30"/>
    <s v="Closed"/>
    <s v="Completed"/>
    <s v="Solved by squad (technical intervention)"/>
    <x v="0"/>
    <x v="1"/>
    <x v="3"/>
    <d v="2022-01-25T00:00:00"/>
    <d v="2022-08-25T00:00:00"/>
    <n v="212"/>
    <x v="2"/>
  </r>
  <r>
    <s v="KEY-3308"/>
    <s v="Medium"/>
    <n v="30"/>
    <s v="Closed"/>
    <s v="Canceled"/>
    <s v="Business Process"/>
    <x v="1"/>
    <x v="0"/>
    <x v="0"/>
    <d v="2022-01-26T00:00:00"/>
    <d v="2022-03-21T00:00:00"/>
    <n v="54"/>
    <x v="0"/>
  </r>
  <r>
    <s v="KEY-3306"/>
    <s v="Medium"/>
    <n v="30"/>
    <s v="Closed"/>
    <s v="Completed"/>
    <s v="Solved by squad (technical intervention)"/>
    <x v="1"/>
    <x v="1"/>
    <x v="1"/>
    <d v="2022-01-26T00:00:00"/>
    <d v="2022-02-06T00:00:00"/>
    <n v="11"/>
    <x v="1"/>
  </r>
  <r>
    <s v="KEY-3310"/>
    <s v="Medium"/>
    <n v="30"/>
    <s v="Closed"/>
    <s v="Completed"/>
    <s v="Solved by squad (technical intervention)"/>
    <x v="0"/>
    <x v="1"/>
    <x v="4"/>
    <d v="2022-01-26T00:00:00"/>
    <d v="2022-05-06T00:00:00"/>
    <n v="100"/>
    <x v="2"/>
  </r>
  <r>
    <s v="KEY-3311"/>
    <s v="Medium"/>
    <n v="30"/>
    <s v="Closed"/>
    <s v="Completed"/>
    <s v="Solved by squad (technical intervention)"/>
    <x v="0"/>
    <x v="1"/>
    <x v="5"/>
    <d v="2022-01-26T00:00:00"/>
    <d v="2022-05-09T00:00:00"/>
    <n v="103"/>
    <x v="2"/>
  </r>
  <r>
    <s v="KEY-3307"/>
    <s v="Medium"/>
    <n v="30"/>
    <s v="Closed"/>
    <s v="Completed"/>
    <s v="Solved by squad (technical intervention)"/>
    <x v="0"/>
    <x v="1"/>
    <x v="3"/>
    <d v="2022-01-26T00:00:00"/>
    <d v="2022-08-25T00:00:00"/>
    <n v="211"/>
    <x v="2"/>
  </r>
  <r>
    <s v="KEY-3309"/>
    <s v="Medium"/>
    <n v="30"/>
    <s v="Open"/>
    <s v="Waiting requester information"/>
    <m/>
    <x v="0"/>
    <x v="2"/>
    <x v="0"/>
    <d v="2022-01-26T00:00:00"/>
    <m/>
    <n v="-44587"/>
    <x v="0"/>
  </r>
  <r>
    <s v="KEY-3312"/>
    <s v="Medium"/>
    <n v="30"/>
    <s v="Closed"/>
    <s v="Canceled"/>
    <s v="Lack Response"/>
    <x v="1"/>
    <x v="0"/>
    <x v="0"/>
    <d v="2022-01-27T00:00:00"/>
    <d v="2022-02-24T00:00:00"/>
    <n v="28"/>
    <x v="0"/>
  </r>
  <r>
    <s v="KEY-3314"/>
    <s v="Medium"/>
    <n v="30"/>
    <s v="Closed"/>
    <s v="Completed"/>
    <s v="Solved by service desk (no technical intervention)"/>
    <x v="2"/>
    <x v="0"/>
    <x v="0"/>
    <d v="2022-01-27T00:00:00"/>
    <d v="2022-01-30T00:00:00"/>
    <n v="3"/>
    <x v="1"/>
  </r>
  <r>
    <s v="KEY-3313"/>
    <s v="Medium"/>
    <n v="30"/>
    <s v="Closed"/>
    <s v="Completed"/>
    <s v="Solved by squad (technical intervention)"/>
    <x v="1"/>
    <x v="1"/>
    <x v="5"/>
    <d v="2022-01-27T00:00:00"/>
    <d v="2022-09-05T00:00:00"/>
    <n v="221"/>
    <x v="2"/>
  </r>
  <r>
    <s v="KEY-3315"/>
    <s v="Medium"/>
    <n v="30"/>
    <s v="Closed"/>
    <s v="Completed"/>
    <s v="Solved by squad (technical intervention)"/>
    <x v="1"/>
    <x v="1"/>
    <x v="4"/>
    <d v="2022-01-27T00:00:00"/>
    <d v="2022-09-05T00:00:00"/>
    <n v="221"/>
    <x v="2"/>
  </r>
  <r>
    <s v="KEY-3316"/>
    <s v="Medium"/>
    <n v="30"/>
    <s v="Closed"/>
    <s v="Completed"/>
    <s v="Solved by squad (technical intervention)"/>
    <x v="1"/>
    <x v="1"/>
    <x v="1"/>
    <d v="2022-01-28T00:00:00"/>
    <d v="2022-02-17T00:00:00"/>
    <n v="20"/>
    <x v="1"/>
  </r>
  <r>
    <s v="KEY-3317"/>
    <s v="Medium"/>
    <n v="30"/>
    <s v="Closed"/>
    <s v="Completed"/>
    <s v="Solved by squad (technical intervention)"/>
    <x v="0"/>
    <x v="1"/>
    <x v="5"/>
    <d v="2022-01-28T00:00:00"/>
    <d v="2022-07-03T00:00:00"/>
    <n v="156"/>
    <x v="2"/>
  </r>
  <r>
    <s v="KEY-3319"/>
    <s v="Medium"/>
    <n v="30"/>
    <s v="Closed"/>
    <s v="Completed"/>
    <s v="Solved by service desk (no technical intervention)"/>
    <x v="2"/>
    <x v="0"/>
    <x v="0"/>
    <d v="2022-01-29T00:00:00"/>
    <d v="2022-01-31T00:00:00"/>
    <n v="2"/>
    <x v="1"/>
  </r>
  <r>
    <s v="KEY-3318"/>
    <s v="Medium"/>
    <n v="30"/>
    <s v="Closed"/>
    <s v="Completed"/>
    <s v="Solved by squad (technical intervention)"/>
    <x v="1"/>
    <x v="1"/>
    <x v="5"/>
    <d v="2022-01-29T00:00:00"/>
    <d v="2022-02-17T00:00:00"/>
    <n v="19"/>
    <x v="1"/>
  </r>
  <r>
    <s v="KEY-3323"/>
    <s v="High"/>
    <n v="15"/>
    <s v="Closed"/>
    <s v="Completed"/>
    <s v="Solved by service desk (no technical intervention)"/>
    <x v="0"/>
    <x v="0"/>
    <x v="0"/>
    <d v="2022-01-31T00:00:00"/>
    <d v="2022-02-10T00:00:00"/>
    <n v="10"/>
    <x v="1"/>
  </r>
  <r>
    <s v="KEY-3328"/>
    <s v="High"/>
    <n v="15"/>
    <s v="Closed"/>
    <s v="Completed"/>
    <s v="Solved by squad (technical intervention)"/>
    <x v="0"/>
    <x v="1"/>
    <x v="4"/>
    <d v="2022-01-31T00:00:00"/>
    <d v="2022-04-28T00:00:00"/>
    <n v="87"/>
    <x v="2"/>
  </r>
  <r>
    <s v="KEY-3322"/>
    <s v="Medium"/>
    <n v="30"/>
    <s v="Closed"/>
    <s v="Canceled"/>
    <s v="Business Process"/>
    <x v="1"/>
    <x v="0"/>
    <x v="0"/>
    <d v="2022-01-31T00:00:00"/>
    <d v="2022-02-01T00:00:00"/>
    <n v="1"/>
    <x v="0"/>
  </r>
  <r>
    <s v="KEY-3329"/>
    <s v="Medium"/>
    <n v="30"/>
    <s v="Closed"/>
    <s v="Completed"/>
    <s v="Solved by service desk (no technical intervention)"/>
    <x v="2"/>
    <x v="0"/>
    <x v="0"/>
    <d v="2022-01-31T00:00:00"/>
    <d v="2022-02-03T00:00:00"/>
    <n v="3"/>
    <x v="1"/>
  </r>
  <r>
    <s v="KEY-3320"/>
    <s v="Medium"/>
    <n v="30"/>
    <s v="Closed"/>
    <s v="Completed"/>
    <s v="Solved by service desk (no technical intervention)"/>
    <x v="2"/>
    <x v="0"/>
    <x v="0"/>
    <d v="2022-01-31T00:00:00"/>
    <d v="2022-02-04T00:00:00"/>
    <n v="4"/>
    <x v="1"/>
  </r>
  <r>
    <s v="KEY-3321"/>
    <s v="Medium"/>
    <n v="30"/>
    <s v="Closed"/>
    <s v="Completed"/>
    <s v="Solved by squad (technical intervention)"/>
    <x v="0"/>
    <x v="1"/>
    <x v="1"/>
    <d v="2022-01-31T00:00:00"/>
    <d v="2022-02-27T00:00:00"/>
    <n v="27"/>
    <x v="1"/>
  </r>
  <r>
    <s v="KEY-3327"/>
    <s v="Medium"/>
    <n v="30"/>
    <s v="Closed"/>
    <s v="Completed"/>
    <s v="Solved by squad (technical intervention)"/>
    <x v="0"/>
    <x v="1"/>
    <x v="5"/>
    <d v="2022-01-31T00:00:00"/>
    <d v="2022-03-10T00:00:00"/>
    <n v="38"/>
    <x v="2"/>
  </r>
  <r>
    <s v="KEY-3326"/>
    <s v="Medium"/>
    <n v="30"/>
    <s v="Closed"/>
    <s v="Completed"/>
    <s v="Solved by squad (technical intervention)"/>
    <x v="0"/>
    <x v="1"/>
    <x v="5"/>
    <d v="2022-01-31T00:00:00"/>
    <d v="2022-04-08T00:00:00"/>
    <n v="67"/>
    <x v="2"/>
  </r>
  <r>
    <s v="KEY-3324"/>
    <s v="Medium"/>
    <n v="30"/>
    <s v="Closed"/>
    <s v="Completed"/>
    <s v="Solved by squad (technical intervention)"/>
    <x v="0"/>
    <x v="1"/>
    <x v="4"/>
    <d v="2022-01-31T00:00:00"/>
    <d v="2022-05-13T00:00:00"/>
    <n v="102"/>
    <x v="2"/>
  </r>
  <r>
    <s v="KEY-3325"/>
    <s v="Medium"/>
    <n v="30"/>
    <s v="Closed"/>
    <s v="Completed"/>
    <s v="Solved by squad (technical intervention)"/>
    <x v="2"/>
    <x v="1"/>
    <x v="5"/>
    <d v="2022-01-31T00:00:00"/>
    <d v="2022-09-27T00:00:00"/>
    <n v="239"/>
    <x v="2"/>
  </r>
  <r>
    <s v="KEY-3331"/>
    <s v="Medium"/>
    <n v="30"/>
    <s v="Closed"/>
    <s v="Canceled"/>
    <s v="Business Process"/>
    <x v="1"/>
    <x v="0"/>
    <x v="0"/>
    <d v="2022-02-01T00:00:00"/>
    <d v="2022-03-21T00:00:00"/>
    <n v="48"/>
    <x v="0"/>
  </r>
  <r>
    <s v="KEY-3332"/>
    <s v="Medium"/>
    <n v="30"/>
    <s v="Closed"/>
    <s v="Canceled"/>
    <s v="Business Process"/>
    <x v="1"/>
    <x v="0"/>
    <x v="0"/>
    <d v="2022-02-01T00:00:00"/>
    <d v="2022-03-21T00:00:00"/>
    <n v="48"/>
    <x v="0"/>
  </r>
  <r>
    <s v="KEY-3338"/>
    <s v="Medium"/>
    <n v="30"/>
    <s v="Closed"/>
    <s v="Canceled"/>
    <s v="Business Process"/>
    <x v="1"/>
    <x v="0"/>
    <x v="0"/>
    <d v="2022-02-01T00:00:00"/>
    <d v="2022-02-08T00:00:00"/>
    <n v="7"/>
    <x v="0"/>
  </r>
  <r>
    <s v="KEY-3336"/>
    <s v="Medium"/>
    <n v="30"/>
    <s v="Closed"/>
    <s v="Canceled"/>
    <s v="Feature expected behavior"/>
    <x v="1"/>
    <x v="0"/>
    <x v="0"/>
    <d v="2022-02-01T00:00:00"/>
    <d v="2022-03-09T00:00:00"/>
    <n v="36"/>
    <x v="0"/>
  </r>
  <r>
    <s v="KEY-3330"/>
    <s v="Medium"/>
    <n v="30"/>
    <s v="Closed"/>
    <s v="Completed"/>
    <s v="Solved by squad (technical intervention)"/>
    <x v="0"/>
    <x v="1"/>
    <x v="1"/>
    <d v="2022-02-01T00:00:00"/>
    <d v="2022-02-27T00:00:00"/>
    <n v="26"/>
    <x v="1"/>
  </r>
  <r>
    <s v="KEY-3337"/>
    <s v="Medium"/>
    <n v="30"/>
    <s v="Closed"/>
    <s v="Completed"/>
    <s v="Solved by squad (technical intervention)"/>
    <x v="0"/>
    <x v="1"/>
    <x v="5"/>
    <d v="2022-02-01T00:00:00"/>
    <d v="2022-03-14T00:00:00"/>
    <n v="41"/>
    <x v="2"/>
  </r>
  <r>
    <s v="KEY-3335"/>
    <s v="Medium"/>
    <n v="30"/>
    <s v="Closed"/>
    <s v="Completed"/>
    <s v="Solved by squad (technical intervention)"/>
    <x v="4"/>
    <x v="1"/>
    <x v="1"/>
    <d v="2022-02-01T00:00:00"/>
    <d v="2022-04-20T00:00:00"/>
    <n v="78"/>
    <x v="2"/>
  </r>
  <r>
    <s v="KEY-3334"/>
    <s v="Medium"/>
    <n v="30"/>
    <s v="Closed"/>
    <s v="Completed"/>
    <s v="Solved by squad (technical intervention)"/>
    <x v="0"/>
    <x v="1"/>
    <x v="4"/>
    <d v="2022-02-01T00:00:00"/>
    <d v="2022-06-04T00:00:00"/>
    <n v="123"/>
    <x v="2"/>
  </r>
  <r>
    <s v="KEY-3333"/>
    <s v="Medium"/>
    <n v="30"/>
    <s v="Closed"/>
    <s v="Completed"/>
    <s v="Solved by squad (technical intervention)"/>
    <x v="0"/>
    <x v="1"/>
    <x v="3"/>
    <d v="2022-02-01T00:00:00"/>
    <d v="2022-07-08T00:00:00"/>
    <n v="157"/>
    <x v="2"/>
  </r>
  <r>
    <s v="KEY-3343"/>
    <s v="High"/>
    <n v="15"/>
    <s v="Closed"/>
    <s v="Completed"/>
    <s v="Solved by squad (technical intervention)"/>
    <x v="0"/>
    <x v="1"/>
    <x v="2"/>
    <d v="2022-02-02T00:00:00"/>
    <d v="2022-03-31T00:00:00"/>
    <n v="57"/>
    <x v="2"/>
  </r>
  <r>
    <s v="KEY-3341"/>
    <s v="Medium"/>
    <n v="30"/>
    <s v="Closed"/>
    <s v="Canceled"/>
    <s v="Business Process"/>
    <x v="1"/>
    <x v="0"/>
    <x v="0"/>
    <d v="2022-02-02T00:00:00"/>
    <d v="2022-03-21T00:00:00"/>
    <n v="47"/>
    <x v="0"/>
  </r>
  <r>
    <s v="KEY-3340"/>
    <s v="Medium"/>
    <n v="30"/>
    <s v="Closed"/>
    <s v="Canceled"/>
    <s v="Business Process"/>
    <x v="1"/>
    <x v="0"/>
    <x v="0"/>
    <d v="2022-02-02T00:00:00"/>
    <d v="2022-02-09T00:00:00"/>
    <n v="7"/>
    <x v="0"/>
  </r>
  <r>
    <s v="KEY-3346"/>
    <s v="Medium"/>
    <n v="30"/>
    <s v="Closed"/>
    <s v="Canceled"/>
    <s v="Feature expected behavior"/>
    <x v="1"/>
    <x v="0"/>
    <x v="0"/>
    <d v="2022-02-02T00:00:00"/>
    <d v="2022-03-08T00:00:00"/>
    <n v="34"/>
    <x v="0"/>
  </r>
  <r>
    <s v="KEY-3339"/>
    <s v="Medium"/>
    <n v="30"/>
    <s v="Closed"/>
    <s v="Canceled"/>
    <s v="Lack Response"/>
    <x v="1"/>
    <x v="0"/>
    <x v="0"/>
    <d v="2022-02-02T00:00:00"/>
    <d v="2022-03-21T00:00:00"/>
    <n v="47"/>
    <x v="0"/>
  </r>
  <r>
    <s v="KEY-3344"/>
    <s v="Medium"/>
    <n v="30"/>
    <s v="Closed"/>
    <s v="Completed"/>
    <s v="Solved by service desk (no technical intervention)"/>
    <x v="2"/>
    <x v="0"/>
    <x v="0"/>
    <d v="2022-02-02T00:00:00"/>
    <d v="2022-02-03T00:00:00"/>
    <n v="1"/>
    <x v="1"/>
  </r>
  <r>
    <s v="KEY-3345"/>
    <s v="Medium"/>
    <n v="30"/>
    <s v="Closed"/>
    <s v="Completed"/>
    <s v="Solved by squad (technical intervention)"/>
    <x v="0"/>
    <x v="1"/>
    <x v="4"/>
    <d v="2022-02-02T00:00:00"/>
    <d v="2022-03-07T00:00:00"/>
    <n v="33"/>
    <x v="2"/>
  </r>
  <r>
    <s v="KEY-3342"/>
    <s v="Medium"/>
    <n v="30"/>
    <s v="Closed"/>
    <s v="Completed"/>
    <s v="Solved by squad (technical intervention)"/>
    <x v="0"/>
    <x v="1"/>
    <x v="3"/>
    <d v="2022-02-02T00:00:00"/>
    <d v="2022-08-22T00:00:00"/>
    <n v="201"/>
    <x v="2"/>
  </r>
  <r>
    <s v="KEY-3348"/>
    <s v="Medium"/>
    <n v="30"/>
    <s v="Closed"/>
    <s v="Canceled"/>
    <s v="Feature expected behavior"/>
    <x v="1"/>
    <x v="0"/>
    <x v="0"/>
    <d v="2022-02-03T00:00:00"/>
    <d v="2022-04-04T00:00:00"/>
    <n v="60"/>
    <x v="0"/>
  </r>
  <r>
    <s v="KEY-3349"/>
    <s v="Medium"/>
    <n v="30"/>
    <s v="Closed"/>
    <s v="Canceled"/>
    <s v="Feature expected behavior"/>
    <x v="1"/>
    <x v="0"/>
    <x v="0"/>
    <d v="2022-02-03T00:00:00"/>
    <d v="2022-03-21T00:00:00"/>
    <n v="46"/>
    <x v="0"/>
  </r>
  <r>
    <s v="KEY-3347"/>
    <s v="Medium"/>
    <n v="30"/>
    <s v="Closed"/>
    <s v="Completed"/>
    <s v="Solved by squad (technical intervention)"/>
    <x v="0"/>
    <x v="1"/>
    <x v="1"/>
    <d v="2022-02-03T00:00:00"/>
    <d v="2022-03-16T00:00:00"/>
    <n v="41"/>
    <x v="2"/>
  </r>
  <r>
    <s v="KEY-3352"/>
    <s v="Medium"/>
    <n v="30"/>
    <s v="Closed"/>
    <s v="Canceled"/>
    <s v="Feature expected behavior"/>
    <x v="1"/>
    <x v="0"/>
    <x v="0"/>
    <d v="2022-02-04T00:00:00"/>
    <d v="2022-04-01T00:00:00"/>
    <n v="56"/>
    <x v="0"/>
  </r>
  <r>
    <s v="KEY-3351"/>
    <s v="Medium"/>
    <n v="30"/>
    <s v="Closed"/>
    <s v="Canceled"/>
    <s v="Feature expected behavior"/>
    <x v="1"/>
    <x v="0"/>
    <x v="0"/>
    <d v="2022-02-04T00:00:00"/>
    <d v="2022-03-21T00:00:00"/>
    <n v="45"/>
    <x v="0"/>
  </r>
  <r>
    <s v="KEY-3354"/>
    <s v="Medium"/>
    <n v="30"/>
    <s v="Closed"/>
    <s v="Completed"/>
    <s v="Solved by squad (technical intervention)"/>
    <x v="0"/>
    <x v="1"/>
    <x v="5"/>
    <d v="2022-02-04T00:00:00"/>
    <d v="2022-05-20T00:00:00"/>
    <n v="105"/>
    <x v="2"/>
  </r>
  <r>
    <s v="KEY-3350"/>
    <s v="Medium"/>
    <n v="30"/>
    <s v="Closed"/>
    <s v="Completed"/>
    <s v="Solved by squad (technical intervention)"/>
    <x v="0"/>
    <x v="1"/>
    <x v="1"/>
    <d v="2022-02-04T00:00:00"/>
    <d v="2022-07-18T00:00:00"/>
    <n v="164"/>
    <x v="2"/>
  </r>
  <r>
    <s v="KEY-3353"/>
    <s v="Medium"/>
    <n v="30"/>
    <s v="Open"/>
    <s v="Squad Working"/>
    <m/>
    <x v="0"/>
    <x v="2"/>
    <x v="0"/>
    <d v="2022-02-04T00:00:00"/>
    <m/>
    <n v="-44596"/>
    <x v="0"/>
  </r>
  <r>
    <s v="KEY-3358"/>
    <s v="Medium"/>
    <n v="30"/>
    <s v="Closed"/>
    <s v="Canceled"/>
    <s v="Business Process"/>
    <x v="1"/>
    <x v="0"/>
    <x v="0"/>
    <d v="2022-02-07T00:00:00"/>
    <d v="2022-08-11T00:00:00"/>
    <n v="185"/>
    <x v="0"/>
  </r>
  <r>
    <s v="KEY-3357"/>
    <s v="Medium"/>
    <n v="30"/>
    <s v="Closed"/>
    <s v="Completed"/>
    <s v="Solved by squad (technical intervention)"/>
    <x v="0"/>
    <x v="1"/>
    <x v="4"/>
    <d v="2022-02-07T00:00:00"/>
    <d v="2022-03-11T00:00:00"/>
    <n v="32"/>
    <x v="2"/>
  </r>
  <r>
    <s v="KEY-3356"/>
    <s v="Medium"/>
    <n v="30"/>
    <s v="Closed"/>
    <s v="Completed"/>
    <s v="Solved by squad (technical intervention)"/>
    <x v="4"/>
    <x v="1"/>
    <x v="1"/>
    <d v="2022-02-07T00:00:00"/>
    <d v="2022-04-26T00:00:00"/>
    <n v="78"/>
    <x v="2"/>
  </r>
  <r>
    <s v="KEY-3355"/>
    <s v="Medium"/>
    <n v="30"/>
    <s v="Closed"/>
    <s v="Completed"/>
    <s v="Solved by squad (technical intervention)"/>
    <x v="0"/>
    <x v="1"/>
    <x v="3"/>
    <d v="2022-02-07T00:00:00"/>
    <d v="2022-08-25T00:00:00"/>
    <n v="199"/>
    <x v="2"/>
  </r>
  <r>
    <s v="KEY-3360"/>
    <s v="Medium"/>
    <n v="30"/>
    <s v="Closed"/>
    <s v="Canceled"/>
    <s v="Feature expected behavior"/>
    <x v="1"/>
    <x v="0"/>
    <x v="0"/>
    <d v="2022-02-08T00:00:00"/>
    <d v="2022-02-21T00:00:00"/>
    <n v="13"/>
    <x v="0"/>
  </r>
  <r>
    <s v="KEY-3362"/>
    <s v="Medium"/>
    <n v="30"/>
    <s v="Closed"/>
    <s v="Completed"/>
    <s v="Solved by squad (technical intervention)"/>
    <x v="0"/>
    <x v="1"/>
    <x v="4"/>
    <d v="2022-02-08T00:00:00"/>
    <d v="2022-03-25T00:00:00"/>
    <n v="45"/>
    <x v="2"/>
  </r>
  <r>
    <s v="KEY-3359"/>
    <s v="Medium"/>
    <n v="30"/>
    <s v="Closed"/>
    <s v="Completed"/>
    <s v="Solved by squad (technical intervention)"/>
    <x v="0"/>
    <x v="1"/>
    <x v="3"/>
    <d v="2022-02-08T00:00:00"/>
    <d v="2022-05-19T00:00:00"/>
    <n v="100"/>
    <x v="2"/>
  </r>
  <r>
    <s v="KEY-3361"/>
    <s v="Medium"/>
    <n v="30"/>
    <s v="Closed"/>
    <s v="Completed"/>
    <s v="Solved by squad (technical intervention)"/>
    <x v="0"/>
    <x v="1"/>
    <x v="4"/>
    <d v="2022-02-08T00:00:00"/>
    <d v="2022-05-19T00:00:00"/>
    <n v="100"/>
    <x v="2"/>
  </r>
  <r>
    <s v="KEY-3363"/>
    <s v="Medium"/>
    <n v="30"/>
    <s v="Closed"/>
    <s v="Completed"/>
    <s v="Solved by squad (technical intervention)"/>
    <x v="1"/>
    <x v="1"/>
    <x v="4"/>
    <d v="2022-02-08T00:00:00"/>
    <d v="2022-09-05T00:00:00"/>
    <n v="209"/>
    <x v="2"/>
  </r>
  <r>
    <s v="KEY-3368"/>
    <s v="Medium"/>
    <n v="30"/>
    <s v="Closed"/>
    <s v="Completed"/>
    <s v="Solved by service desk (no technical intervention)"/>
    <x v="0"/>
    <x v="0"/>
    <x v="0"/>
    <d v="2022-02-09T00:00:00"/>
    <d v="2022-02-14T00:00:00"/>
    <n v="5"/>
    <x v="1"/>
  </r>
  <r>
    <s v="KEY-3371"/>
    <s v="Medium"/>
    <n v="30"/>
    <s v="Closed"/>
    <s v="Completed"/>
    <s v="Solved by squad (technical intervention)"/>
    <x v="0"/>
    <x v="1"/>
    <x v="1"/>
    <d v="2022-02-09T00:00:00"/>
    <d v="2022-03-30T00:00:00"/>
    <n v="49"/>
    <x v="2"/>
  </r>
  <r>
    <s v="KEY-3369"/>
    <s v="Medium"/>
    <n v="30"/>
    <s v="Closed"/>
    <s v="Completed"/>
    <s v="Solved by squad (technical intervention)"/>
    <x v="4"/>
    <x v="1"/>
    <x v="1"/>
    <d v="2022-02-09T00:00:00"/>
    <d v="2022-04-30T00:00:00"/>
    <n v="80"/>
    <x v="2"/>
  </r>
  <r>
    <s v="KEY-3365"/>
    <s v="Medium"/>
    <n v="30"/>
    <s v="Closed"/>
    <s v="Completed"/>
    <s v="Solved by squad (technical intervention)"/>
    <x v="0"/>
    <x v="1"/>
    <x v="3"/>
    <d v="2022-02-09T00:00:00"/>
    <d v="2022-05-20T00:00:00"/>
    <n v="100"/>
    <x v="2"/>
  </r>
  <r>
    <s v="KEY-3366"/>
    <s v="Medium"/>
    <n v="30"/>
    <s v="Closed"/>
    <s v="Completed"/>
    <s v="Solved by squad (technical intervention)"/>
    <x v="0"/>
    <x v="1"/>
    <x v="5"/>
    <d v="2022-02-09T00:00:00"/>
    <d v="2022-05-20T00:00:00"/>
    <n v="100"/>
    <x v="2"/>
  </r>
  <r>
    <s v="KEY-3367"/>
    <s v="Medium"/>
    <n v="30"/>
    <s v="Closed"/>
    <s v="Completed"/>
    <s v="Solved by squad (technical intervention)"/>
    <x v="0"/>
    <x v="1"/>
    <x v="5"/>
    <d v="2022-02-09T00:00:00"/>
    <d v="2022-05-20T00:00:00"/>
    <n v="100"/>
    <x v="2"/>
  </r>
  <r>
    <s v="KEY-3370"/>
    <s v="Medium"/>
    <n v="30"/>
    <s v="Closed"/>
    <s v="Completed"/>
    <s v="Solved by squad (technical intervention)"/>
    <x v="0"/>
    <x v="1"/>
    <x v="4"/>
    <d v="2022-02-09T00:00:00"/>
    <d v="2022-05-20T00:00:00"/>
    <n v="100"/>
    <x v="2"/>
  </r>
  <r>
    <s v="KEY-3364"/>
    <s v="Medium"/>
    <n v="30"/>
    <s v="Open"/>
    <s v="Waiting requester information"/>
    <m/>
    <x v="0"/>
    <x v="2"/>
    <x v="0"/>
    <d v="2022-02-09T00:00:00"/>
    <m/>
    <n v="-44601"/>
    <x v="0"/>
  </r>
  <r>
    <s v="KEY-3375"/>
    <s v="High"/>
    <n v="15"/>
    <s v="Closed"/>
    <s v="Completed"/>
    <s v="Solved by squad (technical intervention)"/>
    <x v="1"/>
    <x v="1"/>
    <x v="5"/>
    <d v="2022-02-10T00:00:00"/>
    <d v="2022-08-22T00:00:00"/>
    <n v="193"/>
    <x v="2"/>
  </r>
  <r>
    <s v="KEY-3376"/>
    <s v="Medium"/>
    <n v="30"/>
    <s v="Closed"/>
    <s v="Canceled"/>
    <s v="Feature expected behavior"/>
    <x v="1"/>
    <x v="0"/>
    <x v="0"/>
    <d v="2022-02-10T00:00:00"/>
    <d v="2022-03-21T00:00:00"/>
    <n v="39"/>
    <x v="0"/>
  </r>
  <r>
    <s v="KEY-3378"/>
    <s v="Medium"/>
    <n v="30"/>
    <s v="Closed"/>
    <s v="Canceled"/>
    <s v="Feature expected behavior"/>
    <x v="1"/>
    <x v="0"/>
    <x v="0"/>
    <d v="2022-02-10T00:00:00"/>
    <d v="2022-03-21T00:00:00"/>
    <n v="39"/>
    <x v="0"/>
  </r>
  <r>
    <s v="KEY-3372"/>
    <s v="Medium"/>
    <n v="30"/>
    <s v="Closed"/>
    <s v="Completed"/>
    <s v="Solved by squad (technical intervention)"/>
    <x v="0"/>
    <x v="1"/>
    <x v="1"/>
    <d v="2022-02-10T00:00:00"/>
    <d v="2022-03-16T00:00:00"/>
    <n v="34"/>
    <x v="2"/>
  </r>
  <r>
    <s v="KEY-3377"/>
    <s v="Medium"/>
    <n v="30"/>
    <s v="Closed"/>
    <s v="Completed"/>
    <s v="Solved by squad (technical intervention)"/>
    <x v="4"/>
    <x v="1"/>
    <x v="1"/>
    <d v="2022-02-10T00:00:00"/>
    <d v="2022-05-02T00:00:00"/>
    <n v="81"/>
    <x v="2"/>
  </r>
  <r>
    <s v="KEY-3379"/>
    <s v="Medium"/>
    <n v="30"/>
    <s v="Closed"/>
    <s v="Completed"/>
    <s v="Solved by squad (technical intervention)"/>
    <x v="0"/>
    <x v="1"/>
    <x v="5"/>
    <d v="2022-02-10T00:00:00"/>
    <d v="2022-05-20T00:00:00"/>
    <n v="99"/>
    <x v="2"/>
  </r>
  <r>
    <s v="KEY-3373"/>
    <s v="Medium"/>
    <n v="30"/>
    <s v="Closed"/>
    <s v="Completed"/>
    <s v="Solved by squad (technical intervention)"/>
    <x v="1"/>
    <x v="1"/>
    <x v="1"/>
    <d v="2022-02-10T00:00:00"/>
    <d v="2022-08-04T00:00:00"/>
    <n v="175"/>
    <x v="2"/>
  </r>
  <r>
    <s v="KEY-3374"/>
    <s v="Medium"/>
    <n v="30"/>
    <s v="Closed"/>
    <s v="Completed"/>
    <s v="Solved by squad (technical intervention)"/>
    <x v="1"/>
    <x v="1"/>
    <x v="1"/>
    <d v="2022-02-10T00:00:00"/>
    <d v="2022-09-05T00:00:00"/>
    <n v="207"/>
    <x v="2"/>
  </r>
  <r>
    <s v="KEY-3384"/>
    <s v="Medium"/>
    <n v="30"/>
    <s v="Closed"/>
    <s v="Completed"/>
    <s v="Solved by squad (technical intervention)"/>
    <x v="4"/>
    <x v="1"/>
    <x v="1"/>
    <d v="2022-02-11T00:00:00"/>
    <d v="2022-05-02T00:00:00"/>
    <n v="80"/>
    <x v="2"/>
  </r>
  <r>
    <s v="KEY-3380"/>
    <s v="Medium"/>
    <n v="30"/>
    <s v="Closed"/>
    <s v="Completed"/>
    <s v="Solved by squad (technical intervention)"/>
    <x v="0"/>
    <x v="1"/>
    <x v="1"/>
    <d v="2022-02-11T00:00:00"/>
    <d v="2022-05-20T00:00:00"/>
    <n v="98"/>
    <x v="2"/>
  </r>
  <r>
    <s v="KEY-3381"/>
    <s v="Medium"/>
    <n v="30"/>
    <s v="Closed"/>
    <s v="Completed"/>
    <s v="Solved by squad (technical intervention)"/>
    <x v="0"/>
    <x v="1"/>
    <x v="1"/>
    <d v="2022-02-11T00:00:00"/>
    <d v="2022-05-20T00:00:00"/>
    <n v="98"/>
    <x v="2"/>
  </r>
  <r>
    <s v="KEY-3382"/>
    <s v="Medium"/>
    <n v="30"/>
    <s v="Closed"/>
    <s v="Completed"/>
    <s v="Solved by squad (technical intervention)"/>
    <x v="0"/>
    <x v="1"/>
    <x v="1"/>
    <d v="2022-02-11T00:00:00"/>
    <d v="2022-05-20T00:00:00"/>
    <n v="98"/>
    <x v="2"/>
  </r>
  <r>
    <s v="KEY-3383"/>
    <s v="Medium"/>
    <n v="30"/>
    <s v="Open"/>
    <s v="Squad Working"/>
    <m/>
    <x v="0"/>
    <x v="2"/>
    <x v="0"/>
    <d v="2022-02-11T00:00:00"/>
    <m/>
    <n v="-44603"/>
    <x v="0"/>
  </r>
  <r>
    <s v="KEY-3385"/>
    <s v="Medium"/>
    <n v="30"/>
    <s v="Open"/>
    <s v="Squad Working"/>
    <m/>
    <x v="0"/>
    <x v="2"/>
    <x v="0"/>
    <d v="2022-02-11T00:00:00"/>
    <m/>
    <n v="-44603"/>
    <x v="0"/>
  </r>
  <r>
    <s v="KEY-3389"/>
    <s v="Medium"/>
    <n v="30"/>
    <s v="Closed"/>
    <s v="Canceled"/>
    <s v="Business Process"/>
    <x v="1"/>
    <x v="0"/>
    <x v="0"/>
    <d v="2022-02-14T00:00:00"/>
    <d v="2022-03-21T00:00:00"/>
    <n v="35"/>
    <x v="0"/>
  </r>
  <r>
    <s v="KEY-3388"/>
    <s v="Medium"/>
    <n v="30"/>
    <s v="Closed"/>
    <s v="Completed"/>
    <s v="Solved by squad (technical intervention)"/>
    <x v="3"/>
    <x v="1"/>
    <x v="3"/>
    <d v="2022-02-14T00:00:00"/>
    <d v="2022-04-07T00:00:00"/>
    <n v="52"/>
    <x v="2"/>
  </r>
  <r>
    <s v="KEY-3394"/>
    <s v="Medium"/>
    <n v="30"/>
    <s v="Closed"/>
    <s v="Canceled"/>
    <s v="Business Process"/>
    <x v="1"/>
    <x v="0"/>
    <x v="0"/>
    <d v="2022-02-15T00:00:00"/>
    <d v="2022-02-15T00:00:00"/>
    <n v="0"/>
    <x v="0"/>
  </r>
  <r>
    <s v="KEY-3396"/>
    <s v="Medium"/>
    <n v="30"/>
    <s v="Closed"/>
    <s v="Canceled"/>
    <s v="Feature expected behavior"/>
    <x v="1"/>
    <x v="0"/>
    <x v="0"/>
    <d v="2022-02-15T00:00:00"/>
    <d v="2022-03-15T00:00:00"/>
    <n v="28"/>
    <x v="0"/>
  </r>
  <r>
    <s v="KEY-3397"/>
    <s v="Medium"/>
    <n v="30"/>
    <s v="Closed"/>
    <s v="Canceled"/>
    <s v="Feature expected behavior"/>
    <x v="1"/>
    <x v="0"/>
    <x v="0"/>
    <d v="2022-02-15T00:00:00"/>
    <d v="2022-02-24T00:00:00"/>
    <n v="9"/>
    <x v="0"/>
  </r>
  <r>
    <s v="KEY-3398"/>
    <s v="Medium"/>
    <n v="30"/>
    <s v="Closed"/>
    <s v="Completed"/>
    <s v="Solved by service desk (no technical intervention)"/>
    <x v="2"/>
    <x v="0"/>
    <x v="0"/>
    <d v="2022-02-15T00:00:00"/>
    <d v="2022-02-16T00:00:00"/>
    <n v="1"/>
    <x v="1"/>
  </r>
  <r>
    <s v="KEY-3390"/>
    <s v="Medium"/>
    <n v="30"/>
    <s v="Closed"/>
    <s v="Completed"/>
    <s v="Solved by squad (technical intervention)"/>
    <x v="0"/>
    <x v="1"/>
    <x v="1"/>
    <d v="2022-02-15T00:00:00"/>
    <d v="2022-05-20T00:00:00"/>
    <n v="94"/>
    <x v="2"/>
  </r>
  <r>
    <s v="KEY-3391"/>
    <s v="Medium"/>
    <n v="30"/>
    <s v="Closed"/>
    <s v="Completed"/>
    <s v="Solved by squad (technical intervention)"/>
    <x v="0"/>
    <x v="1"/>
    <x v="1"/>
    <d v="2022-02-15T00:00:00"/>
    <d v="2022-05-20T00:00:00"/>
    <n v="94"/>
    <x v="2"/>
  </r>
  <r>
    <s v="KEY-3392"/>
    <s v="Medium"/>
    <n v="30"/>
    <s v="Closed"/>
    <s v="Completed"/>
    <s v="Solved by squad (technical intervention)"/>
    <x v="0"/>
    <x v="1"/>
    <x v="1"/>
    <d v="2022-02-15T00:00:00"/>
    <d v="2022-05-23T00:00:00"/>
    <n v="97"/>
    <x v="2"/>
  </r>
  <r>
    <s v="KEY-3395"/>
    <s v="Medium"/>
    <n v="30"/>
    <s v="Closed"/>
    <s v="Completed"/>
    <s v="Solved by squad (technical intervention)"/>
    <x v="0"/>
    <x v="1"/>
    <x v="4"/>
    <d v="2022-02-15T00:00:00"/>
    <d v="2022-06-04T00:00:00"/>
    <n v="109"/>
    <x v="2"/>
  </r>
  <r>
    <s v="KEY-3393"/>
    <s v="Medium"/>
    <n v="30"/>
    <s v="Open"/>
    <s v="Squad Working"/>
    <m/>
    <x v="0"/>
    <x v="2"/>
    <x v="0"/>
    <d v="2022-02-15T00:00:00"/>
    <m/>
    <n v="-44607"/>
    <x v="0"/>
  </r>
  <r>
    <s v="KEY-3412"/>
    <s v="High"/>
    <n v="15"/>
    <s v="Closed"/>
    <s v="Completed"/>
    <s v="Solved by squad (technical intervention)"/>
    <x v="0"/>
    <x v="1"/>
    <x v="5"/>
    <d v="2022-02-16T00:00:00"/>
    <d v="2022-07-08T00:00:00"/>
    <n v="142"/>
    <x v="2"/>
  </r>
  <r>
    <s v="KEY-3413"/>
    <s v="Highest"/>
    <n v="7"/>
    <s v="Closed"/>
    <s v="Canceled"/>
    <s v="Feature expected behavior"/>
    <x v="1"/>
    <x v="0"/>
    <x v="0"/>
    <d v="2022-02-16T00:00:00"/>
    <d v="2022-03-21T00:00:00"/>
    <n v="33"/>
    <x v="0"/>
  </r>
  <r>
    <s v="KEY-3407"/>
    <s v="Highest"/>
    <n v="7"/>
    <s v="Closed"/>
    <s v="Completed"/>
    <s v="Solved by squad (technical intervention)"/>
    <x v="0"/>
    <x v="1"/>
    <x v="3"/>
    <d v="2022-02-16T00:00:00"/>
    <d v="2022-05-19T00:00:00"/>
    <n v="92"/>
    <x v="2"/>
  </r>
  <r>
    <s v="KEY-3408"/>
    <s v="Medium"/>
    <n v="30"/>
    <s v="Closed"/>
    <s v="Canceled"/>
    <s v="Business Process"/>
    <x v="1"/>
    <x v="0"/>
    <x v="0"/>
    <d v="2022-02-16T00:00:00"/>
    <d v="2022-02-24T00:00:00"/>
    <n v="8"/>
    <x v="0"/>
  </r>
  <r>
    <s v="KEY-3415"/>
    <s v="Medium"/>
    <n v="30"/>
    <s v="Closed"/>
    <s v="Completed"/>
    <s v="Solved by service desk (no technical intervention)"/>
    <x v="3"/>
    <x v="0"/>
    <x v="0"/>
    <d v="2022-02-16T00:00:00"/>
    <d v="2022-02-16T00:00:00"/>
    <n v="0"/>
    <x v="1"/>
  </r>
  <r>
    <s v="KEY-3402"/>
    <s v="Medium"/>
    <n v="30"/>
    <s v="Closed"/>
    <s v="Completed"/>
    <s v="Solved by squad (technical intervention)"/>
    <x v="0"/>
    <x v="1"/>
    <x v="1"/>
    <d v="2022-02-16T00:00:00"/>
    <d v="2022-03-29T00:00:00"/>
    <n v="41"/>
    <x v="2"/>
  </r>
  <r>
    <s v="KEY-3416"/>
    <s v="Medium"/>
    <n v="30"/>
    <s v="Closed"/>
    <s v="Completed"/>
    <s v="Solved by squad (technical intervention)"/>
    <x v="0"/>
    <x v="1"/>
    <x v="4"/>
    <d v="2022-02-16T00:00:00"/>
    <d v="2022-03-29T00:00:00"/>
    <n v="41"/>
    <x v="2"/>
  </r>
  <r>
    <s v="KEY-3417"/>
    <s v="Medium"/>
    <n v="30"/>
    <s v="Closed"/>
    <s v="Completed"/>
    <s v="Solved by squad (technical intervention)"/>
    <x v="0"/>
    <x v="1"/>
    <x v="4"/>
    <d v="2022-02-16T00:00:00"/>
    <d v="2022-03-29T00:00:00"/>
    <n v="41"/>
    <x v="2"/>
  </r>
  <r>
    <s v="KEY-3399"/>
    <s v="Medium"/>
    <n v="30"/>
    <s v="Closed"/>
    <s v="Completed"/>
    <s v="Solved by squad (technical intervention)"/>
    <x v="0"/>
    <x v="1"/>
    <x v="1"/>
    <d v="2022-02-16T00:00:00"/>
    <d v="2022-03-31T00:00:00"/>
    <n v="43"/>
    <x v="2"/>
  </r>
  <r>
    <s v="KEY-3401"/>
    <s v="Medium"/>
    <n v="30"/>
    <s v="Closed"/>
    <s v="Completed"/>
    <s v="Solved by squad (technical intervention)"/>
    <x v="0"/>
    <x v="1"/>
    <x v="1"/>
    <d v="2022-02-16T00:00:00"/>
    <d v="2022-04-03T00:00:00"/>
    <n v="46"/>
    <x v="2"/>
  </r>
  <r>
    <s v="KEY-3414"/>
    <s v="Medium"/>
    <n v="30"/>
    <s v="Closed"/>
    <s v="Completed"/>
    <s v="Solved by squad (technical intervention)"/>
    <x v="4"/>
    <x v="1"/>
    <x v="1"/>
    <d v="2022-02-16T00:00:00"/>
    <d v="2022-05-03T00:00:00"/>
    <n v="76"/>
    <x v="2"/>
  </r>
  <r>
    <s v="KEY-3400"/>
    <s v="Medium"/>
    <n v="30"/>
    <s v="Closed"/>
    <s v="Completed"/>
    <s v="Solved by squad (technical intervention)"/>
    <x v="0"/>
    <x v="1"/>
    <x v="1"/>
    <d v="2022-02-16T00:00:00"/>
    <d v="2022-05-20T00:00:00"/>
    <n v="93"/>
    <x v="2"/>
  </r>
  <r>
    <s v="KEY-3403"/>
    <s v="Medium"/>
    <n v="30"/>
    <s v="Closed"/>
    <s v="Completed"/>
    <s v="Solved by squad (technical intervention)"/>
    <x v="0"/>
    <x v="1"/>
    <x v="1"/>
    <d v="2022-02-16T00:00:00"/>
    <d v="2022-05-20T00:00:00"/>
    <n v="93"/>
    <x v="2"/>
  </r>
  <r>
    <s v="KEY-3405"/>
    <s v="Medium"/>
    <n v="30"/>
    <s v="Closed"/>
    <s v="Completed"/>
    <s v="Solved by squad (technical intervention)"/>
    <x v="0"/>
    <x v="1"/>
    <x v="1"/>
    <d v="2022-02-16T00:00:00"/>
    <d v="2022-05-20T00:00:00"/>
    <n v="93"/>
    <x v="2"/>
  </r>
  <r>
    <s v="KEY-3411"/>
    <s v="Medium"/>
    <n v="30"/>
    <s v="Closed"/>
    <s v="Completed"/>
    <s v="Solved by squad (technical intervention)"/>
    <x v="0"/>
    <x v="1"/>
    <x v="5"/>
    <d v="2022-02-16T00:00:00"/>
    <d v="2022-05-20T00:00:00"/>
    <n v="93"/>
    <x v="2"/>
  </r>
  <r>
    <s v="KEY-3419"/>
    <s v="Medium"/>
    <n v="30"/>
    <s v="Closed"/>
    <s v="Completed"/>
    <s v="Solved by squad (technical intervention)"/>
    <x v="0"/>
    <x v="1"/>
    <x v="4"/>
    <d v="2022-02-16T00:00:00"/>
    <d v="2022-07-12T00:00:00"/>
    <n v="146"/>
    <x v="2"/>
  </r>
  <r>
    <s v="KEY-3418"/>
    <s v="Medium"/>
    <n v="30"/>
    <s v="Closed"/>
    <s v="Completed"/>
    <s v="Solved by squad (technical intervention)"/>
    <x v="1"/>
    <x v="1"/>
    <x v="4"/>
    <d v="2022-02-16T00:00:00"/>
    <d v="2022-08-25T00:00:00"/>
    <n v="190"/>
    <x v="2"/>
  </r>
  <r>
    <s v="KEY-3404"/>
    <s v="Medium"/>
    <n v="30"/>
    <s v="Closed"/>
    <s v="Completed"/>
    <s v="Solved by squad (technical intervention)"/>
    <x v="1"/>
    <x v="1"/>
    <x v="1"/>
    <d v="2022-02-16T00:00:00"/>
    <d v="2022-09-05T00:00:00"/>
    <n v="201"/>
    <x v="2"/>
  </r>
  <r>
    <s v="KEY-3409"/>
    <s v="Medium"/>
    <n v="30"/>
    <s v="Closed"/>
    <s v="Completed"/>
    <s v="Solved by squad (technical intervention)"/>
    <x v="1"/>
    <x v="1"/>
    <x v="1"/>
    <d v="2022-02-16T00:00:00"/>
    <d v="2022-09-05T00:00:00"/>
    <n v="201"/>
    <x v="2"/>
  </r>
  <r>
    <s v="KEY-3406"/>
    <s v="Medium"/>
    <n v="30"/>
    <s v="Open"/>
    <s v="Squad Working"/>
    <m/>
    <x v="0"/>
    <x v="2"/>
    <x v="0"/>
    <d v="2022-02-16T00:00:00"/>
    <m/>
    <n v="-44608"/>
    <x v="0"/>
  </r>
  <r>
    <s v="KEY-3410"/>
    <s v="Medium"/>
    <n v="30"/>
    <s v="Open"/>
    <s v="Squad Working"/>
    <m/>
    <x v="0"/>
    <x v="2"/>
    <x v="0"/>
    <d v="2022-02-16T00:00:00"/>
    <m/>
    <n v="-44608"/>
    <x v="0"/>
  </r>
  <r>
    <s v="KEY-3423"/>
    <s v="Medium"/>
    <n v="30"/>
    <s v="Closed"/>
    <s v="Canceled"/>
    <s v="Feature expected behavior"/>
    <x v="1"/>
    <x v="0"/>
    <x v="0"/>
    <d v="2022-02-17T00:00:00"/>
    <d v="2022-03-21T00:00:00"/>
    <n v="32"/>
    <x v="0"/>
  </r>
  <r>
    <s v="KEY-3420"/>
    <s v="Medium"/>
    <n v="30"/>
    <s v="Closed"/>
    <s v="Completed"/>
    <s v="Solved by squad (technical intervention)"/>
    <x v="0"/>
    <x v="1"/>
    <x v="1"/>
    <d v="2022-02-17T00:00:00"/>
    <d v="2022-05-20T00:00:00"/>
    <n v="92"/>
    <x v="2"/>
  </r>
  <r>
    <s v="KEY-3421"/>
    <s v="Medium"/>
    <n v="30"/>
    <s v="Closed"/>
    <s v="Completed"/>
    <s v="Solved by squad (technical intervention)"/>
    <x v="0"/>
    <x v="1"/>
    <x v="1"/>
    <d v="2022-02-17T00:00:00"/>
    <d v="2022-05-20T00:00:00"/>
    <n v="92"/>
    <x v="2"/>
  </r>
  <r>
    <s v="KEY-3425"/>
    <s v="Medium"/>
    <n v="30"/>
    <s v="Closed"/>
    <s v="Completed"/>
    <s v="Solved by squad (technical intervention)"/>
    <x v="0"/>
    <x v="1"/>
    <x v="4"/>
    <d v="2022-02-17T00:00:00"/>
    <d v="2022-05-20T00:00:00"/>
    <n v="92"/>
    <x v="2"/>
  </r>
  <r>
    <s v="KEY-3422"/>
    <s v="Medium"/>
    <n v="30"/>
    <s v="Closed"/>
    <s v="Completed"/>
    <s v="Solved by squad (technical intervention)"/>
    <x v="0"/>
    <x v="1"/>
    <x v="1"/>
    <d v="2022-02-17T00:00:00"/>
    <d v="2022-07-04T00:00:00"/>
    <n v="137"/>
    <x v="2"/>
  </r>
  <r>
    <s v="KEY-3424"/>
    <s v="Medium"/>
    <n v="30"/>
    <s v="Closed"/>
    <s v="Completed"/>
    <s v="Solved by squad (technical intervention)"/>
    <x v="1"/>
    <x v="1"/>
    <x v="4"/>
    <d v="2022-02-17T00:00:00"/>
    <d v="2022-08-25T00:00:00"/>
    <n v="189"/>
    <x v="2"/>
  </r>
  <r>
    <s v="KEY-3426"/>
    <s v="Medium"/>
    <n v="30"/>
    <s v="Closed"/>
    <s v="Canceled"/>
    <s v="Feature expected behavior"/>
    <x v="1"/>
    <x v="0"/>
    <x v="0"/>
    <d v="2022-02-18T00:00:00"/>
    <d v="2022-03-21T00:00:00"/>
    <n v="31"/>
    <x v="0"/>
  </r>
  <r>
    <s v="KEY-3427"/>
    <s v="Medium"/>
    <n v="30"/>
    <s v="Closed"/>
    <s v="Canceled"/>
    <s v="Feature expected behavior"/>
    <x v="1"/>
    <x v="0"/>
    <x v="0"/>
    <d v="2022-02-18T00:00:00"/>
    <d v="2022-03-21T00:00:00"/>
    <n v="31"/>
    <x v="0"/>
  </r>
  <r>
    <s v="KEY-3434"/>
    <s v="Medium"/>
    <n v="30"/>
    <s v="Closed"/>
    <s v="Completed"/>
    <s v="Solved by squad (technical intervention)"/>
    <x v="1"/>
    <x v="1"/>
    <x v="5"/>
    <d v="2022-02-21T00:00:00"/>
    <d v="2022-03-09T00:00:00"/>
    <n v="16"/>
    <x v="1"/>
  </r>
  <r>
    <s v="KEY-3429"/>
    <s v="Medium"/>
    <n v="30"/>
    <s v="Closed"/>
    <s v="Completed"/>
    <s v="Solved by squad (technical intervention)"/>
    <x v="0"/>
    <x v="1"/>
    <x v="1"/>
    <d v="2022-02-21T00:00:00"/>
    <d v="2022-03-26T00:00:00"/>
    <n v="33"/>
    <x v="2"/>
  </r>
  <r>
    <s v="KEY-3432"/>
    <s v="Medium"/>
    <n v="30"/>
    <s v="Closed"/>
    <s v="Completed"/>
    <s v="Solved by squad (technical intervention)"/>
    <x v="0"/>
    <x v="1"/>
    <x v="5"/>
    <d v="2022-02-21T00:00:00"/>
    <d v="2022-03-31T00:00:00"/>
    <n v="38"/>
    <x v="2"/>
  </r>
  <r>
    <s v="KEY-3428"/>
    <s v="Medium"/>
    <n v="30"/>
    <s v="Closed"/>
    <s v="Completed"/>
    <s v="Solved by squad (technical intervention)"/>
    <x v="0"/>
    <x v="1"/>
    <x v="1"/>
    <d v="2022-02-21T00:00:00"/>
    <d v="2022-05-20T00:00:00"/>
    <n v="88"/>
    <x v="2"/>
  </r>
  <r>
    <s v="KEY-3430"/>
    <s v="Medium"/>
    <n v="30"/>
    <s v="Closed"/>
    <s v="Completed"/>
    <s v="Solved by squad (technical intervention)"/>
    <x v="0"/>
    <x v="1"/>
    <x v="1"/>
    <d v="2022-02-21T00:00:00"/>
    <d v="2022-05-20T00:00:00"/>
    <n v="88"/>
    <x v="2"/>
  </r>
  <r>
    <s v="KEY-3431"/>
    <s v="Medium"/>
    <n v="30"/>
    <s v="Closed"/>
    <s v="Completed"/>
    <s v="Solved by squad (technical intervention)"/>
    <x v="0"/>
    <x v="1"/>
    <x v="1"/>
    <d v="2022-02-21T00:00:00"/>
    <d v="2022-05-20T00:00:00"/>
    <n v="88"/>
    <x v="2"/>
  </r>
  <r>
    <s v="KEY-3433"/>
    <s v="Medium"/>
    <n v="30"/>
    <s v="Closed"/>
    <s v="Completed"/>
    <s v="Solved by squad (technical intervention)"/>
    <x v="1"/>
    <x v="1"/>
    <x v="5"/>
    <d v="2022-02-21T00:00:00"/>
    <d v="2022-08-04T00:00:00"/>
    <n v="164"/>
    <x v="2"/>
  </r>
  <r>
    <s v="KEY-3444"/>
    <s v="High"/>
    <n v="15"/>
    <s v="Closed"/>
    <s v="Completed"/>
    <s v="Solved by squad (technical intervention)"/>
    <x v="0"/>
    <x v="1"/>
    <x v="1"/>
    <d v="2022-02-22T00:00:00"/>
    <d v="2022-05-29T00:00:00"/>
    <n v="96"/>
    <x v="2"/>
  </r>
  <r>
    <s v="KEY-3446"/>
    <s v="Medium"/>
    <n v="30"/>
    <s v="Closed"/>
    <s v="Canceled"/>
    <s v="Feature expected behavior"/>
    <x v="1"/>
    <x v="0"/>
    <x v="0"/>
    <d v="2022-02-22T00:00:00"/>
    <d v="2022-03-21T00:00:00"/>
    <n v="27"/>
    <x v="0"/>
  </r>
  <r>
    <s v="KEY-3438"/>
    <s v="Medium"/>
    <n v="30"/>
    <s v="Closed"/>
    <s v="Canceled"/>
    <s v="Lack Response"/>
    <x v="1"/>
    <x v="0"/>
    <x v="0"/>
    <d v="2022-02-22T00:00:00"/>
    <d v="2022-02-23T00:00:00"/>
    <n v="1"/>
    <x v="0"/>
  </r>
  <r>
    <s v="KEY-3439"/>
    <s v="Medium"/>
    <n v="30"/>
    <s v="Closed"/>
    <s v="Canceled"/>
    <s v="Lack Response"/>
    <x v="1"/>
    <x v="0"/>
    <x v="0"/>
    <d v="2022-02-22T00:00:00"/>
    <d v="2022-02-23T00:00:00"/>
    <n v="1"/>
    <x v="0"/>
  </r>
  <r>
    <s v="KEY-3441"/>
    <s v="Medium"/>
    <n v="30"/>
    <s v="Closed"/>
    <s v="Canceled"/>
    <s v="Lack Response"/>
    <x v="1"/>
    <x v="0"/>
    <x v="0"/>
    <d v="2022-02-22T00:00:00"/>
    <d v="2022-02-23T00:00:00"/>
    <n v="1"/>
    <x v="0"/>
  </r>
  <r>
    <s v="KEY-3442"/>
    <s v="Medium"/>
    <n v="30"/>
    <s v="Closed"/>
    <s v="Canceled"/>
    <s v="Lack Response"/>
    <x v="1"/>
    <x v="0"/>
    <x v="0"/>
    <d v="2022-02-22T00:00:00"/>
    <d v="2022-02-23T00:00:00"/>
    <n v="1"/>
    <x v="0"/>
  </r>
  <r>
    <s v="KEY-3440"/>
    <s v="Medium"/>
    <n v="30"/>
    <s v="Closed"/>
    <s v="Completed"/>
    <s v="Solved by service desk (no technical intervention)"/>
    <x v="0"/>
    <x v="0"/>
    <x v="0"/>
    <d v="2022-02-22T00:00:00"/>
    <d v="2022-02-28T00:00:00"/>
    <n v="6"/>
    <x v="1"/>
  </r>
  <r>
    <s v="KEY-3448"/>
    <s v="Medium"/>
    <n v="30"/>
    <s v="Closed"/>
    <s v="Completed"/>
    <s v="Solved by squad (technical intervention)"/>
    <x v="1"/>
    <x v="1"/>
    <x v="5"/>
    <d v="2022-02-22T00:00:00"/>
    <d v="2022-03-08T00:00:00"/>
    <n v="14"/>
    <x v="1"/>
  </r>
  <r>
    <s v="KEY-3437"/>
    <s v="Medium"/>
    <n v="30"/>
    <s v="Closed"/>
    <s v="Completed"/>
    <s v="Solved by squad (technical intervention)"/>
    <x v="0"/>
    <x v="1"/>
    <x v="1"/>
    <d v="2022-02-22T00:00:00"/>
    <d v="2022-03-16T00:00:00"/>
    <n v="22"/>
    <x v="1"/>
  </r>
  <r>
    <s v="KEY-3449"/>
    <s v="Medium"/>
    <n v="30"/>
    <s v="Closed"/>
    <s v="Completed"/>
    <s v="Solved by squad (technical intervention)"/>
    <x v="0"/>
    <x v="1"/>
    <x v="5"/>
    <d v="2022-02-22T00:00:00"/>
    <d v="2022-04-04T00:00:00"/>
    <n v="41"/>
    <x v="2"/>
  </r>
  <r>
    <s v="KEY-3436"/>
    <s v="Medium"/>
    <n v="30"/>
    <s v="Closed"/>
    <s v="Completed"/>
    <s v="Solved by squad (technical intervention)"/>
    <x v="0"/>
    <x v="1"/>
    <x v="1"/>
    <d v="2022-02-22T00:00:00"/>
    <d v="2022-05-20T00:00:00"/>
    <n v="87"/>
    <x v="2"/>
  </r>
  <r>
    <s v="KEY-3443"/>
    <s v="Medium"/>
    <n v="30"/>
    <s v="Closed"/>
    <s v="Completed"/>
    <s v="Solved by squad (technical intervention)"/>
    <x v="0"/>
    <x v="1"/>
    <x v="1"/>
    <d v="2022-02-22T00:00:00"/>
    <d v="2022-05-20T00:00:00"/>
    <n v="87"/>
    <x v="2"/>
  </r>
  <r>
    <s v="KEY-3447"/>
    <s v="Medium"/>
    <n v="30"/>
    <s v="Closed"/>
    <s v="Completed"/>
    <s v="Solved by squad (technical intervention)"/>
    <x v="0"/>
    <x v="1"/>
    <x v="5"/>
    <d v="2022-02-22T00:00:00"/>
    <d v="2022-05-20T00:00:00"/>
    <n v="87"/>
    <x v="2"/>
  </r>
  <r>
    <s v="KEY-3450"/>
    <s v="Medium"/>
    <n v="30"/>
    <s v="Closed"/>
    <s v="Completed"/>
    <s v="Solved by squad (technical intervention)"/>
    <x v="1"/>
    <x v="1"/>
    <x v="4"/>
    <d v="2022-02-22T00:00:00"/>
    <d v="2022-08-11T00:00:00"/>
    <n v="170"/>
    <x v="2"/>
  </r>
  <r>
    <s v="KEY-3451"/>
    <s v="Medium"/>
    <n v="30"/>
    <s v="Closed"/>
    <s v="Completed"/>
    <s v="Solved by squad (technical intervention)"/>
    <x v="1"/>
    <x v="1"/>
    <x v="4"/>
    <d v="2022-02-22T00:00:00"/>
    <d v="2022-08-25T00:00:00"/>
    <n v="184"/>
    <x v="2"/>
  </r>
  <r>
    <s v="KEY-3445"/>
    <s v="Medium"/>
    <n v="30"/>
    <s v="Closed"/>
    <s v="Completed"/>
    <s v="Solved by squad (technical intervention)"/>
    <x v="1"/>
    <x v="1"/>
    <x v="1"/>
    <d v="2022-02-22T00:00:00"/>
    <d v="2022-09-05T00:00:00"/>
    <n v="195"/>
    <x v="2"/>
  </r>
  <r>
    <s v="KEY-3435"/>
    <s v="Medium"/>
    <n v="30"/>
    <s v="Open"/>
    <s v="Squad Working"/>
    <m/>
    <x v="0"/>
    <x v="2"/>
    <x v="0"/>
    <d v="2022-02-22T00:00:00"/>
    <m/>
    <n v="-44614"/>
    <x v="0"/>
  </r>
  <r>
    <s v="KEY-3453"/>
    <s v="High"/>
    <n v="15"/>
    <s v="Closed"/>
    <s v="Completed"/>
    <s v="Solved by squad (technical intervention)"/>
    <x v="0"/>
    <x v="1"/>
    <x v="1"/>
    <d v="2022-02-23T00:00:00"/>
    <d v="2022-03-31T00:00:00"/>
    <n v="36"/>
    <x v="2"/>
  </r>
  <r>
    <s v="KEY-3463"/>
    <s v="High"/>
    <n v="15"/>
    <s v="Closed"/>
    <s v="Completed"/>
    <s v="Solved by squad (technical intervention)"/>
    <x v="1"/>
    <x v="1"/>
    <x v="1"/>
    <d v="2022-02-23T00:00:00"/>
    <d v="2022-09-09T00:00:00"/>
    <n v="198"/>
    <x v="2"/>
  </r>
  <r>
    <s v="KEY-3466"/>
    <s v="Medium"/>
    <n v="30"/>
    <s v="Closed"/>
    <s v="Completed"/>
    <s v="Solved by squad (technical intervention)"/>
    <x v="1"/>
    <x v="1"/>
    <x v="5"/>
    <d v="2022-02-23T00:00:00"/>
    <d v="2022-03-15T00:00:00"/>
    <n v="20"/>
    <x v="1"/>
  </r>
  <r>
    <s v="KEY-3459"/>
    <s v="Medium"/>
    <n v="30"/>
    <s v="Closed"/>
    <s v="Completed"/>
    <s v="Solved by squad (technical intervention)"/>
    <x v="1"/>
    <x v="1"/>
    <x v="1"/>
    <d v="2022-02-23T00:00:00"/>
    <d v="2022-03-16T00:00:00"/>
    <n v="21"/>
    <x v="1"/>
  </r>
  <r>
    <s v="KEY-3457"/>
    <s v="Medium"/>
    <n v="30"/>
    <s v="Closed"/>
    <s v="Completed"/>
    <s v="Solved by squad (technical intervention)"/>
    <x v="0"/>
    <x v="1"/>
    <x v="1"/>
    <d v="2022-02-23T00:00:00"/>
    <d v="2022-03-30T00:00:00"/>
    <n v="35"/>
    <x v="2"/>
  </r>
  <r>
    <s v="KEY-3467"/>
    <s v="Medium"/>
    <n v="30"/>
    <s v="Closed"/>
    <s v="Completed"/>
    <s v="Solved by squad (technical intervention)"/>
    <x v="0"/>
    <x v="1"/>
    <x v="4"/>
    <d v="2022-02-23T00:00:00"/>
    <d v="2022-03-30T00:00:00"/>
    <n v="35"/>
    <x v="2"/>
  </r>
  <r>
    <s v="KEY-3455"/>
    <s v="Medium"/>
    <n v="30"/>
    <s v="Closed"/>
    <s v="Completed"/>
    <s v="Solved by squad (technical intervention)"/>
    <x v="0"/>
    <x v="1"/>
    <x v="1"/>
    <d v="2022-02-23T00:00:00"/>
    <d v="2022-03-31T00:00:00"/>
    <n v="36"/>
    <x v="2"/>
  </r>
  <r>
    <s v="KEY-3464"/>
    <s v="Medium"/>
    <n v="30"/>
    <s v="Closed"/>
    <s v="Completed"/>
    <s v="Solved by squad (technical intervention)"/>
    <x v="3"/>
    <x v="1"/>
    <x v="5"/>
    <d v="2022-02-23T00:00:00"/>
    <d v="2022-04-25T00:00:00"/>
    <n v="61"/>
    <x v="2"/>
  </r>
  <r>
    <s v="KEY-3452"/>
    <s v="Medium"/>
    <n v="30"/>
    <s v="Closed"/>
    <s v="Completed"/>
    <s v="Solved by squad (technical intervention)"/>
    <x v="0"/>
    <x v="1"/>
    <x v="1"/>
    <d v="2022-02-23T00:00:00"/>
    <d v="2022-05-20T00:00:00"/>
    <n v="86"/>
    <x v="2"/>
  </r>
  <r>
    <s v="KEY-3454"/>
    <s v="Medium"/>
    <n v="30"/>
    <s v="Closed"/>
    <s v="Completed"/>
    <s v="Solved by squad (technical intervention)"/>
    <x v="0"/>
    <x v="1"/>
    <x v="1"/>
    <d v="2022-02-23T00:00:00"/>
    <d v="2022-05-20T00:00:00"/>
    <n v="86"/>
    <x v="2"/>
  </r>
  <r>
    <s v="KEY-3456"/>
    <s v="Medium"/>
    <n v="30"/>
    <s v="Closed"/>
    <s v="Completed"/>
    <s v="Solved by squad (technical intervention)"/>
    <x v="0"/>
    <x v="1"/>
    <x v="1"/>
    <d v="2022-02-23T00:00:00"/>
    <d v="2022-05-20T00:00:00"/>
    <n v="86"/>
    <x v="2"/>
  </r>
  <r>
    <s v="KEY-3458"/>
    <s v="Medium"/>
    <n v="30"/>
    <s v="Closed"/>
    <s v="Completed"/>
    <s v="Solved by squad (technical intervention)"/>
    <x v="0"/>
    <x v="1"/>
    <x v="1"/>
    <d v="2022-02-23T00:00:00"/>
    <d v="2022-05-20T00:00:00"/>
    <n v="86"/>
    <x v="2"/>
  </r>
  <r>
    <s v="KEY-3468"/>
    <s v="Medium"/>
    <n v="30"/>
    <s v="Closed"/>
    <s v="Completed"/>
    <s v="Solved by squad (technical intervention)"/>
    <x v="0"/>
    <x v="1"/>
    <x v="4"/>
    <d v="2022-02-23T00:00:00"/>
    <d v="2022-05-20T00:00:00"/>
    <n v="86"/>
    <x v="2"/>
  </r>
  <r>
    <s v="KEY-3461"/>
    <s v="Medium"/>
    <n v="30"/>
    <s v="Closed"/>
    <s v="Completed"/>
    <s v="Solved by squad (technical intervention)"/>
    <x v="0"/>
    <x v="1"/>
    <x v="3"/>
    <d v="2022-02-23T00:00:00"/>
    <d v="2022-06-09T00:00:00"/>
    <n v="106"/>
    <x v="2"/>
  </r>
  <r>
    <s v="KEY-3460"/>
    <s v="Medium"/>
    <n v="30"/>
    <s v="Closed"/>
    <s v="Completed"/>
    <s v="Solved by squad (technical intervention)"/>
    <x v="0"/>
    <x v="1"/>
    <x v="3"/>
    <d v="2022-02-23T00:00:00"/>
    <d v="2022-08-26T00:00:00"/>
    <n v="184"/>
    <x v="2"/>
  </r>
  <r>
    <s v="KEY-3462"/>
    <s v="Medium"/>
    <n v="30"/>
    <s v="Closed"/>
    <s v="Completed"/>
    <s v="Solved by squad (technical intervention)"/>
    <x v="1"/>
    <x v="1"/>
    <x v="1"/>
    <d v="2022-02-23T00:00:00"/>
    <d v="2022-09-09T00:00:00"/>
    <n v="198"/>
    <x v="2"/>
  </r>
  <r>
    <s v="KEY-3465"/>
    <s v="Medium"/>
    <n v="30"/>
    <s v="Closed"/>
    <s v="Completed"/>
    <s v="Solved by squad (technical intervention)"/>
    <x v="1"/>
    <x v="1"/>
    <x v="5"/>
    <d v="2022-02-23T00:00:00"/>
    <d v="2022-09-12T00:00:00"/>
    <n v="201"/>
    <x v="2"/>
  </r>
  <r>
    <s v="KEY-3473"/>
    <s v="Medium"/>
    <n v="30"/>
    <s v="Closed"/>
    <s v="Canceled"/>
    <s v="Feature expected behavior"/>
    <x v="1"/>
    <x v="0"/>
    <x v="0"/>
    <d v="2022-02-24T00:00:00"/>
    <d v="2022-03-21T00:00:00"/>
    <n v="25"/>
    <x v="0"/>
  </r>
  <r>
    <s v="KEY-3471"/>
    <s v="Medium"/>
    <n v="30"/>
    <s v="Closed"/>
    <s v="Completed"/>
    <s v="Solved by squad (technical intervention)"/>
    <x v="0"/>
    <x v="1"/>
    <x v="3"/>
    <d v="2022-02-24T00:00:00"/>
    <d v="2022-03-23T00:00:00"/>
    <n v="27"/>
    <x v="1"/>
  </r>
  <r>
    <s v="KEY-3469"/>
    <s v="Medium"/>
    <n v="30"/>
    <s v="Closed"/>
    <s v="Completed"/>
    <s v="Solved by squad (technical intervention)"/>
    <x v="0"/>
    <x v="1"/>
    <x v="3"/>
    <d v="2022-02-24T00:00:00"/>
    <d v="2022-05-20T00:00:00"/>
    <n v="85"/>
    <x v="2"/>
  </r>
  <r>
    <s v="KEY-3470"/>
    <s v="Medium"/>
    <n v="30"/>
    <s v="Closed"/>
    <s v="Completed"/>
    <s v="Solved by squad (technical intervention)"/>
    <x v="0"/>
    <x v="1"/>
    <x v="3"/>
    <d v="2022-02-24T00:00:00"/>
    <d v="2022-05-20T00:00:00"/>
    <n v="85"/>
    <x v="2"/>
  </r>
  <r>
    <s v="KEY-3472"/>
    <s v="Medium"/>
    <n v="30"/>
    <s v="Open"/>
    <s v="Waiting requester information"/>
    <m/>
    <x v="0"/>
    <x v="2"/>
    <x v="0"/>
    <d v="2022-02-24T00:00:00"/>
    <m/>
    <n v="-44616"/>
    <x v="0"/>
  </r>
  <r>
    <s v="KEY-3474"/>
    <s v="Medium"/>
    <n v="30"/>
    <s v="Closed"/>
    <s v="Canceled"/>
    <s v="Lack Response"/>
    <x v="1"/>
    <x v="0"/>
    <x v="0"/>
    <d v="2022-02-25T00:00:00"/>
    <d v="2022-03-24T00:00:00"/>
    <n v="27"/>
    <x v="0"/>
  </r>
  <r>
    <s v="KEY-3477"/>
    <s v="Medium"/>
    <n v="30"/>
    <s v="Closed"/>
    <s v="Completed"/>
    <s v="Solved by squad (technical intervention)"/>
    <x v="1"/>
    <x v="1"/>
    <x v="1"/>
    <d v="2022-02-25T00:00:00"/>
    <d v="2022-03-16T00:00:00"/>
    <n v="19"/>
    <x v="1"/>
  </r>
  <r>
    <s v="KEY-3487"/>
    <s v="Medium"/>
    <n v="30"/>
    <s v="Closed"/>
    <s v="Completed"/>
    <s v="Solved by squad (technical intervention)"/>
    <x v="1"/>
    <x v="1"/>
    <x v="5"/>
    <d v="2022-02-25T00:00:00"/>
    <d v="2022-03-17T00:00:00"/>
    <n v="20"/>
    <x v="1"/>
  </r>
  <r>
    <s v="KEY-3482"/>
    <s v="Medium"/>
    <n v="30"/>
    <s v="Closed"/>
    <s v="Completed"/>
    <s v="Solved by squad (technical intervention)"/>
    <x v="0"/>
    <x v="1"/>
    <x v="3"/>
    <d v="2022-02-25T00:00:00"/>
    <d v="2022-03-25T00:00:00"/>
    <n v="28"/>
    <x v="1"/>
  </r>
  <r>
    <s v="KEY-3486"/>
    <s v="Medium"/>
    <n v="30"/>
    <s v="Closed"/>
    <s v="Completed"/>
    <s v="Solved by squad (technical intervention)"/>
    <x v="0"/>
    <x v="1"/>
    <x v="5"/>
    <d v="2022-02-25T00:00:00"/>
    <d v="2022-04-01T00:00:00"/>
    <n v="35"/>
    <x v="2"/>
  </r>
  <r>
    <s v="KEY-3484"/>
    <s v="Medium"/>
    <n v="30"/>
    <s v="Closed"/>
    <s v="Completed"/>
    <s v="Solved by squad (technical intervention)"/>
    <x v="3"/>
    <x v="1"/>
    <x v="5"/>
    <d v="2022-02-25T00:00:00"/>
    <d v="2022-04-25T00:00:00"/>
    <n v="59"/>
    <x v="2"/>
  </r>
  <r>
    <s v="KEY-3483"/>
    <s v="Medium"/>
    <n v="30"/>
    <s v="Closed"/>
    <s v="Completed"/>
    <s v="Solved by squad (technical intervention)"/>
    <x v="3"/>
    <x v="1"/>
    <x v="3"/>
    <d v="2022-02-25T00:00:00"/>
    <d v="2022-04-26T00:00:00"/>
    <n v="60"/>
    <x v="2"/>
  </r>
  <r>
    <s v="KEY-3485"/>
    <s v="Medium"/>
    <n v="30"/>
    <s v="Closed"/>
    <s v="Completed"/>
    <s v="Solved by squad (technical intervention)"/>
    <x v="0"/>
    <x v="1"/>
    <x v="5"/>
    <d v="2022-02-25T00:00:00"/>
    <d v="2022-04-29T00:00:00"/>
    <n v="63"/>
    <x v="2"/>
  </r>
  <r>
    <s v="KEY-3475"/>
    <s v="Medium"/>
    <n v="30"/>
    <s v="Closed"/>
    <s v="Completed"/>
    <s v="Solved by squad (technical intervention)"/>
    <x v="4"/>
    <x v="1"/>
    <x v="1"/>
    <d v="2022-02-25T00:00:00"/>
    <d v="2022-05-20T00:00:00"/>
    <n v="84"/>
    <x v="2"/>
  </r>
  <r>
    <s v="KEY-3476"/>
    <s v="Medium"/>
    <n v="30"/>
    <s v="Closed"/>
    <s v="Completed"/>
    <s v="Solved by squad (technical intervention)"/>
    <x v="4"/>
    <x v="1"/>
    <x v="1"/>
    <d v="2022-02-25T00:00:00"/>
    <d v="2022-05-20T00:00:00"/>
    <n v="84"/>
    <x v="2"/>
  </r>
  <r>
    <s v="KEY-3478"/>
    <s v="Medium"/>
    <n v="30"/>
    <s v="Closed"/>
    <s v="Completed"/>
    <s v="Solved by squad (technical intervention)"/>
    <x v="4"/>
    <x v="1"/>
    <x v="1"/>
    <d v="2022-02-25T00:00:00"/>
    <d v="2022-05-20T00:00:00"/>
    <n v="84"/>
    <x v="2"/>
  </r>
  <r>
    <s v="KEY-3479"/>
    <s v="Medium"/>
    <n v="30"/>
    <s v="Closed"/>
    <s v="Completed"/>
    <s v="Solved by squad (technical intervention)"/>
    <x v="4"/>
    <x v="1"/>
    <x v="1"/>
    <d v="2022-02-25T00:00:00"/>
    <d v="2022-05-20T00:00:00"/>
    <n v="84"/>
    <x v="2"/>
  </r>
  <r>
    <s v="KEY-3480"/>
    <s v="Medium"/>
    <n v="30"/>
    <s v="Closed"/>
    <s v="Completed"/>
    <s v="Solved by squad (technical intervention)"/>
    <x v="4"/>
    <x v="1"/>
    <x v="1"/>
    <d v="2022-02-25T00:00:00"/>
    <d v="2022-05-20T00:00:00"/>
    <n v="84"/>
    <x v="2"/>
  </r>
  <r>
    <s v="KEY-3481"/>
    <s v="Medium"/>
    <n v="30"/>
    <s v="Closed"/>
    <s v="Completed"/>
    <s v="Solved by squad (technical intervention)"/>
    <x v="0"/>
    <x v="1"/>
    <x v="1"/>
    <d v="2022-02-25T00:00:00"/>
    <d v="2022-07-18T00:00:00"/>
    <n v="143"/>
    <x v="2"/>
  </r>
  <r>
    <s v="KEY-3488"/>
    <s v="Medium"/>
    <n v="30"/>
    <s v="Closed"/>
    <s v="Completed"/>
    <s v="Solved by squad (technical intervention)"/>
    <x v="1"/>
    <x v="1"/>
    <x v="5"/>
    <d v="2022-02-25T00:00:00"/>
    <d v="2022-08-25T00:00:00"/>
    <n v="181"/>
    <x v="2"/>
  </r>
  <r>
    <s v="KEY-3489"/>
    <s v="Medium"/>
    <n v="30"/>
    <s v="Closed"/>
    <s v="Completed"/>
    <s v="Solved by squad (technical intervention)"/>
    <x v="1"/>
    <x v="1"/>
    <x v="5"/>
    <d v="2022-02-25T00:00:00"/>
    <d v="2022-08-25T00:00:00"/>
    <n v="181"/>
    <x v="2"/>
  </r>
  <r>
    <s v="KEY-3490"/>
    <s v="Medium"/>
    <n v="30"/>
    <s v="Closed"/>
    <s v="Completed"/>
    <s v="Solved by squad (technical intervention)"/>
    <x v="1"/>
    <x v="1"/>
    <x v="5"/>
    <d v="2022-02-25T00:00:00"/>
    <d v="2022-08-31T00:00:00"/>
    <n v="187"/>
    <x v="2"/>
  </r>
  <r>
    <s v="KEY-3491"/>
    <s v="Medium"/>
    <n v="30"/>
    <s v="Open"/>
    <s v="Squad Working"/>
    <m/>
    <x v="0"/>
    <x v="2"/>
    <x v="0"/>
    <d v="2022-02-25T00:00:00"/>
    <m/>
    <n v="-44617"/>
    <x v="0"/>
  </r>
  <r>
    <s v="KEY-3493"/>
    <s v="Medium"/>
    <n v="30"/>
    <s v="Closed"/>
    <s v="Completed"/>
    <s v="Solved by squad (technical intervention)"/>
    <x v="0"/>
    <x v="1"/>
    <x v="1"/>
    <d v="2022-02-28T00:00:00"/>
    <d v="2022-04-03T00:00:00"/>
    <n v="34"/>
    <x v="2"/>
  </r>
  <r>
    <s v="KEY-3496"/>
    <s v="Medium"/>
    <n v="30"/>
    <s v="Closed"/>
    <s v="Completed"/>
    <s v="Solved by squad (technical intervention)"/>
    <x v="4"/>
    <x v="1"/>
    <x v="1"/>
    <d v="2022-02-28T00:00:00"/>
    <d v="2022-05-14T00:00:00"/>
    <n v="75"/>
    <x v="2"/>
  </r>
  <r>
    <s v="KEY-3492"/>
    <s v="Medium"/>
    <n v="30"/>
    <s v="Closed"/>
    <s v="Completed"/>
    <s v="Solved by squad (technical intervention)"/>
    <x v="4"/>
    <x v="1"/>
    <x v="1"/>
    <d v="2022-02-28T00:00:00"/>
    <d v="2022-05-20T00:00:00"/>
    <n v="81"/>
    <x v="2"/>
  </r>
  <r>
    <s v="KEY-3495"/>
    <s v="Medium"/>
    <n v="30"/>
    <s v="Closed"/>
    <s v="Completed"/>
    <s v="Solved by squad (technical intervention)"/>
    <x v="1"/>
    <x v="1"/>
    <x v="1"/>
    <d v="2022-02-28T00:00:00"/>
    <d v="2022-08-25T00:00:00"/>
    <n v="178"/>
    <x v="2"/>
  </r>
  <r>
    <s v="KEY-3494"/>
    <s v="Medium"/>
    <n v="30"/>
    <s v="Closed"/>
    <s v="Completed"/>
    <s v="Solved by squad (technical intervention)"/>
    <x v="1"/>
    <x v="1"/>
    <x v="1"/>
    <d v="2022-02-28T00:00:00"/>
    <d v="2022-09-09T00:00:00"/>
    <n v="193"/>
    <x v="2"/>
  </r>
  <r>
    <s v="KEY-3497"/>
    <s v="Medium"/>
    <n v="30"/>
    <s v="Closed"/>
    <s v="Completed"/>
    <s v="Solved by service desk (no technical intervention)"/>
    <x v="1"/>
    <x v="0"/>
    <x v="0"/>
    <d v="2022-03-01T00:00:00"/>
    <d v="2022-03-11T00:00:00"/>
    <n v="10"/>
    <x v="1"/>
  </r>
  <r>
    <s v="KEY-3502"/>
    <s v="Medium"/>
    <n v="30"/>
    <s v="Closed"/>
    <s v="Canceled"/>
    <s v="Feature expected behavior"/>
    <x v="1"/>
    <x v="0"/>
    <x v="0"/>
    <d v="2022-03-02T00:00:00"/>
    <d v="2022-04-18T00:00:00"/>
    <n v="47"/>
    <x v="0"/>
  </r>
  <r>
    <s v="KEY-3503"/>
    <s v="Medium"/>
    <n v="30"/>
    <s v="Closed"/>
    <s v="Completed"/>
    <s v="Solved by service desk (no technical intervention)"/>
    <x v="2"/>
    <x v="0"/>
    <x v="0"/>
    <d v="2022-03-02T00:00:00"/>
    <d v="2022-03-03T00:00:00"/>
    <n v="1"/>
    <x v="1"/>
  </r>
  <r>
    <s v="KEY-3501"/>
    <s v="Medium"/>
    <n v="30"/>
    <s v="Closed"/>
    <s v="Completed"/>
    <s v="Solved by squad (technical intervention)"/>
    <x v="0"/>
    <x v="1"/>
    <x v="3"/>
    <d v="2022-03-02T00:00:00"/>
    <d v="2022-03-15T00:00:00"/>
    <n v="13"/>
    <x v="1"/>
  </r>
  <r>
    <s v="KEY-3505"/>
    <s v="Medium"/>
    <n v="30"/>
    <s v="Closed"/>
    <s v="Completed"/>
    <s v="Solved by squad (technical intervention)"/>
    <x v="4"/>
    <x v="1"/>
    <x v="4"/>
    <d v="2022-03-02T00:00:00"/>
    <d v="2022-05-19T00:00:00"/>
    <n v="78"/>
    <x v="2"/>
  </r>
  <r>
    <s v="KEY-3499"/>
    <s v="Medium"/>
    <n v="30"/>
    <s v="Closed"/>
    <s v="Completed"/>
    <s v="Solved by squad (technical intervention)"/>
    <x v="4"/>
    <x v="1"/>
    <x v="1"/>
    <d v="2022-03-02T00:00:00"/>
    <d v="2022-05-20T00:00:00"/>
    <n v="79"/>
    <x v="2"/>
  </r>
  <r>
    <s v="KEY-3500"/>
    <s v="Medium"/>
    <n v="30"/>
    <s v="Closed"/>
    <s v="Completed"/>
    <s v="Solved by squad (technical intervention)"/>
    <x v="4"/>
    <x v="1"/>
    <x v="1"/>
    <d v="2022-03-02T00:00:00"/>
    <d v="2022-05-20T00:00:00"/>
    <n v="79"/>
    <x v="2"/>
  </r>
  <r>
    <s v="KEY-3504"/>
    <s v="Medium"/>
    <n v="30"/>
    <s v="Closed"/>
    <s v="Completed"/>
    <s v="Solved by squad (technical intervention)"/>
    <x v="4"/>
    <x v="1"/>
    <x v="1"/>
    <d v="2022-03-02T00:00:00"/>
    <d v="2022-05-24T00:00:00"/>
    <n v="83"/>
    <x v="2"/>
  </r>
  <r>
    <s v="KEY-3513"/>
    <s v="Medium"/>
    <n v="30"/>
    <s v="Closed"/>
    <s v="Completed"/>
    <s v="Solved by service desk (no technical intervention)"/>
    <x v="3"/>
    <x v="0"/>
    <x v="0"/>
    <d v="2022-03-03T00:00:00"/>
    <d v="2022-03-03T00:00:00"/>
    <n v="0"/>
    <x v="1"/>
  </r>
  <r>
    <s v="KEY-3515"/>
    <s v="Medium"/>
    <n v="30"/>
    <s v="Closed"/>
    <s v="Completed"/>
    <s v="Solved by squad (technical intervention)"/>
    <x v="1"/>
    <x v="1"/>
    <x v="5"/>
    <d v="2022-03-03T00:00:00"/>
    <d v="2022-03-22T00:00:00"/>
    <n v="19"/>
    <x v="1"/>
  </r>
  <r>
    <s v="KEY-3511"/>
    <s v="Medium"/>
    <n v="30"/>
    <s v="Closed"/>
    <s v="Completed"/>
    <s v="Solved by squad (technical intervention)"/>
    <x v="3"/>
    <x v="1"/>
    <x v="3"/>
    <d v="2022-03-03T00:00:00"/>
    <d v="2022-04-25T00:00:00"/>
    <n v="53"/>
    <x v="2"/>
  </r>
  <r>
    <s v="KEY-3506"/>
    <s v="Medium"/>
    <n v="30"/>
    <s v="Closed"/>
    <s v="Completed"/>
    <s v="Solved by squad (technical intervention)"/>
    <x v="4"/>
    <x v="1"/>
    <x v="1"/>
    <d v="2022-03-03T00:00:00"/>
    <d v="2022-05-20T00:00:00"/>
    <n v="78"/>
    <x v="2"/>
  </r>
  <r>
    <s v="KEY-3516"/>
    <s v="Medium"/>
    <n v="30"/>
    <s v="Closed"/>
    <s v="Completed"/>
    <s v="Solved by squad (technical intervention)"/>
    <x v="0"/>
    <x v="1"/>
    <x v="4"/>
    <d v="2022-03-03T00:00:00"/>
    <d v="2022-06-28T00:00:00"/>
    <n v="117"/>
    <x v="2"/>
  </r>
  <r>
    <s v="KEY-3507"/>
    <s v="Medium"/>
    <n v="30"/>
    <s v="Closed"/>
    <s v="Completed"/>
    <s v="Solved by squad (technical intervention)"/>
    <x v="0"/>
    <x v="1"/>
    <x v="1"/>
    <d v="2022-03-03T00:00:00"/>
    <d v="2022-07-08T00:00:00"/>
    <n v="127"/>
    <x v="2"/>
  </r>
  <r>
    <s v="KEY-3508"/>
    <s v="Medium"/>
    <n v="30"/>
    <s v="Closed"/>
    <s v="Completed"/>
    <s v="Solved by squad (technical intervention)"/>
    <x v="0"/>
    <x v="1"/>
    <x v="1"/>
    <d v="2022-03-03T00:00:00"/>
    <d v="2022-07-18T00:00:00"/>
    <n v="137"/>
    <x v="2"/>
  </r>
  <r>
    <s v="KEY-3509"/>
    <s v="Medium"/>
    <n v="30"/>
    <s v="Closed"/>
    <s v="Completed"/>
    <s v="Solved by squad (technical intervention)"/>
    <x v="0"/>
    <x v="1"/>
    <x v="3"/>
    <d v="2022-03-03T00:00:00"/>
    <d v="2022-08-25T00:00:00"/>
    <n v="175"/>
    <x v="2"/>
  </r>
  <r>
    <s v="KEY-3510"/>
    <s v="Medium"/>
    <n v="30"/>
    <s v="Closed"/>
    <s v="Completed"/>
    <s v="Solved by squad (technical intervention)"/>
    <x v="0"/>
    <x v="1"/>
    <x v="3"/>
    <d v="2022-03-03T00:00:00"/>
    <d v="2022-08-25T00:00:00"/>
    <n v="175"/>
    <x v="2"/>
  </r>
  <r>
    <s v="KEY-3512"/>
    <s v="Medium"/>
    <n v="30"/>
    <s v="Closed"/>
    <s v="Completed"/>
    <s v="Solved by squad (technical intervention)"/>
    <x v="0"/>
    <x v="1"/>
    <x v="3"/>
    <d v="2022-03-03T00:00:00"/>
    <d v="2022-08-25T00:00:00"/>
    <n v="175"/>
    <x v="2"/>
  </r>
  <r>
    <s v="KEY-3514"/>
    <s v="Medium"/>
    <n v="30"/>
    <s v="Closed"/>
    <s v="Completed"/>
    <s v="Solved by squad (technical intervention)"/>
    <x v="1"/>
    <x v="1"/>
    <x v="5"/>
    <d v="2022-03-03T00:00:00"/>
    <d v="2022-09-12T00:00:00"/>
    <n v="193"/>
    <x v="2"/>
  </r>
  <r>
    <s v="KEY-3520"/>
    <s v="Medium"/>
    <n v="30"/>
    <s v="Closed"/>
    <s v="Completed"/>
    <s v="Solved by service desk (no technical intervention)"/>
    <x v="3"/>
    <x v="0"/>
    <x v="0"/>
    <d v="2022-03-04T00:00:00"/>
    <d v="2022-03-04T00:00:00"/>
    <n v="0"/>
    <x v="1"/>
  </r>
  <r>
    <s v="KEY-3517"/>
    <s v="Medium"/>
    <n v="30"/>
    <s v="Closed"/>
    <s v="Completed"/>
    <s v="Solved by squad (technical intervention)"/>
    <x v="0"/>
    <x v="1"/>
    <x v="5"/>
    <d v="2022-03-04T00:00:00"/>
    <d v="2022-08-08T00:00:00"/>
    <n v="157"/>
    <x v="2"/>
  </r>
  <r>
    <s v="KEY-3518"/>
    <s v="Medium"/>
    <n v="30"/>
    <s v="Closed"/>
    <s v="Completed"/>
    <s v="Solved by squad (technical intervention)"/>
    <x v="1"/>
    <x v="1"/>
    <x v="5"/>
    <d v="2022-03-04T00:00:00"/>
    <d v="2022-08-25T00:00:00"/>
    <n v="174"/>
    <x v="2"/>
  </r>
  <r>
    <s v="KEY-3519"/>
    <s v="Medium"/>
    <n v="30"/>
    <s v="Closed"/>
    <s v="Completed"/>
    <s v="Solved by squad (technical intervention)"/>
    <x v="1"/>
    <x v="1"/>
    <x v="5"/>
    <d v="2022-03-04T00:00:00"/>
    <d v="2022-08-25T00:00:00"/>
    <n v="174"/>
    <x v="2"/>
  </r>
  <r>
    <s v="KEY-3525"/>
    <s v="Medium"/>
    <n v="30"/>
    <s v="Closed"/>
    <s v="Canceled"/>
    <s v="Feature expected behavior"/>
    <x v="1"/>
    <x v="0"/>
    <x v="0"/>
    <d v="2022-03-07T00:00:00"/>
    <d v="2022-04-04T00:00:00"/>
    <n v="28"/>
    <x v="0"/>
  </r>
  <r>
    <s v="KEY-3522"/>
    <s v="Medium"/>
    <n v="30"/>
    <s v="Closed"/>
    <s v="Completed"/>
    <s v="Solved by service desk (no technical intervention)"/>
    <x v="2"/>
    <x v="0"/>
    <x v="0"/>
    <d v="2022-03-07T00:00:00"/>
    <d v="2022-03-08T00:00:00"/>
    <n v="1"/>
    <x v="1"/>
  </r>
  <r>
    <s v="KEY-3523"/>
    <s v="Medium"/>
    <n v="30"/>
    <s v="Closed"/>
    <s v="Completed"/>
    <s v="Solved by service desk (no technical intervention)"/>
    <x v="0"/>
    <x v="0"/>
    <x v="0"/>
    <d v="2022-03-07T00:00:00"/>
    <d v="2022-03-16T00:00:00"/>
    <n v="9"/>
    <x v="1"/>
  </r>
  <r>
    <s v="KEY-3526"/>
    <s v="Medium"/>
    <n v="30"/>
    <s v="Closed"/>
    <s v="Completed"/>
    <s v="Solved by squad (technical intervention)"/>
    <x v="1"/>
    <x v="1"/>
    <x v="5"/>
    <d v="2022-03-07T00:00:00"/>
    <d v="2022-03-24T00:00:00"/>
    <n v="17"/>
    <x v="1"/>
  </r>
  <r>
    <s v="KEY-3521"/>
    <s v="Medium"/>
    <n v="30"/>
    <s v="Closed"/>
    <s v="Completed"/>
    <s v="Solved by squad (technical intervention)"/>
    <x v="4"/>
    <x v="1"/>
    <x v="4"/>
    <d v="2022-03-07T00:00:00"/>
    <d v="2022-05-20T00:00:00"/>
    <n v="74"/>
    <x v="2"/>
  </r>
  <r>
    <s v="KEY-3524"/>
    <s v="Medium"/>
    <n v="30"/>
    <s v="Closed"/>
    <s v="Completed"/>
    <s v="Solved by squad (technical intervention)"/>
    <x v="1"/>
    <x v="1"/>
    <x v="5"/>
    <d v="2022-03-07T00:00:00"/>
    <d v="2022-09-12T00:00:00"/>
    <n v="189"/>
    <x v="2"/>
  </r>
  <r>
    <s v="KEY-3532"/>
    <s v="Highest"/>
    <n v="7"/>
    <s v="Closed"/>
    <s v="Completed"/>
    <s v="Solved by squad (technical intervention)"/>
    <x v="3"/>
    <x v="1"/>
    <x v="5"/>
    <d v="2022-03-08T00:00:00"/>
    <d v="2022-05-03T00:00:00"/>
    <n v="56"/>
    <x v="2"/>
  </r>
  <r>
    <s v="KEY-3533"/>
    <s v="Medium"/>
    <n v="30"/>
    <s v="Closed"/>
    <s v="Completed"/>
    <s v="Solved by squad (technical intervention)"/>
    <x v="0"/>
    <x v="1"/>
    <x v="5"/>
    <d v="2022-03-08T00:00:00"/>
    <d v="2022-04-21T00:00:00"/>
    <n v="44"/>
    <x v="2"/>
  </r>
  <r>
    <s v="KEY-3531"/>
    <s v="Medium"/>
    <n v="30"/>
    <s v="Closed"/>
    <s v="Completed"/>
    <s v="Solved by squad (technical intervention)"/>
    <x v="0"/>
    <x v="1"/>
    <x v="2"/>
    <d v="2022-03-08T00:00:00"/>
    <d v="2022-05-15T00:00:00"/>
    <n v="68"/>
    <x v="2"/>
  </r>
  <r>
    <s v="KEY-3529"/>
    <s v="Medium"/>
    <n v="30"/>
    <s v="Closed"/>
    <s v="Completed"/>
    <s v="Solved by squad (technical intervention)"/>
    <x v="0"/>
    <x v="1"/>
    <x v="1"/>
    <d v="2022-03-08T00:00:00"/>
    <d v="2022-06-15T00:00:00"/>
    <n v="99"/>
    <x v="2"/>
  </r>
  <r>
    <s v="KEY-3527"/>
    <s v="Medium"/>
    <n v="30"/>
    <s v="Closed"/>
    <s v="Completed"/>
    <s v="Solved by squad (technical intervention)"/>
    <x v="0"/>
    <x v="1"/>
    <x v="1"/>
    <d v="2022-03-08T00:00:00"/>
    <d v="2022-07-18T00:00:00"/>
    <n v="132"/>
    <x v="2"/>
  </r>
  <r>
    <s v="KEY-3534"/>
    <s v="Medium"/>
    <n v="30"/>
    <s v="Closed"/>
    <s v="Completed"/>
    <s v="Solved by squad (technical intervention)"/>
    <x v="0"/>
    <x v="1"/>
    <x v="4"/>
    <d v="2022-03-08T00:00:00"/>
    <d v="2022-07-18T00:00:00"/>
    <n v="132"/>
    <x v="2"/>
  </r>
  <r>
    <s v="KEY-3535"/>
    <s v="Medium"/>
    <n v="30"/>
    <s v="Closed"/>
    <s v="Completed"/>
    <s v="Solved by squad (technical intervention)"/>
    <x v="0"/>
    <x v="1"/>
    <x v="4"/>
    <d v="2022-03-08T00:00:00"/>
    <d v="2022-07-18T00:00:00"/>
    <n v="132"/>
    <x v="2"/>
  </r>
  <r>
    <s v="KEY-3528"/>
    <s v="Medium"/>
    <n v="30"/>
    <s v="Open"/>
    <s v="Squad Working"/>
    <m/>
    <x v="0"/>
    <x v="2"/>
    <x v="0"/>
    <d v="2022-03-08T00:00:00"/>
    <m/>
    <n v="-44628"/>
    <x v="0"/>
  </r>
  <r>
    <s v="KEY-3530"/>
    <s v="Medium"/>
    <n v="30"/>
    <s v="Open"/>
    <s v="Squad Working"/>
    <m/>
    <x v="0"/>
    <x v="2"/>
    <x v="0"/>
    <d v="2022-03-08T00:00:00"/>
    <m/>
    <n v="-44628"/>
    <x v="0"/>
  </r>
  <r>
    <s v="KEY-3539"/>
    <s v="High"/>
    <n v="15"/>
    <s v="Closed"/>
    <s v="Completed"/>
    <s v="Solved by squad (technical intervention)"/>
    <x v="0"/>
    <x v="1"/>
    <x v="5"/>
    <d v="2022-03-09T00:00:00"/>
    <d v="2022-04-06T00:00:00"/>
    <n v="28"/>
    <x v="2"/>
  </r>
  <r>
    <s v="KEY-3542"/>
    <s v="High"/>
    <n v="15"/>
    <s v="Closed"/>
    <s v="Completed"/>
    <s v="Solved by squad (technical intervention)"/>
    <x v="0"/>
    <x v="1"/>
    <x v="4"/>
    <d v="2022-03-09T00:00:00"/>
    <d v="2022-07-07T00:00:00"/>
    <n v="120"/>
    <x v="2"/>
  </r>
  <r>
    <s v="KEY-3541"/>
    <s v="Medium"/>
    <n v="30"/>
    <s v="Closed"/>
    <s v="Completed"/>
    <s v="Solved by squad (technical intervention)"/>
    <x v="3"/>
    <x v="1"/>
    <x v="5"/>
    <d v="2022-03-09T00:00:00"/>
    <d v="2022-05-14T00:00:00"/>
    <n v="66"/>
    <x v="2"/>
  </r>
  <r>
    <s v="KEY-3536"/>
    <s v="Medium"/>
    <n v="30"/>
    <s v="Closed"/>
    <s v="Completed"/>
    <s v="Solved by squad (technical intervention)"/>
    <x v="4"/>
    <x v="1"/>
    <x v="1"/>
    <d v="2022-03-09T00:00:00"/>
    <d v="2022-05-20T00:00:00"/>
    <n v="72"/>
    <x v="2"/>
  </r>
  <r>
    <s v="KEY-3537"/>
    <s v="Medium"/>
    <n v="30"/>
    <s v="Closed"/>
    <s v="Completed"/>
    <s v="Solved by squad (technical intervention)"/>
    <x v="4"/>
    <x v="1"/>
    <x v="1"/>
    <d v="2022-03-09T00:00:00"/>
    <d v="2022-05-20T00:00:00"/>
    <n v="72"/>
    <x v="2"/>
  </r>
  <r>
    <s v="KEY-3538"/>
    <s v="Medium"/>
    <n v="30"/>
    <s v="Closed"/>
    <s v="Completed"/>
    <s v="Solved by squad (technical intervention)"/>
    <x v="4"/>
    <x v="1"/>
    <x v="1"/>
    <d v="2022-03-09T00:00:00"/>
    <d v="2022-05-20T00:00:00"/>
    <n v="72"/>
    <x v="2"/>
  </r>
  <r>
    <s v="KEY-3540"/>
    <s v="Medium"/>
    <n v="30"/>
    <s v="Closed"/>
    <s v="Completed"/>
    <s v="Solved by squad (technical intervention)"/>
    <x v="4"/>
    <x v="1"/>
    <x v="1"/>
    <d v="2022-03-09T00:00:00"/>
    <d v="2022-05-20T00:00:00"/>
    <n v="72"/>
    <x v="2"/>
  </r>
  <r>
    <s v="KEY-3543"/>
    <s v="Medium"/>
    <n v="30"/>
    <s v="Closed"/>
    <s v="Completed"/>
    <s v="Solved by squad (technical intervention)"/>
    <x v="1"/>
    <x v="1"/>
    <x v="4"/>
    <d v="2022-03-09T00:00:00"/>
    <d v="2022-09-05T00:00:00"/>
    <n v="180"/>
    <x v="2"/>
  </r>
  <r>
    <s v="KEY-3548"/>
    <s v="High"/>
    <n v="15"/>
    <s v="Closed"/>
    <s v="Completed"/>
    <s v="Solved by squad (technical intervention)"/>
    <x v="0"/>
    <x v="1"/>
    <x v="5"/>
    <d v="2022-03-10T00:00:00"/>
    <d v="2022-04-06T00:00:00"/>
    <n v="27"/>
    <x v="2"/>
  </r>
  <r>
    <s v="KEY-3549"/>
    <s v="High"/>
    <n v="15"/>
    <s v="Closed"/>
    <s v="Completed"/>
    <s v="Solved by squad (technical intervention)"/>
    <x v="0"/>
    <x v="1"/>
    <x v="5"/>
    <d v="2022-03-10T00:00:00"/>
    <d v="2022-04-06T00:00:00"/>
    <n v="27"/>
    <x v="2"/>
  </r>
  <r>
    <s v="KEY-3550"/>
    <s v="High"/>
    <n v="15"/>
    <s v="Closed"/>
    <s v="Completed"/>
    <s v="Solved by squad (technical intervention)"/>
    <x v="0"/>
    <x v="1"/>
    <x v="5"/>
    <d v="2022-03-10T00:00:00"/>
    <d v="2022-04-06T00:00:00"/>
    <n v="27"/>
    <x v="2"/>
  </r>
  <r>
    <s v="KEY-3547"/>
    <s v="Highest"/>
    <n v="7"/>
    <s v="Closed"/>
    <s v="Completed"/>
    <s v="Solved by service desk (no technical intervention)"/>
    <x v="2"/>
    <x v="0"/>
    <x v="0"/>
    <d v="2022-03-10T00:00:00"/>
    <d v="2022-03-11T00:00:00"/>
    <n v="1"/>
    <x v="1"/>
  </r>
  <r>
    <s v="KEY-3546"/>
    <s v="Medium"/>
    <n v="30"/>
    <s v="Closed"/>
    <s v="Completed"/>
    <s v="Solved by service desk (no technical intervention)"/>
    <x v="0"/>
    <x v="0"/>
    <x v="0"/>
    <d v="2022-03-10T00:00:00"/>
    <d v="2022-03-15T00:00:00"/>
    <n v="5"/>
    <x v="1"/>
  </r>
  <r>
    <s v="KEY-3551"/>
    <s v="Medium"/>
    <n v="30"/>
    <s v="Closed"/>
    <s v="Completed"/>
    <s v="Solved by squad (technical intervention)"/>
    <x v="4"/>
    <x v="1"/>
    <x v="1"/>
    <d v="2022-03-10T00:00:00"/>
    <d v="2022-05-24T00:00:00"/>
    <n v="75"/>
    <x v="2"/>
  </r>
  <r>
    <s v="KEY-3545"/>
    <s v="Medium"/>
    <n v="30"/>
    <s v="Closed"/>
    <s v="Completed"/>
    <s v="Solved by squad (technical intervention)"/>
    <x v="0"/>
    <x v="1"/>
    <x v="3"/>
    <d v="2022-03-10T00:00:00"/>
    <d v="2022-08-25T00:00:00"/>
    <n v="168"/>
    <x v="2"/>
  </r>
  <r>
    <s v="KEY-3544"/>
    <s v="Medium"/>
    <n v="30"/>
    <s v="Open"/>
    <s v="Squad Working"/>
    <m/>
    <x v="2"/>
    <x v="2"/>
    <x v="0"/>
    <d v="2022-03-10T00:00:00"/>
    <m/>
    <n v="-44630"/>
    <x v="0"/>
  </r>
  <r>
    <s v="KEY-3554"/>
    <s v="Medium"/>
    <n v="30"/>
    <s v="Closed"/>
    <s v="Completed"/>
    <s v="Solved by service desk (no technical intervention)"/>
    <x v="1"/>
    <x v="0"/>
    <x v="0"/>
    <d v="2022-03-11T00:00:00"/>
    <d v="2022-03-22T00:00:00"/>
    <n v="11"/>
    <x v="1"/>
  </r>
  <r>
    <s v="KEY-3553"/>
    <s v="Medium"/>
    <n v="30"/>
    <s v="Closed"/>
    <s v="Completed"/>
    <s v="Solved by squad (technical intervention)"/>
    <x v="0"/>
    <x v="1"/>
    <x v="2"/>
    <d v="2022-03-11T00:00:00"/>
    <d v="2022-05-05T00:00:00"/>
    <n v="55"/>
    <x v="2"/>
  </r>
  <r>
    <s v="KEY-3552"/>
    <s v="Medium"/>
    <n v="30"/>
    <s v="Closed"/>
    <s v="Completed"/>
    <s v="Solved by squad (technical intervention)"/>
    <x v="3"/>
    <x v="1"/>
    <x v="1"/>
    <d v="2022-03-11T00:00:00"/>
    <d v="2022-05-20T00:00:00"/>
    <n v="70"/>
    <x v="2"/>
  </r>
  <r>
    <s v="KEY-3555"/>
    <s v="Medium"/>
    <n v="30"/>
    <s v="Closed"/>
    <s v="Completed"/>
    <s v="Solved by squad (technical intervention)"/>
    <x v="0"/>
    <x v="1"/>
    <x v="4"/>
    <d v="2022-03-11T00:00:00"/>
    <d v="2022-08-12T00:00:00"/>
    <n v="154"/>
    <x v="2"/>
  </r>
  <r>
    <s v="KEY-3558"/>
    <s v="Medium"/>
    <n v="30"/>
    <s v="Closed"/>
    <s v="Canceled"/>
    <s v="Feature expected behavior"/>
    <x v="1"/>
    <x v="0"/>
    <x v="0"/>
    <d v="2022-03-14T00:00:00"/>
    <d v="2022-06-03T00:00:00"/>
    <n v="81"/>
    <x v="0"/>
  </r>
  <r>
    <s v="KEY-3557"/>
    <s v="Medium"/>
    <n v="30"/>
    <s v="Closed"/>
    <s v="Completed"/>
    <s v="Solved by squad (technical intervention)"/>
    <x v="3"/>
    <x v="1"/>
    <x v="5"/>
    <d v="2022-03-14T00:00:00"/>
    <d v="2022-05-12T00:00:00"/>
    <n v="59"/>
    <x v="2"/>
  </r>
  <r>
    <s v="KEY-3556"/>
    <s v="Medium"/>
    <n v="30"/>
    <s v="Closed"/>
    <s v="Completed"/>
    <s v="Solved by squad (technical intervention)"/>
    <x v="3"/>
    <x v="1"/>
    <x v="1"/>
    <d v="2022-03-14T00:00:00"/>
    <d v="2022-05-20T00:00:00"/>
    <n v="67"/>
    <x v="2"/>
  </r>
  <r>
    <s v="KEY-3559"/>
    <s v="Medium"/>
    <n v="30"/>
    <s v="Closed"/>
    <s v="Completed"/>
    <s v="Solved by squad (technical intervention)"/>
    <x v="3"/>
    <x v="1"/>
    <x v="1"/>
    <d v="2022-03-14T00:00:00"/>
    <d v="2022-05-20T00:00:00"/>
    <n v="67"/>
    <x v="2"/>
  </r>
  <r>
    <s v="KEY-3560"/>
    <s v="Medium"/>
    <n v="30"/>
    <s v="Closed"/>
    <s v="Completed"/>
    <s v="Solved by squad (technical intervention)"/>
    <x v="0"/>
    <x v="1"/>
    <x v="4"/>
    <d v="2022-03-14T00:00:00"/>
    <d v="2022-07-12T00:00:00"/>
    <n v="120"/>
    <x v="2"/>
  </r>
  <r>
    <s v="KEY-3565"/>
    <s v="High"/>
    <n v="15"/>
    <s v="Closed"/>
    <s v="Completed"/>
    <s v="Solved by squad (technical intervention)"/>
    <x v="0"/>
    <x v="1"/>
    <x v="5"/>
    <d v="2022-03-15T00:00:00"/>
    <d v="2022-04-08T00:00:00"/>
    <n v="24"/>
    <x v="2"/>
  </r>
  <r>
    <s v="KEY-3561"/>
    <s v="High"/>
    <n v="15"/>
    <s v="Closed"/>
    <s v="Completed"/>
    <s v="Solved by squad (technical intervention)"/>
    <x v="0"/>
    <x v="1"/>
    <x v="1"/>
    <d v="2022-03-15T00:00:00"/>
    <d v="2022-05-12T00:00:00"/>
    <n v="58"/>
    <x v="2"/>
  </r>
  <r>
    <s v="KEY-3566"/>
    <s v="Medium"/>
    <n v="30"/>
    <s v="Closed"/>
    <s v="Completed"/>
    <s v="Solved by service desk (no technical intervention)"/>
    <x v="3"/>
    <x v="0"/>
    <x v="0"/>
    <d v="2022-03-15T00:00:00"/>
    <d v="2022-03-16T00:00:00"/>
    <n v="1"/>
    <x v="1"/>
  </r>
  <r>
    <s v="KEY-3567"/>
    <s v="Medium"/>
    <n v="30"/>
    <s v="Closed"/>
    <s v="Completed"/>
    <s v="Solved by squad (technical intervention)"/>
    <x v="3"/>
    <x v="1"/>
    <x v="5"/>
    <d v="2022-03-15T00:00:00"/>
    <d v="2022-05-15T00:00:00"/>
    <n v="61"/>
    <x v="2"/>
  </r>
  <r>
    <s v="KEY-3562"/>
    <s v="Medium"/>
    <n v="30"/>
    <s v="Closed"/>
    <s v="Completed"/>
    <s v="Solved by squad (technical intervention)"/>
    <x v="3"/>
    <x v="1"/>
    <x v="1"/>
    <d v="2022-03-15T00:00:00"/>
    <d v="2022-05-20T00:00:00"/>
    <n v="66"/>
    <x v="2"/>
  </r>
  <r>
    <s v="KEY-3564"/>
    <s v="Medium"/>
    <n v="30"/>
    <s v="Closed"/>
    <s v="Completed"/>
    <s v="Solved by squad (technical intervention)"/>
    <x v="0"/>
    <x v="1"/>
    <x v="5"/>
    <d v="2022-03-15T00:00:00"/>
    <d v="2022-07-01T00:00:00"/>
    <n v="108"/>
    <x v="2"/>
  </r>
  <r>
    <s v="KEY-3568"/>
    <s v="Medium"/>
    <n v="30"/>
    <s v="Closed"/>
    <s v="Completed"/>
    <s v="Solved by squad (technical intervention)"/>
    <x v="0"/>
    <x v="1"/>
    <x v="4"/>
    <d v="2022-03-15T00:00:00"/>
    <d v="2022-08-25T00:00:00"/>
    <n v="163"/>
    <x v="2"/>
  </r>
  <r>
    <s v="KEY-3563"/>
    <s v="Medium"/>
    <n v="30"/>
    <s v="Open"/>
    <s v="Squad Working"/>
    <m/>
    <x v="2"/>
    <x v="2"/>
    <x v="0"/>
    <d v="2022-03-15T00:00:00"/>
    <m/>
    <n v="-44635"/>
    <x v="0"/>
  </r>
  <r>
    <s v="KEY-3575"/>
    <s v="Medium"/>
    <n v="30"/>
    <s v="Closed"/>
    <s v="Completed"/>
    <s v="Solved by squad (technical intervention)"/>
    <x v="0"/>
    <x v="1"/>
    <x v="4"/>
    <d v="2022-03-16T00:00:00"/>
    <d v="2022-04-07T00:00:00"/>
    <n v="22"/>
    <x v="1"/>
  </r>
  <r>
    <s v="KEY-3574"/>
    <s v="Medium"/>
    <n v="30"/>
    <s v="Closed"/>
    <s v="Completed"/>
    <s v="Solved by squad (technical intervention)"/>
    <x v="0"/>
    <x v="1"/>
    <x v="5"/>
    <d v="2022-03-16T00:00:00"/>
    <d v="2022-04-08T00:00:00"/>
    <n v="23"/>
    <x v="1"/>
  </r>
  <r>
    <s v="KEY-3573"/>
    <s v="Medium"/>
    <n v="30"/>
    <s v="Closed"/>
    <s v="Completed"/>
    <s v="Solved by squad (technical intervention)"/>
    <x v="3"/>
    <x v="1"/>
    <x v="2"/>
    <d v="2022-03-16T00:00:00"/>
    <d v="2022-05-05T00:00:00"/>
    <n v="50"/>
    <x v="2"/>
  </r>
  <r>
    <s v="KEY-3569"/>
    <s v="Medium"/>
    <n v="30"/>
    <s v="Closed"/>
    <s v="Completed"/>
    <s v="Solved by squad (technical intervention)"/>
    <x v="3"/>
    <x v="1"/>
    <x v="1"/>
    <d v="2022-03-16T00:00:00"/>
    <d v="2022-05-20T00:00:00"/>
    <n v="65"/>
    <x v="2"/>
  </r>
  <r>
    <s v="KEY-3571"/>
    <s v="Medium"/>
    <n v="30"/>
    <s v="Closed"/>
    <s v="Completed"/>
    <s v="Solved by squad (technical intervention)"/>
    <x v="0"/>
    <x v="1"/>
    <x v="1"/>
    <d v="2022-03-16T00:00:00"/>
    <d v="2022-05-20T00:00:00"/>
    <n v="65"/>
    <x v="2"/>
  </r>
  <r>
    <s v="KEY-3572"/>
    <s v="Medium"/>
    <n v="30"/>
    <s v="Closed"/>
    <s v="Completed"/>
    <s v="Solved by squad (technical intervention)"/>
    <x v="3"/>
    <x v="1"/>
    <x v="3"/>
    <d v="2022-03-16T00:00:00"/>
    <d v="2022-05-20T00:00:00"/>
    <n v="65"/>
    <x v="2"/>
  </r>
  <r>
    <s v="KEY-3570"/>
    <s v="Medium"/>
    <n v="30"/>
    <s v="Open"/>
    <s v="Squad Working"/>
    <m/>
    <x v="2"/>
    <x v="2"/>
    <x v="0"/>
    <d v="2022-03-16T00:00:00"/>
    <m/>
    <n v="-44636"/>
    <x v="0"/>
  </r>
  <r>
    <s v="KEY-3577"/>
    <s v="Medium"/>
    <n v="30"/>
    <s v="Closed"/>
    <s v="Completed"/>
    <s v="Solved by squad (technical intervention)"/>
    <x v="0"/>
    <x v="1"/>
    <x v="5"/>
    <d v="2022-03-17T00:00:00"/>
    <d v="2022-04-10T00:00:00"/>
    <n v="24"/>
    <x v="1"/>
  </r>
  <r>
    <s v="KEY-3579"/>
    <s v="Medium"/>
    <n v="30"/>
    <s v="Closed"/>
    <s v="Completed"/>
    <s v="Solved by squad (technical intervention)"/>
    <x v="0"/>
    <x v="1"/>
    <x v="4"/>
    <d v="2022-03-17T00:00:00"/>
    <d v="2022-06-22T00:00:00"/>
    <n v="97"/>
    <x v="2"/>
  </r>
  <r>
    <s v="KEY-3576"/>
    <s v="Medium"/>
    <n v="30"/>
    <s v="Closed"/>
    <s v="Completed"/>
    <s v="Solved by squad (technical intervention)"/>
    <x v="0"/>
    <x v="1"/>
    <x v="3"/>
    <d v="2022-03-17T00:00:00"/>
    <d v="2022-07-11T00:00:00"/>
    <n v="116"/>
    <x v="2"/>
  </r>
  <r>
    <s v="KEY-3578"/>
    <s v="Medium"/>
    <n v="30"/>
    <s v="Closed"/>
    <s v="Completed"/>
    <s v="Solved by squad (technical intervention)"/>
    <x v="1"/>
    <x v="1"/>
    <x v="5"/>
    <d v="2022-03-17T00:00:00"/>
    <d v="2022-08-31T00:00:00"/>
    <n v="167"/>
    <x v="2"/>
  </r>
  <r>
    <s v="KEY-3584"/>
    <s v="High"/>
    <n v="15"/>
    <s v="Closed"/>
    <s v="Completed"/>
    <s v="Solved by squad (technical intervention)"/>
    <x v="0"/>
    <x v="1"/>
    <x v="4"/>
    <d v="2022-03-18T00:00:00"/>
    <d v="2022-08-15T00:00:00"/>
    <n v="150"/>
    <x v="2"/>
  </r>
  <r>
    <s v="KEY-3587"/>
    <s v="Medium"/>
    <n v="30"/>
    <s v="Closed"/>
    <s v="Canceled"/>
    <s v="Feature expected behavior"/>
    <x v="1"/>
    <x v="0"/>
    <x v="0"/>
    <d v="2022-03-18T00:00:00"/>
    <d v="2022-04-04T00:00:00"/>
    <n v="17"/>
    <x v="0"/>
  </r>
  <r>
    <s v="KEY-3581"/>
    <s v="Medium"/>
    <n v="30"/>
    <s v="Closed"/>
    <s v="Completed"/>
    <s v="Solved by service desk (no technical intervention)"/>
    <x v="2"/>
    <x v="0"/>
    <x v="0"/>
    <d v="2022-03-18T00:00:00"/>
    <d v="2022-03-21T00:00:00"/>
    <n v="3"/>
    <x v="1"/>
  </r>
  <r>
    <s v="KEY-3585"/>
    <s v="Medium"/>
    <n v="30"/>
    <s v="Closed"/>
    <s v="Completed"/>
    <s v="Solved by service desk (no technical intervention)"/>
    <x v="2"/>
    <x v="0"/>
    <x v="0"/>
    <d v="2022-03-18T00:00:00"/>
    <d v="2022-03-21T00:00:00"/>
    <n v="3"/>
    <x v="1"/>
  </r>
  <r>
    <s v="KEY-3580"/>
    <s v="Medium"/>
    <n v="30"/>
    <s v="Closed"/>
    <s v="Completed"/>
    <s v="Solved by squad (technical intervention)"/>
    <x v="1"/>
    <x v="1"/>
    <x v="1"/>
    <d v="2022-03-18T00:00:00"/>
    <d v="2022-04-04T00:00:00"/>
    <n v="17"/>
    <x v="1"/>
  </r>
  <r>
    <s v="KEY-3582"/>
    <s v="Medium"/>
    <n v="30"/>
    <s v="Closed"/>
    <s v="Completed"/>
    <s v="Solved by squad (technical intervention)"/>
    <x v="3"/>
    <x v="1"/>
    <x v="3"/>
    <d v="2022-03-18T00:00:00"/>
    <d v="2022-05-20T00:00:00"/>
    <n v="63"/>
    <x v="2"/>
  </r>
  <r>
    <s v="KEY-3586"/>
    <s v="Medium"/>
    <n v="30"/>
    <s v="Closed"/>
    <s v="Completed"/>
    <s v="Solved by squad (technical intervention)"/>
    <x v="0"/>
    <x v="1"/>
    <x v="5"/>
    <d v="2022-03-18T00:00:00"/>
    <d v="2022-05-20T00:00:00"/>
    <n v="63"/>
    <x v="2"/>
  </r>
  <r>
    <s v="KEY-3583"/>
    <s v="Medium"/>
    <n v="30"/>
    <s v="Closed"/>
    <s v="Completed"/>
    <s v="Solved by squad (technical intervention)"/>
    <x v="4"/>
    <x v="1"/>
    <x v="4"/>
    <d v="2022-03-18T00:00:00"/>
    <d v="2022-06-09T00:00:00"/>
    <n v="83"/>
    <x v="2"/>
  </r>
  <r>
    <s v="KEY-3588"/>
    <s v="Medium"/>
    <n v="30"/>
    <s v="Closed"/>
    <s v="Completed"/>
    <s v="Solved by squad (technical intervention)"/>
    <x v="0"/>
    <x v="1"/>
    <x v="5"/>
    <d v="2022-03-18T00:00:00"/>
    <d v="2022-06-29T00:00:00"/>
    <n v="103"/>
    <x v="2"/>
  </r>
  <r>
    <s v="KEY-3589"/>
    <s v="Medium"/>
    <n v="30"/>
    <s v="Open"/>
    <s v="Squad Working"/>
    <m/>
    <x v="2"/>
    <x v="2"/>
    <x v="0"/>
    <d v="2022-03-19T00:00:00"/>
    <m/>
    <n v="-44639"/>
    <x v="0"/>
  </r>
  <r>
    <s v="KEY-3590"/>
    <s v="High"/>
    <n v="15"/>
    <s v="Closed"/>
    <s v="Completed"/>
    <s v="Solved by squad (technical intervention)"/>
    <x v="0"/>
    <x v="1"/>
    <x v="5"/>
    <d v="2022-03-20T00:00:00"/>
    <d v="2022-08-09T00:00:00"/>
    <n v="142"/>
    <x v="2"/>
  </r>
  <r>
    <s v="KEY-3593"/>
    <s v="High"/>
    <n v="15"/>
    <s v="Closed"/>
    <s v="Completed"/>
    <s v="Solved by squad (technical intervention)"/>
    <x v="0"/>
    <x v="1"/>
    <x v="5"/>
    <d v="2022-03-20T00:00:00"/>
    <d v="2022-08-09T00:00:00"/>
    <n v="142"/>
    <x v="2"/>
  </r>
  <r>
    <s v="KEY-3594"/>
    <s v="High"/>
    <n v="15"/>
    <s v="Closed"/>
    <s v="Completed"/>
    <s v="Solved by squad (technical intervention)"/>
    <x v="0"/>
    <x v="1"/>
    <x v="5"/>
    <d v="2022-03-20T00:00:00"/>
    <d v="2022-08-09T00:00:00"/>
    <n v="142"/>
    <x v="2"/>
  </r>
  <r>
    <s v="KEY-3595"/>
    <s v="High"/>
    <n v="15"/>
    <s v="Closed"/>
    <s v="Completed"/>
    <s v="Solved by squad (technical intervention)"/>
    <x v="0"/>
    <x v="1"/>
    <x v="5"/>
    <d v="2022-03-20T00:00:00"/>
    <d v="2022-08-09T00:00:00"/>
    <n v="142"/>
    <x v="2"/>
  </r>
  <r>
    <s v="KEY-3592"/>
    <s v="High"/>
    <n v="15"/>
    <s v="Closed"/>
    <s v="Completed"/>
    <s v="Solved by squad (technical intervention)"/>
    <x v="0"/>
    <x v="1"/>
    <x v="5"/>
    <d v="2022-03-20T00:00:00"/>
    <d v="2022-08-10T00:00:00"/>
    <n v="143"/>
    <x v="2"/>
  </r>
  <r>
    <s v="KEY-3616"/>
    <s v="High"/>
    <n v="15"/>
    <s v="Closed"/>
    <s v="Completed"/>
    <s v="Solved by squad (technical intervention)"/>
    <x v="0"/>
    <x v="1"/>
    <x v="5"/>
    <d v="2022-03-20T00:00:00"/>
    <d v="2022-08-10T00:00:00"/>
    <n v="143"/>
    <x v="2"/>
  </r>
  <r>
    <s v="KEY-3591"/>
    <s v="High"/>
    <n v="15"/>
    <s v="Closed"/>
    <s v="Completed"/>
    <s v="Solved by squad (technical intervention)"/>
    <x v="0"/>
    <x v="1"/>
    <x v="5"/>
    <d v="2022-03-20T00:00:00"/>
    <d v="2022-08-19T00:00:00"/>
    <n v="152"/>
    <x v="2"/>
  </r>
  <r>
    <s v="KEY-3597"/>
    <s v="Highest"/>
    <n v="7"/>
    <s v="Closed"/>
    <s v="Completed"/>
    <s v="Solved by squad (technical intervention)"/>
    <x v="0"/>
    <x v="1"/>
    <x v="5"/>
    <d v="2022-03-20T00:00:00"/>
    <d v="2022-08-18T00:00:00"/>
    <n v="151"/>
    <x v="2"/>
  </r>
  <r>
    <s v="KEY-3596"/>
    <s v="Highest"/>
    <n v="7"/>
    <s v="Closed"/>
    <s v="Completed"/>
    <s v="Solved by squad (technical intervention)"/>
    <x v="0"/>
    <x v="1"/>
    <x v="5"/>
    <d v="2022-03-20T00:00:00"/>
    <d v="2022-08-19T00:00:00"/>
    <n v="152"/>
    <x v="2"/>
  </r>
  <r>
    <s v="KEY-3598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599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0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1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2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3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4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5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6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7"/>
    <s v="Medium"/>
    <n v="30"/>
    <s v="Closed"/>
    <s v="Completed"/>
    <s v="Solved by service desk (no technical intervention)"/>
    <x v="0"/>
    <x v="0"/>
    <x v="0"/>
    <d v="2022-03-20T00:00:00"/>
    <d v="2022-03-28T00:00:00"/>
    <n v="8"/>
    <x v="1"/>
  </r>
  <r>
    <s v="KEY-3608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09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0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1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2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3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4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5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7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8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19"/>
    <s v="Medium"/>
    <n v="30"/>
    <s v="Closed"/>
    <s v="Completed"/>
    <s v="Solved by squad (technical intervention)"/>
    <x v="1"/>
    <x v="1"/>
    <x v="5"/>
    <d v="2022-03-20T00:00:00"/>
    <d v="2022-04-06T00:00:00"/>
    <n v="17"/>
    <x v="1"/>
  </r>
  <r>
    <s v="KEY-3621"/>
    <s v="Medium"/>
    <n v="30"/>
    <s v="Closed"/>
    <s v="Completed"/>
    <s v="Solved by squad (technical intervention)"/>
    <x v="0"/>
    <x v="1"/>
    <x v="5"/>
    <d v="2022-03-21T00:00:00"/>
    <d v="2022-07-05T00:00:00"/>
    <n v="106"/>
    <x v="2"/>
  </r>
  <r>
    <s v="KEY-3620"/>
    <s v="Medium"/>
    <n v="30"/>
    <s v="Closed"/>
    <s v="Completed"/>
    <s v="Solved by squad (technical intervention)"/>
    <x v="0"/>
    <x v="1"/>
    <x v="3"/>
    <d v="2022-03-21T00:00:00"/>
    <d v="2022-08-08T00:00:00"/>
    <n v="140"/>
    <x v="2"/>
  </r>
  <r>
    <s v="KEY-3622"/>
    <s v="Medium"/>
    <n v="30"/>
    <s v="Closed"/>
    <s v="Completed"/>
    <s v="Solved by squad (technical intervention)"/>
    <x v="1"/>
    <x v="1"/>
    <x v="4"/>
    <d v="2022-03-21T00:00:00"/>
    <d v="2022-07-09T00:00:00"/>
    <n v="110"/>
    <x v="2"/>
  </r>
  <r>
    <s v="KEY-3632"/>
    <s v="Medium"/>
    <n v="30"/>
    <s v="Closed"/>
    <s v="Completed"/>
    <s v="Solved by squad (technical intervention)"/>
    <x v="1"/>
    <x v="1"/>
    <x v="5"/>
    <d v="2022-03-22T00:00:00"/>
    <d v="2022-04-08T00:00:00"/>
    <n v="17"/>
    <x v="1"/>
  </r>
  <r>
    <s v="KEY-3630"/>
    <s v="Medium"/>
    <n v="30"/>
    <s v="Closed"/>
    <s v="Completed"/>
    <s v="Solved by squad (technical intervention)"/>
    <x v="1"/>
    <x v="1"/>
    <x v="5"/>
    <d v="2022-03-22T00:00:00"/>
    <d v="2022-04-09T00:00:00"/>
    <n v="18"/>
    <x v="1"/>
  </r>
  <r>
    <s v="KEY-3631"/>
    <s v="Medium"/>
    <n v="30"/>
    <s v="Closed"/>
    <s v="Completed"/>
    <s v="Solved by squad (technical intervention)"/>
    <x v="0"/>
    <x v="1"/>
    <x v="5"/>
    <d v="2022-03-22T00:00:00"/>
    <d v="2022-05-01T00:00:00"/>
    <n v="40"/>
    <x v="2"/>
  </r>
  <r>
    <s v="KEY-3628"/>
    <s v="Medium"/>
    <n v="30"/>
    <s v="Closed"/>
    <s v="Completed"/>
    <s v="Solved by squad (technical intervention)"/>
    <x v="0"/>
    <x v="1"/>
    <x v="4"/>
    <d v="2022-03-22T00:00:00"/>
    <d v="2022-05-06T00:00:00"/>
    <n v="45"/>
    <x v="2"/>
  </r>
  <r>
    <s v="KEY-3624"/>
    <s v="Medium"/>
    <n v="30"/>
    <s v="Closed"/>
    <s v="Completed"/>
    <s v="Solved by squad (technical intervention)"/>
    <x v="3"/>
    <x v="1"/>
    <x v="1"/>
    <d v="2022-03-22T00:00:00"/>
    <d v="2022-05-20T00:00:00"/>
    <n v="59"/>
    <x v="2"/>
  </r>
  <r>
    <s v="KEY-3625"/>
    <s v="Medium"/>
    <n v="30"/>
    <s v="Closed"/>
    <s v="Completed"/>
    <s v="Solved by squad (technical intervention)"/>
    <x v="0"/>
    <x v="1"/>
    <x v="1"/>
    <d v="2022-03-22T00:00:00"/>
    <d v="2022-07-16T00:00:00"/>
    <n v="116"/>
    <x v="2"/>
  </r>
  <r>
    <s v="KEY-3626"/>
    <s v="Medium"/>
    <n v="30"/>
    <s v="Closed"/>
    <s v="Completed"/>
    <s v="Solved by squad (technical intervention)"/>
    <x v="0"/>
    <x v="1"/>
    <x v="3"/>
    <d v="2022-03-22T00:00:00"/>
    <d v="2022-08-25T00:00:00"/>
    <n v="156"/>
    <x v="2"/>
  </r>
  <r>
    <s v="KEY-3627"/>
    <s v="Medium"/>
    <n v="30"/>
    <s v="Closed"/>
    <s v="Completed"/>
    <s v="Solved by squad (technical intervention)"/>
    <x v="0"/>
    <x v="1"/>
    <x v="3"/>
    <d v="2022-03-22T00:00:00"/>
    <d v="2022-08-25T00:00:00"/>
    <n v="156"/>
    <x v="2"/>
  </r>
  <r>
    <s v="KEY-3633"/>
    <s v="Medium"/>
    <n v="30"/>
    <s v="Closed"/>
    <s v="Completed"/>
    <s v="Solved by squad (technical intervention)"/>
    <x v="1"/>
    <x v="1"/>
    <x v="4"/>
    <d v="2022-03-22T00:00:00"/>
    <d v="2022-09-08T00:00:00"/>
    <n v="170"/>
    <x v="2"/>
  </r>
  <r>
    <s v="KEY-3623"/>
    <s v="Medium"/>
    <n v="30"/>
    <s v="Closed"/>
    <s v="Completed"/>
    <s v="Solved by squad (technical intervention)"/>
    <x v="1"/>
    <x v="1"/>
    <x v="1"/>
    <d v="2022-03-22T00:00:00"/>
    <d v="2022-09-26T00:00:00"/>
    <n v="188"/>
    <x v="2"/>
  </r>
  <r>
    <s v="KEY-3634"/>
    <s v="Medium"/>
    <n v="30"/>
    <s v="Closed"/>
    <s v="Completed"/>
    <s v="Solved by squad (technical intervention)"/>
    <x v="1"/>
    <x v="1"/>
    <x v="4"/>
    <d v="2022-03-22T00:00:00"/>
    <d v="2022-10-05T00:00:00"/>
    <n v="197"/>
    <x v="2"/>
  </r>
  <r>
    <s v="KEY-3629"/>
    <s v="Medium"/>
    <n v="30"/>
    <s v="Open"/>
    <s v="Squad Working"/>
    <m/>
    <x v="2"/>
    <x v="2"/>
    <x v="0"/>
    <d v="2022-03-22T00:00:00"/>
    <m/>
    <n v="-44642"/>
    <x v="0"/>
  </r>
  <r>
    <s v="KEY-3638"/>
    <s v="Medium"/>
    <n v="30"/>
    <s v="Closed"/>
    <s v="Completed"/>
    <s v="Solved by service desk (no technical intervention)"/>
    <x v="2"/>
    <x v="0"/>
    <x v="0"/>
    <d v="2022-03-23T00:00:00"/>
    <d v="2022-03-24T00:00:00"/>
    <n v="1"/>
    <x v="1"/>
  </r>
  <r>
    <s v="KEY-3639"/>
    <s v="Medium"/>
    <n v="30"/>
    <s v="Closed"/>
    <s v="Completed"/>
    <s v="Solved by service desk (no technical intervention)"/>
    <x v="1"/>
    <x v="0"/>
    <x v="0"/>
    <d v="2022-03-23T00:00:00"/>
    <d v="2022-04-05T00:00:00"/>
    <n v="13"/>
    <x v="1"/>
  </r>
  <r>
    <s v="KEY-3637"/>
    <s v="Medium"/>
    <n v="30"/>
    <s v="Closed"/>
    <s v="Completed"/>
    <s v="Solved by squad (technical intervention)"/>
    <x v="3"/>
    <x v="1"/>
    <x v="5"/>
    <d v="2022-03-23T00:00:00"/>
    <d v="2022-05-20T00:00:00"/>
    <n v="58"/>
    <x v="2"/>
  </r>
  <r>
    <s v="KEY-3636"/>
    <s v="Medium"/>
    <n v="30"/>
    <s v="Closed"/>
    <s v="Completed"/>
    <s v="Solved by squad (technical intervention)"/>
    <x v="0"/>
    <x v="1"/>
    <x v="3"/>
    <d v="2022-03-23T00:00:00"/>
    <d v="2022-08-26T00:00:00"/>
    <n v="156"/>
    <x v="2"/>
  </r>
  <r>
    <s v="KEY-3635"/>
    <s v="Medium"/>
    <n v="30"/>
    <s v="Closed"/>
    <s v="Completed"/>
    <s v="Solved by squad (technical intervention)"/>
    <x v="1"/>
    <x v="1"/>
    <x v="1"/>
    <d v="2022-03-23T00:00:00"/>
    <d v="2022-09-05T00:00:00"/>
    <n v="166"/>
    <x v="2"/>
  </r>
  <r>
    <s v="KEY-3640"/>
    <s v="Medium"/>
    <n v="30"/>
    <s v="Closed"/>
    <s v="Completed"/>
    <s v="Solved by squad (technical intervention)"/>
    <x v="1"/>
    <x v="1"/>
    <x v="4"/>
    <d v="2022-03-23T00:00:00"/>
    <d v="2022-10-06T00:00:00"/>
    <n v="197"/>
    <x v="2"/>
  </r>
  <r>
    <s v="KEY-3642"/>
    <s v="High"/>
    <n v="15"/>
    <s v="Closed"/>
    <s v="Completed"/>
    <s v="Solved by squad (technical intervention)"/>
    <x v="0"/>
    <x v="1"/>
    <x v="2"/>
    <d v="2022-03-24T00:00:00"/>
    <d v="2022-05-31T00:00:00"/>
    <n v="68"/>
    <x v="2"/>
  </r>
  <r>
    <s v="KEY-3644"/>
    <s v="Medium"/>
    <n v="30"/>
    <s v="Closed"/>
    <s v="Canceled"/>
    <s v="Feature expected behavior"/>
    <x v="1"/>
    <x v="0"/>
    <x v="0"/>
    <d v="2022-03-24T00:00:00"/>
    <d v="2022-06-03T00:00:00"/>
    <n v="71"/>
    <x v="0"/>
  </r>
  <r>
    <s v="KEY-3645"/>
    <s v="Medium"/>
    <n v="30"/>
    <s v="Closed"/>
    <s v="Canceled"/>
    <s v="Feature expected behavior"/>
    <x v="1"/>
    <x v="0"/>
    <x v="0"/>
    <d v="2022-03-24T00:00:00"/>
    <d v="2022-03-24T00:00:00"/>
    <n v="0"/>
    <x v="0"/>
  </r>
  <r>
    <s v="KEY-3646"/>
    <s v="Medium"/>
    <n v="30"/>
    <s v="Closed"/>
    <s v="Completed"/>
    <s v="Solved by squad (technical intervention)"/>
    <x v="1"/>
    <x v="1"/>
    <x v="4"/>
    <d v="2022-03-24T00:00:00"/>
    <d v="2022-04-13T00:00:00"/>
    <n v="20"/>
    <x v="1"/>
  </r>
  <r>
    <s v="KEY-3643"/>
    <s v="Medium"/>
    <n v="30"/>
    <s v="Closed"/>
    <s v="Completed"/>
    <s v="Solved by squad (technical intervention)"/>
    <x v="0"/>
    <x v="1"/>
    <x v="4"/>
    <d v="2022-03-24T00:00:00"/>
    <d v="2022-08-25T00:00:00"/>
    <n v="154"/>
    <x v="2"/>
  </r>
  <r>
    <s v="KEY-3641"/>
    <s v="Medium"/>
    <n v="30"/>
    <s v="Open"/>
    <s v="Squad Working"/>
    <m/>
    <x v="2"/>
    <x v="2"/>
    <x v="0"/>
    <d v="2022-03-24T00:00:00"/>
    <m/>
    <n v="-44644"/>
    <x v="0"/>
  </r>
  <r>
    <s v="KEY-3655"/>
    <s v="Medium"/>
    <n v="30"/>
    <s v="Closed"/>
    <s v="Completed"/>
    <s v="Solved by service desk (no technical intervention)"/>
    <x v="1"/>
    <x v="0"/>
    <x v="0"/>
    <d v="2022-03-25T00:00:00"/>
    <d v="2022-04-05T00:00:00"/>
    <n v="11"/>
    <x v="1"/>
  </r>
  <r>
    <s v="KEY-3654"/>
    <s v="Medium"/>
    <n v="30"/>
    <s v="Closed"/>
    <s v="Completed"/>
    <s v="Solved by service desk (no technical intervention)"/>
    <x v="0"/>
    <x v="0"/>
    <x v="0"/>
    <d v="2022-03-25T00:00:00"/>
    <d v="2022-05-01T00:00:00"/>
    <n v="37"/>
    <x v="2"/>
  </r>
  <r>
    <s v="KEY-3653"/>
    <s v="Medium"/>
    <n v="30"/>
    <s v="Closed"/>
    <s v="Completed"/>
    <s v="Solved by squad (technical intervention)"/>
    <x v="1"/>
    <x v="1"/>
    <x v="5"/>
    <d v="2022-03-25T00:00:00"/>
    <d v="2022-04-10T00:00:00"/>
    <n v="16"/>
    <x v="1"/>
  </r>
  <r>
    <s v="KEY-3649"/>
    <s v="Medium"/>
    <n v="30"/>
    <s v="Closed"/>
    <s v="Completed"/>
    <s v="Solved by squad (technical intervention)"/>
    <x v="3"/>
    <x v="1"/>
    <x v="1"/>
    <d v="2022-03-25T00:00:00"/>
    <d v="2022-05-16T00:00:00"/>
    <n v="52"/>
    <x v="2"/>
  </r>
  <r>
    <s v="KEY-3648"/>
    <s v="Medium"/>
    <n v="30"/>
    <s v="Closed"/>
    <s v="Completed"/>
    <s v="Solved by squad (technical intervention)"/>
    <x v="3"/>
    <x v="1"/>
    <x v="1"/>
    <d v="2022-03-25T00:00:00"/>
    <d v="2022-05-19T00:00:00"/>
    <n v="55"/>
    <x v="2"/>
  </r>
  <r>
    <s v="KEY-3651"/>
    <s v="Medium"/>
    <n v="30"/>
    <s v="Closed"/>
    <s v="Completed"/>
    <s v="Solved by squad (technical intervention)"/>
    <x v="3"/>
    <x v="1"/>
    <x v="5"/>
    <d v="2022-03-25T00:00:00"/>
    <d v="2022-05-20T00:00:00"/>
    <n v="56"/>
    <x v="2"/>
  </r>
  <r>
    <s v="KEY-3652"/>
    <s v="Medium"/>
    <n v="30"/>
    <s v="Closed"/>
    <s v="Completed"/>
    <s v="Solved by squad (technical intervention)"/>
    <x v="0"/>
    <x v="1"/>
    <x v="5"/>
    <d v="2022-03-25T00:00:00"/>
    <d v="2022-08-12T00:00:00"/>
    <n v="140"/>
    <x v="2"/>
  </r>
  <r>
    <s v="KEY-3647"/>
    <s v="Medium"/>
    <n v="30"/>
    <s v="Closed"/>
    <s v="Completed"/>
    <s v="Solved by squad (technical intervention)"/>
    <x v="0"/>
    <x v="1"/>
    <x v="1"/>
    <d v="2022-03-25T00:00:00"/>
    <d v="2022-08-25T00:00:00"/>
    <n v="153"/>
    <x v="2"/>
  </r>
  <r>
    <s v="KEY-3656"/>
    <s v="Medium"/>
    <n v="30"/>
    <s v="Closed"/>
    <s v="Completed"/>
    <s v="Solved by squad (technical intervention)"/>
    <x v="1"/>
    <x v="1"/>
    <x v="4"/>
    <d v="2022-03-25T00:00:00"/>
    <d v="2022-09-20T00:00:00"/>
    <n v="179"/>
    <x v="2"/>
  </r>
  <r>
    <s v="KEY-3650"/>
    <s v="Medium"/>
    <n v="30"/>
    <s v="Open"/>
    <s v="Squad Working"/>
    <m/>
    <x v="2"/>
    <x v="2"/>
    <x v="0"/>
    <d v="2022-03-25T00:00:00"/>
    <m/>
    <n v="-44645"/>
    <x v="0"/>
  </r>
  <r>
    <s v="KEY-3658"/>
    <s v="Medium"/>
    <n v="30"/>
    <s v="Closed"/>
    <s v="Completed"/>
    <s v="Solved by squad (technical intervention)"/>
    <x v="0"/>
    <x v="1"/>
    <x v="3"/>
    <d v="2022-03-26T00:00:00"/>
    <d v="2022-05-19T00:00:00"/>
    <n v="54"/>
    <x v="2"/>
  </r>
  <r>
    <s v="KEY-3659"/>
    <s v="Medium"/>
    <n v="30"/>
    <s v="Closed"/>
    <s v="Completed"/>
    <s v="Solved by squad (technical intervention)"/>
    <x v="0"/>
    <x v="1"/>
    <x v="5"/>
    <d v="2022-03-26T00:00:00"/>
    <d v="2022-08-25T00:00:00"/>
    <n v="152"/>
    <x v="2"/>
  </r>
  <r>
    <s v="KEY-3657"/>
    <s v="Medium"/>
    <n v="30"/>
    <s v="Open"/>
    <s v="Squad Working"/>
    <m/>
    <x v="2"/>
    <x v="2"/>
    <x v="0"/>
    <d v="2022-03-26T00:00:00"/>
    <m/>
    <n v="-44646"/>
    <x v="0"/>
  </r>
  <r>
    <s v="KEY-3662"/>
    <s v="Medium"/>
    <n v="30"/>
    <s v="Closed"/>
    <s v="Completed"/>
    <s v="Solved by service desk (no technical intervention)"/>
    <x v="1"/>
    <x v="0"/>
    <x v="0"/>
    <d v="2022-03-28T00:00:00"/>
    <d v="2022-04-09T00:00:00"/>
    <n v="12"/>
    <x v="1"/>
  </r>
  <r>
    <s v="KEY-3663"/>
    <s v="Medium"/>
    <n v="30"/>
    <s v="Closed"/>
    <s v="Completed"/>
    <s v="Solved by squad (technical intervention)"/>
    <x v="4"/>
    <x v="1"/>
    <x v="1"/>
    <d v="2022-03-28T00:00:00"/>
    <d v="2022-06-07T00:00:00"/>
    <n v="71"/>
    <x v="2"/>
  </r>
  <r>
    <s v="KEY-3660"/>
    <s v="Medium"/>
    <n v="30"/>
    <s v="Closed"/>
    <s v="Completed"/>
    <s v="Solved by squad (technical intervention)"/>
    <x v="0"/>
    <x v="1"/>
    <x v="3"/>
    <d v="2022-03-28T00:00:00"/>
    <d v="2022-07-10T00:00:00"/>
    <n v="104"/>
    <x v="2"/>
  </r>
  <r>
    <s v="KEY-3661"/>
    <s v="Medium"/>
    <n v="30"/>
    <s v="Closed"/>
    <s v="Completed"/>
    <s v="Solved by squad (technical intervention)"/>
    <x v="0"/>
    <x v="1"/>
    <x v="4"/>
    <d v="2022-03-28T00:00:00"/>
    <d v="2022-08-15T00:00:00"/>
    <n v="140"/>
    <x v="2"/>
  </r>
  <r>
    <s v="KEY-3664"/>
    <s v="Medium"/>
    <n v="30"/>
    <s v="Closed"/>
    <s v="Completed"/>
    <s v="Solved by service desk (no technical intervention)"/>
    <x v="0"/>
    <x v="0"/>
    <x v="0"/>
    <d v="2022-03-29T00:00:00"/>
    <d v="2022-04-05T00:00:00"/>
    <n v="7"/>
    <x v="1"/>
  </r>
  <r>
    <s v="KEY-3668"/>
    <s v="Medium"/>
    <n v="30"/>
    <s v="Closed"/>
    <s v="Completed"/>
    <s v="Solved by squad (technical intervention)"/>
    <x v="0"/>
    <x v="1"/>
    <x v="5"/>
    <d v="2022-03-30T00:00:00"/>
    <d v="2022-04-29T00:00:00"/>
    <n v="30"/>
    <x v="2"/>
  </r>
  <r>
    <s v="KEY-3665"/>
    <s v="Medium"/>
    <n v="30"/>
    <s v="Closed"/>
    <s v="Completed"/>
    <s v="Solved by squad (technical intervention)"/>
    <x v="0"/>
    <x v="1"/>
    <x v="1"/>
    <d v="2022-03-30T00:00:00"/>
    <d v="2022-05-05T00:00:00"/>
    <n v="36"/>
    <x v="2"/>
  </r>
  <r>
    <s v="KEY-3669"/>
    <s v="Medium"/>
    <n v="30"/>
    <s v="Closed"/>
    <s v="Completed"/>
    <s v="Solved by squad (technical intervention)"/>
    <x v="0"/>
    <x v="1"/>
    <x v="4"/>
    <d v="2022-03-30T00:00:00"/>
    <d v="2022-05-16T00:00:00"/>
    <n v="47"/>
    <x v="2"/>
  </r>
  <r>
    <s v="KEY-3667"/>
    <s v="Medium"/>
    <n v="30"/>
    <s v="Closed"/>
    <s v="Completed"/>
    <s v="Solved by squad (technical intervention)"/>
    <x v="0"/>
    <x v="1"/>
    <x v="4"/>
    <d v="2022-03-30T00:00:00"/>
    <d v="2022-07-01T00:00:00"/>
    <n v="93"/>
    <x v="2"/>
  </r>
  <r>
    <s v="KEY-3666"/>
    <s v="Medium"/>
    <n v="30"/>
    <s v="Closed"/>
    <s v="Completed"/>
    <s v="Solved by squad (technical intervention)"/>
    <x v="0"/>
    <x v="1"/>
    <x v="1"/>
    <d v="2022-03-30T00:00:00"/>
    <d v="2022-09-09T00:00:00"/>
    <n v="163"/>
    <x v="2"/>
  </r>
  <r>
    <s v="KEY-3678"/>
    <s v="Medium"/>
    <n v="30"/>
    <s v="Closed"/>
    <s v="Completed"/>
    <s v="Solved by service desk (no technical intervention)"/>
    <x v="2"/>
    <x v="0"/>
    <x v="0"/>
    <d v="2022-03-31T00:00:00"/>
    <d v="2022-04-03T00:00:00"/>
    <n v="3"/>
    <x v="1"/>
  </r>
  <r>
    <s v="KEY-3673"/>
    <s v="Medium"/>
    <n v="30"/>
    <s v="Closed"/>
    <s v="Completed"/>
    <s v="Solved by squad (technical intervention)"/>
    <x v="1"/>
    <x v="1"/>
    <x v="5"/>
    <d v="2022-03-31T00:00:00"/>
    <d v="2022-04-12T00:00:00"/>
    <n v="12"/>
    <x v="1"/>
  </r>
  <r>
    <s v="KEY-3675"/>
    <s v="Medium"/>
    <n v="30"/>
    <s v="Closed"/>
    <s v="Completed"/>
    <s v="Solved by squad (technical intervention)"/>
    <x v="0"/>
    <x v="1"/>
    <x v="5"/>
    <d v="2022-03-31T00:00:00"/>
    <d v="2022-05-06T00:00:00"/>
    <n v="36"/>
    <x v="2"/>
  </r>
  <r>
    <s v="KEY-3671"/>
    <s v="Medium"/>
    <n v="30"/>
    <s v="Closed"/>
    <s v="Completed"/>
    <s v="Solved by squad (technical intervention)"/>
    <x v="0"/>
    <x v="1"/>
    <x v="4"/>
    <d v="2022-03-31T00:00:00"/>
    <d v="2022-05-13T00:00:00"/>
    <n v="43"/>
    <x v="2"/>
  </r>
  <r>
    <s v="KEY-3677"/>
    <s v="Medium"/>
    <n v="30"/>
    <s v="Closed"/>
    <s v="Completed"/>
    <s v="Solved by squad (technical intervention)"/>
    <x v="0"/>
    <x v="1"/>
    <x v="5"/>
    <d v="2022-03-31T00:00:00"/>
    <d v="2022-05-16T00:00:00"/>
    <n v="46"/>
    <x v="2"/>
  </r>
  <r>
    <s v="KEY-3679"/>
    <s v="Medium"/>
    <n v="30"/>
    <s v="Closed"/>
    <s v="Completed"/>
    <s v="Solved by squad (technical intervention)"/>
    <x v="4"/>
    <x v="1"/>
    <x v="4"/>
    <d v="2022-03-31T00:00:00"/>
    <d v="2022-06-10T00:00:00"/>
    <n v="71"/>
    <x v="2"/>
  </r>
  <r>
    <s v="KEY-3674"/>
    <s v="Medium"/>
    <n v="30"/>
    <s v="Closed"/>
    <s v="Completed"/>
    <s v="Solved by squad (technical intervention)"/>
    <x v="0"/>
    <x v="1"/>
    <x v="5"/>
    <d v="2022-03-31T00:00:00"/>
    <d v="2022-07-14T00:00:00"/>
    <n v="105"/>
    <x v="2"/>
  </r>
  <r>
    <s v="KEY-3672"/>
    <s v="Medium"/>
    <n v="30"/>
    <s v="Closed"/>
    <s v="Completed"/>
    <s v="Solved by squad (technical intervention)"/>
    <x v="0"/>
    <x v="1"/>
    <x v="4"/>
    <d v="2022-03-31T00:00:00"/>
    <d v="2022-07-19T00:00:00"/>
    <n v="110"/>
    <x v="2"/>
  </r>
  <r>
    <s v="KEY-3676"/>
    <s v="Medium"/>
    <n v="30"/>
    <s v="Closed"/>
    <s v="Completed"/>
    <s v="Solved by squad (technical intervention)"/>
    <x v="1"/>
    <x v="1"/>
    <x v="5"/>
    <d v="2022-03-31T00:00:00"/>
    <d v="2022-09-29T00:00:00"/>
    <n v="182"/>
    <x v="2"/>
  </r>
  <r>
    <s v="KEY-3670"/>
    <s v="Medium"/>
    <n v="30"/>
    <s v="Closed"/>
    <s v="Completed"/>
    <s v="Solved by squad (technical intervention)"/>
    <x v="1"/>
    <x v="1"/>
    <x v="1"/>
    <d v="2022-03-31T00:00:00"/>
    <d v="2022-10-03T00:00:00"/>
    <n v="186"/>
    <x v="2"/>
  </r>
  <r>
    <s v="KEY-3686"/>
    <s v="High"/>
    <n v="15"/>
    <s v="Closed"/>
    <s v="Completed"/>
    <s v="Solved by squad (technical intervention)"/>
    <x v="0"/>
    <x v="1"/>
    <x v="5"/>
    <d v="2022-04-01T00:00:00"/>
    <d v="2022-04-07T00:00:00"/>
    <n v="6"/>
    <x v="1"/>
  </r>
  <r>
    <s v="KEY-3684"/>
    <s v="High"/>
    <n v="15"/>
    <s v="Closed"/>
    <s v="Completed"/>
    <s v="Solved by squad (technical intervention)"/>
    <x v="0"/>
    <x v="1"/>
    <x v="5"/>
    <d v="2022-04-01T00:00:00"/>
    <d v="2022-07-04T00:00:00"/>
    <n v="94"/>
    <x v="2"/>
  </r>
  <r>
    <s v="KEY-3685"/>
    <s v="Medium"/>
    <n v="30"/>
    <s v="Closed"/>
    <s v="Completed"/>
    <s v="Solved by service desk (no technical intervention)"/>
    <x v="0"/>
    <x v="0"/>
    <x v="0"/>
    <d v="2022-04-01T00:00:00"/>
    <d v="2022-04-10T00:00:00"/>
    <n v="9"/>
    <x v="1"/>
  </r>
  <r>
    <s v="KEY-3683"/>
    <s v="Medium"/>
    <n v="30"/>
    <s v="Closed"/>
    <s v="Completed"/>
    <s v="Solved by squad (technical intervention)"/>
    <x v="1"/>
    <x v="1"/>
    <x v="5"/>
    <d v="2022-04-01T00:00:00"/>
    <d v="2022-04-12T00:00:00"/>
    <n v="11"/>
    <x v="1"/>
  </r>
  <r>
    <s v="KEY-3680"/>
    <s v="Medium"/>
    <n v="30"/>
    <s v="Closed"/>
    <s v="Completed"/>
    <s v="Solved by squad (technical intervention)"/>
    <x v="0"/>
    <x v="1"/>
    <x v="5"/>
    <d v="2022-04-01T00:00:00"/>
    <d v="2022-04-26T00:00:00"/>
    <n v="25"/>
    <x v="1"/>
  </r>
  <r>
    <s v="KEY-3681"/>
    <s v="Medium"/>
    <n v="30"/>
    <s v="Closed"/>
    <s v="Completed"/>
    <s v="Solved by squad (technical intervention)"/>
    <x v="0"/>
    <x v="1"/>
    <x v="5"/>
    <d v="2022-04-01T00:00:00"/>
    <d v="2022-08-08T00:00:00"/>
    <n v="129"/>
    <x v="2"/>
  </r>
  <r>
    <s v="KEY-3682"/>
    <s v="Medium"/>
    <n v="30"/>
    <s v="Open"/>
    <s v="Squad Working"/>
    <m/>
    <x v="2"/>
    <x v="2"/>
    <x v="0"/>
    <d v="2022-04-01T00:00:00"/>
    <m/>
    <n v="-44652"/>
    <x v="0"/>
  </r>
  <r>
    <s v="KEY-3689"/>
    <s v="Medium"/>
    <n v="30"/>
    <s v="Closed"/>
    <s v="Canceled"/>
    <s v="Feature expected behavior"/>
    <x v="1"/>
    <x v="0"/>
    <x v="0"/>
    <d v="2022-04-04T00:00:00"/>
    <d v="2022-04-05T00:00:00"/>
    <n v="1"/>
    <x v="0"/>
  </r>
  <r>
    <s v="KEY-3688"/>
    <s v="Medium"/>
    <n v="30"/>
    <s v="Closed"/>
    <s v="Completed"/>
    <s v="Solved by squad (technical intervention)"/>
    <x v="0"/>
    <x v="1"/>
    <x v="5"/>
    <d v="2022-04-04T00:00:00"/>
    <d v="2022-05-02T00:00:00"/>
    <n v="28"/>
    <x v="1"/>
  </r>
  <r>
    <s v="KEY-3687"/>
    <s v="Medium"/>
    <n v="30"/>
    <s v="Closed"/>
    <s v="Completed"/>
    <s v="Solved by squad (technical intervention)"/>
    <x v="0"/>
    <x v="1"/>
    <x v="5"/>
    <d v="2022-04-04T00:00:00"/>
    <d v="2022-05-12T00:00:00"/>
    <n v="38"/>
    <x v="2"/>
  </r>
  <r>
    <s v="KEY-3691"/>
    <s v="Medium"/>
    <n v="30"/>
    <s v="Closed"/>
    <s v="Completed"/>
    <s v="Solved by service desk (no technical intervention)"/>
    <x v="0"/>
    <x v="0"/>
    <x v="0"/>
    <d v="2022-04-05T00:00:00"/>
    <d v="2022-04-10T00:00:00"/>
    <n v="5"/>
    <x v="1"/>
  </r>
  <r>
    <s v="KEY-3692"/>
    <s v="Medium"/>
    <n v="30"/>
    <s v="Closed"/>
    <s v="Completed"/>
    <s v="Solved by squad (technical intervention)"/>
    <x v="1"/>
    <x v="1"/>
    <x v="5"/>
    <d v="2022-04-05T00:00:00"/>
    <d v="2022-04-22T00:00:00"/>
    <n v="17"/>
    <x v="1"/>
  </r>
  <r>
    <s v="KEY-3693"/>
    <s v="Medium"/>
    <n v="30"/>
    <s v="Closed"/>
    <s v="Completed"/>
    <s v="Solved by squad (technical intervention)"/>
    <x v="0"/>
    <x v="1"/>
    <x v="5"/>
    <d v="2022-04-05T00:00:00"/>
    <d v="2022-05-02T00:00:00"/>
    <n v="27"/>
    <x v="1"/>
  </r>
  <r>
    <s v="KEY-3695"/>
    <s v="Medium"/>
    <n v="30"/>
    <s v="Closed"/>
    <s v="Completed"/>
    <s v="Solved by squad (technical intervention)"/>
    <x v="0"/>
    <x v="1"/>
    <x v="5"/>
    <d v="2022-04-05T00:00:00"/>
    <d v="2022-05-02T00:00:00"/>
    <n v="27"/>
    <x v="1"/>
  </r>
  <r>
    <s v="KEY-3694"/>
    <s v="Medium"/>
    <n v="30"/>
    <s v="Closed"/>
    <s v="Completed"/>
    <s v="Solved by squad (technical intervention)"/>
    <x v="0"/>
    <x v="1"/>
    <x v="5"/>
    <d v="2022-04-05T00:00:00"/>
    <d v="2022-05-20T00:00:00"/>
    <n v="45"/>
    <x v="2"/>
  </r>
  <r>
    <s v="KEY-3690"/>
    <s v="Medium"/>
    <n v="30"/>
    <s v="Closed"/>
    <s v="Completed"/>
    <s v="Solved by squad (technical intervention)"/>
    <x v="0"/>
    <x v="1"/>
    <x v="3"/>
    <d v="2022-04-05T00:00:00"/>
    <d v="2022-05-21T00:00:00"/>
    <n v="46"/>
    <x v="2"/>
  </r>
  <r>
    <s v="KEY-3698"/>
    <s v="High"/>
    <n v="15"/>
    <s v="Closed"/>
    <s v="Completed"/>
    <s v="Solved by squad (technical intervention)"/>
    <x v="0"/>
    <x v="1"/>
    <x v="5"/>
    <d v="2022-04-06T00:00:00"/>
    <d v="2022-07-04T00:00:00"/>
    <n v="89"/>
    <x v="2"/>
  </r>
  <r>
    <s v="KEY-3699"/>
    <s v="Medium"/>
    <n v="30"/>
    <s v="Closed"/>
    <s v="Completed"/>
    <s v="Solved by squad (technical intervention)"/>
    <x v="0"/>
    <x v="1"/>
    <x v="5"/>
    <d v="2022-04-06T00:00:00"/>
    <d v="2022-04-29T00:00:00"/>
    <n v="23"/>
    <x v="1"/>
  </r>
  <r>
    <s v="KEY-3700"/>
    <s v="Medium"/>
    <n v="30"/>
    <s v="Closed"/>
    <s v="Completed"/>
    <s v="Solved by squad (technical intervention)"/>
    <x v="3"/>
    <x v="1"/>
    <x v="5"/>
    <d v="2022-04-06T00:00:00"/>
    <d v="2022-06-06T00:00:00"/>
    <n v="61"/>
    <x v="2"/>
  </r>
  <r>
    <s v="KEY-3696"/>
    <s v="Medium"/>
    <n v="30"/>
    <s v="Closed"/>
    <s v="Completed"/>
    <s v="Solved by squad (technical intervention)"/>
    <x v="0"/>
    <x v="1"/>
    <x v="3"/>
    <d v="2022-04-06T00:00:00"/>
    <d v="2022-07-07T00:00:00"/>
    <n v="92"/>
    <x v="2"/>
  </r>
  <r>
    <s v="KEY-3697"/>
    <s v="Medium"/>
    <n v="30"/>
    <s v="Closed"/>
    <s v="Completed"/>
    <s v="Solved by squad (technical intervention)"/>
    <x v="0"/>
    <x v="1"/>
    <x v="4"/>
    <d v="2022-04-06T00:00:00"/>
    <d v="2022-08-15T00:00:00"/>
    <n v="131"/>
    <x v="2"/>
  </r>
  <r>
    <s v="KEY-3706"/>
    <s v="Medium"/>
    <n v="30"/>
    <s v="Closed"/>
    <s v="Canceled"/>
    <s v="Feature expected behavior"/>
    <x v="1"/>
    <x v="0"/>
    <x v="0"/>
    <d v="2022-04-07T00:00:00"/>
    <d v="2022-05-03T00:00:00"/>
    <n v="26"/>
    <x v="0"/>
  </r>
  <r>
    <s v="KEY-3707"/>
    <s v="Medium"/>
    <n v="30"/>
    <s v="Closed"/>
    <s v="Completed"/>
    <s v="Solved by service desk (no technical intervention)"/>
    <x v="0"/>
    <x v="0"/>
    <x v="0"/>
    <d v="2022-04-07T00:00:00"/>
    <d v="2022-04-13T00:00:00"/>
    <n v="6"/>
    <x v="1"/>
  </r>
  <r>
    <s v="KEY-3708"/>
    <s v="Medium"/>
    <n v="30"/>
    <s v="Closed"/>
    <s v="Completed"/>
    <s v="Solved by squad (technical intervention)"/>
    <x v="1"/>
    <x v="1"/>
    <x v="4"/>
    <d v="2022-04-07T00:00:00"/>
    <d v="2022-04-26T00:00:00"/>
    <n v="19"/>
    <x v="1"/>
  </r>
  <r>
    <s v="KEY-3705"/>
    <s v="Medium"/>
    <n v="30"/>
    <s v="Closed"/>
    <s v="Completed"/>
    <s v="Solved by squad (technical intervention)"/>
    <x v="0"/>
    <x v="1"/>
    <x v="5"/>
    <d v="2022-04-07T00:00:00"/>
    <d v="2022-04-29T00:00:00"/>
    <n v="22"/>
    <x v="1"/>
  </r>
  <r>
    <s v="KEY-3701"/>
    <s v="Medium"/>
    <n v="30"/>
    <s v="Closed"/>
    <s v="Completed"/>
    <s v="Solved by squad (technical intervention)"/>
    <x v="0"/>
    <x v="1"/>
    <x v="1"/>
    <d v="2022-04-07T00:00:00"/>
    <d v="2022-05-01T00:00:00"/>
    <n v="24"/>
    <x v="1"/>
  </r>
  <r>
    <s v="KEY-3709"/>
    <s v="Medium"/>
    <n v="30"/>
    <s v="Closed"/>
    <s v="Completed"/>
    <s v="Solved by squad (technical intervention)"/>
    <x v="0"/>
    <x v="1"/>
    <x v="4"/>
    <d v="2022-04-07T00:00:00"/>
    <d v="2022-05-16T00:00:00"/>
    <n v="39"/>
    <x v="2"/>
  </r>
  <r>
    <s v="KEY-3702"/>
    <s v="Medium"/>
    <n v="30"/>
    <s v="Closed"/>
    <s v="Completed"/>
    <s v="Solved by squad (technical intervention)"/>
    <x v="0"/>
    <x v="1"/>
    <x v="3"/>
    <d v="2022-04-07T00:00:00"/>
    <d v="2022-05-20T00:00:00"/>
    <n v="43"/>
    <x v="2"/>
  </r>
  <r>
    <s v="KEY-3704"/>
    <s v="Medium"/>
    <n v="30"/>
    <s v="Closed"/>
    <s v="Completed"/>
    <s v="Solved by squad (technical intervention)"/>
    <x v="0"/>
    <x v="1"/>
    <x v="3"/>
    <d v="2022-04-07T00:00:00"/>
    <d v="2022-05-20T00:00:00"/>
    <n v="43"/>
    <x v="2"/>
  </r>
  <r>
    <s v="KEY-3703"/>
    <s v="Medium"/>
    <n v="30"/>
    <s v="Closed"/>
    <s v="Completed"/>
    <s v="Solved by squad (technical intervention)"/>
    <x v="0"/>
    <x v="1"/>
    <x v="3"/>
    <d v="2022-04-07T00:00:00"/>
    <d v="2022-08-25T00:00:00"/>
    <n v="140"/>
    <x v="2"/>
  </r>
  <r>
    <s v="KEY-3711"/>
    <s v="High"/>
    <n v="15"/>
    <s v="Closed"/>
    <s v="Completed"/>
    <s v="Solved by squad (technical intervention)"/>
    <x v="0"/>
    <x v="1"/>
    <x v="3"/>
    <d v="2022-04-08T00:00:00"/>
    <d v="2022-05-09T00:00:00"/>
    <n v="31"/>
    <x v="2"/>
  </r>
  <r>
    <s v="KEY-3717"/>
    <s v="Medium"/>
    <n v="30"/>
    <s v="Closed"/>
    <s v="Canceled"/>
    <s v="Business Process"/>
    <x v="1"/>
    <x v="0"/>
    <x v="0"/>
    <d v="2022-04-08T00:00:00"/>
    <d v="2022-04-22T00:00:00"/>
    <n v="14"/>
    <x v="0"/>
  </r>
  <r>
    <s v="KEY-3714"/>
    <s v="Medium"/>
    <n v="30"/>
    <s v="Closed"/>
    <s v="Completed"/>
    <s v="Solved by squad (technical intervention)"/>
    <x v="0"/>
    <x v="1"/>
    <x v="4"/>
    <d v="2022-04-08T00:00:00"/>
    <d v="2022-05-01T00:00:00"/>
    <n v="23"/>
    <x v="1"/>
  </r>
  <r>
    <s v="KEY-3710"/>
    <s v="Medium"/>
    <n v="30"/>
    <s v="Closed"/>
    <s v="Completed"/>
    <s v="Solved by squad (technical intervention)"/>
    <x v="3"/>
    <x v="1"/>
    <x v="1"/>
    <d v="2022-04-08T00:00:00"/>
    <d v="2022-06-09T00:00:00"/>
    <n v="62"/>
    <x v="2"/>
  </r>
  <r>
    <s v="KEY-3715"/>
    <s v="Medium"/>
    <n v="30"/>
    <s v="Closed"/>
    <s v="Completed"/>
    <s v="Solved by squad (technical intervention)"/>
    <x v="4"/>
    <x v="1"/>
    <x v="4"/>
    <d v="2022-04-08T00:00:00"/>
    <d v="2022-06-22T00:00:00"/>
    <n v="75"/>
    <x v="2"/>
  </r>
  <r>
    <s v="KEY-3716"/>
    <s v="Medium"/>
    <n v="30"/>
    <s v="Closed"/>
    <s v="Completed"/>
    <s v="Solved by squad (technical intervention)"/>
    <x v="4"/>
    <x v="1"/>
    <x v="4"/>
    <d v="2022-04-08T00:00:00"/>
    <d v="2022-06-22T00:00:00"/>
    <n v="75"/>
    <x v="2"/>
  </r>
  <r>
    <s v="KEY-3712"/>
    <s v="Medium"/>
    <n v="30"/>
    <s v="Closed"/>
    <s v="Completed"/>
    <s v="Solved by squad (technical intervention)"/>
    <x v="0"/>
    <x v="1"/>
    <x v="4"/>
    <d v="2022-04-08T00:00:00"/>
    <d v="2022-08-15T00:00:00"/>
    <n v="129"/>
    <x v="2"/>
  </r>
  <r>
    <s v="KEY-3713"/>
    <s v="Medium"/>
    <n v="30"/>
    <s v="Closed"/>
    <s v="Completed"/>
    <s v="Solved by squad (technical intervention)"/>
    <x v="0"/>
    <x v="1"/>
    <x v="4"/>
    <d v="2022-04-08T00:00:00"/>
    <d v="2022-08-25T00:00:00"/>
    <n v="139"/>
    <x v="2"/>
  </r>
  <r>
    <s v="KEY-3718"/>
    <s v="Medium"/>
    <n v="30"/>
    <s v="Closed"/>
    <s v="Completed"/>
    <s v="Solved by squad (technical intervention)"/>
    <x v="0"/>
    <x v="1"/>
    <x v="3"/>
    <d v="2022-04-11T00:00:00"/>
    <d v="2022-06-09T00:00:00"/>
    <n v="59"/>
    <x v="2"/>
  </r>
  <r>
    <s v="KEY-3719"/>
    <s v="Medium"/>
    <n v="30"/>
    <s v="Open"/>
    <s v="Squad Working"/>
    <m/>
    <x v="2"/>
    <x v="2"/>
    <x v="0"/>
    <d v="2022-04-11T00:00:00"/>
    <m/>
    <n v="-44662"/>
    <x v="0"/>
  </r>
  <r>
    <s v="KEY-3721"/>
    <s v="Medium"/>
    <n v="30"/>
    <s v="Closed"/>
    <s v="Completed"/>
    <s v="Solved by squad (technical intervention)"/>
    <x v="0"/>
    <x v="1"/>
    <x v="3"/>
    <d v="2022-04-12T00:00:00"/>
    <d v="2022-05-20T00:00:00"/>
    <n v="38"/>
    <x v="2"/>
  </r>
  <r>
    <s v="KEY-3720"/>
    <s v="Medium"/>
    <n v="30"/>
    <s v="Closed"/>
    <s v="Completed"/>
    <s v="Solved by squad (technical intervention)"/>
    <x v="0"/>
    <x v="1"/>
    <x v="1"/>
    <d v="2022-04-12T00:00:00"/>
    <d v="2022-07-16T00:00:00"/>
    <n v="95"/>
    <x v="2"/>
  </r>
  <r>
    <s v="KEY-3725"/>
    <s v="Medium"/>
    <n v="30"/>
    <s v="Closed"/>
    <s v="Completed"/>
    <s v="Solved by squad (technical intervention)"/>
    <x v="1"/>
    <x v="1"/>
    <x v="4"/>
    <d v="2022-04-13T00:00:00"/>
    <d v="2022-04-28T00:00:00"/>
    <n v="15"/>
    <x v="1"/>
  </r>
  <r>
    <s v="KEY-3722"/>
    <s v="Medium"/>
    <n v="30"/>
    <s v="Closed"/>
    <s v="Completed"/>
    <s v="Solved by squad (technical intervention)"/>
    <x v="0"/>
    <x v="1"/>
    <x v="3"/>
    <d v="2022-04-13T00:00:00"/>
    <d v="2022-05-20T00:00:00"/>
    <n v="37"/>
    <x v="2"/>
  </r>
  <r>
    <s v="KEY-3723"/>
    <s v="Medium"/>
    <n v="30"/>
    <s v="Closed"/>
    <s v="Completed"/>
    <s v="Solved by squad (technical intervention)"/>
    <x v="0"/>
    <x v="1"/>
    <x v="3"/>
    <d v="2022-04-13T00:00:00"/>
    <d v="2022-05-20T00:00:00"/>
    <n v="37"/>
    <x v="2"/>
  </r>
  <r>
    <s v="KEY-3724"/>
    <s v="Medium"/>
    <n v="30"/>
    <s v="Closed"/>
    <s v="Completed"/>
    <s v="Solved by squad (technical intervention)"/>
    <x v="0"/>
    <x v="1"/>
    <x v="3"/>
    <d v="2022-04-13T00:00:00"/>
    <d v="2022-05-20T00:00:00"/>
    <n v="37"/>
    <x v="2"/>
  </r>
  <r>
    <s v="KEY-3731"/>
    <s v="Medium"/>
    <n v="30"/>
    <s v="Closed"/>
    <s v="Canceled"/>
    <s v="Feature expected behavior"/>
    <x v="1"/>
    <x v="0"/>
    <x v="0"/>
    <d v="2022-04-14T00:00:00"/>
    <d v="2022-07-07T00:00:00"/>
    <n v="84"/>
    <x v="0"/>
  </r>
  <r>
    <s v="KEY-3727"/>
    <s v="Medium"/>
    <n v="30"/>
    <s v="Closed"/>
    <s v="Completed"/>
    <s v="Solved by service desk (no technical intervention)"/>
    <x v="0"/>
    <x v="0"/>
    <x v="0"/>
    <d v="2022-04-14T00:00:00"/>
    <d v="2022-06-01T00:00:00"/>
    <n v="48"/>
    <x v="2"/>
  </r>
  <r>
    <s v="KEY-3732"/>
    <s v="Medium"/>
    <n v="30"/>
    <s v="Closed"/>
    <s v="Completed"/>
    <s v="Solved by squad (technical intervention)"/>
    <x v="0"/>
    <x v="1"/>
    <x v="4"/>
    <d v="2022-04-14T00:00:00"/>
    <d v="2022-05-16T00:00:00"/>
    <n v="32"/>
    <x v="2"/>
  </r>
  <r>
    <s v="KEY-3728"/>
    <s v="Medium"/>
    <n v="30"/>
    <s v="Closed"/>
    <s v="Completed"/>
    <s v="Solved by squad (technical intervention)"/>
    <x v="3"/>
    <x v="1"/>
    <x v="5"/>
    <d v="2022-04-14T00:00:00"/>
    <d v="2022-06-06T00:00:00"/>
    <n v="53"/>
    <x v="2"/>
  </r>
  <r>
    <s v="KEY-3730"/>
    <s v="Medium"/>
    <n v="30"/>
    <s v="Closed"/>
    <s v="Completed"/>
    <s v="Solved by squad (technical intervention)"/>
    <x v="0"/>
    <x v="1"/>
    <x v="5"/>
    <d v="2022-04-14T00:00:00"/>
    <d v="2022-08-08T00:00:00"/>
    <n v="116"/>
    <x v="2"/>
  </r>
  <r>
    <s v="KEY-3726"/>
    <s v="Medium"/>
    <n v="30"/>
    <s v="Closed"/>
    <s v="Completed"/>
    <s v="Solved by squad (technical intervention)"/>
    <x v="0"/>
    <x v="1"/>
    <x v="3"/>
    <d v="2022-04-14T00:00:00"/>
    <d v="2022-08-25T00:00:00"/>
    <n v="133"/>
    <x v="2"/>
  </r>
  <r>
    <s v="KEY-3729"/>
    <s v="Medium"/>
    <n v="30"/>
    <s v="Closed"/>
    <s v="Completed"/>
    <s v="Solved by squad (technical intervention)"/>
    <x v="1"/>
    <x v="1"/>
    <x v="5"/>
    <d v="2022-04-14T00:00:00"/>
    <d v="2022-10-06T00:00:00"/>
    <n v="175"/>
    <x v="2"/>
  </r>
  <r>
    <s v="KEY-3734"/>
    <s v="High"/>
    <n v="15"/>
    <s v="Closed"/>
    <s v="Completed"/>
    <s v="Solved by squad (technical intervention)"/>
    <x v="0"/>
    <x v="1"/>
    <x v="5"/>
    <d v="2022-04-18T00:00:00"/>
    <d v="2022-08-20T00:00:00"/>
    <n v="124"/>
    <x v="2"/>
  </r>
  <r>
    <s v="KEY-3737"/>
    <s v="Medium"/>
    <n v="30"/>
    <s v="Closed"/>
    <s v="Completed"/>
    <s v="Solved by service desk (no technical intervention)"/>
    <x v="1"/>
    <x v="0"/>
    <x v="0"/>
    <d v="2022-04-18T00:00:00"/>
    <d v="2022-05-03T00:00:00"/>
    <n v="15"/>
    <x v="1"/>
  </r>
  <r>
    <s v="KEY-3738"/>
    <s v="Medium"/>
    <n v="30"/>
    <s v="Closed"/>
    <s v="Completed"/>
    <s v="Solved by squad (technical intervention)"/>
    <x v="1"/>
    <x v="1"/>
    <x v="1"/>
    <d v="2022-04-18T00:00:00"/>
    <d v="2022-04-29T00:00:00"/>
    <n v="11"/>
    <x v="1"/>
  </r>
  <r>
    <s v="KEY-3735"/>
    <s v="Medium"/>
    <n v="30"/>
    <s v="Closed"/>
    <s v="Completed"/>
    <s v="Solved by squad (technical intervention)"/>
    <x v="1"/>
    <x v="1"/>
    <x v="1"/>
    <d v="2022-04-18T00:00:00"/>
    <d v="2022-05-01T00:00:00"/>
    <n v="13"/>
    <x v="1"/>
  </r>
  <r>
    <s v="KEY-3739"/>
    <s v="Medium"/>
    <n v="30"/>
    <s v="Closed"/>
    <s v="Completed"/>
    <s v="Solved by squad (technical intervention)"/>
    <x v="1"/>
    <x v="1"/>
    <x v="1"/>
    <d v="2022-04-18T00:00:00"/>
    <d v="2022-05-02T00:00:00"/>
    <n v="14"/>
    <x v="1"/>
  </r>
  <r>
    <s v="KEY-3736"/>
    <s v="Medium"/>
    <n v="30"/>
    <s v="Closed"/>
    <s v="Completed"/>
    <s v="Solved by squad (technical intervention)"/>
    <x v="0"/>
    <x v="1"/>
    <x v="5"/>
    <d v="2022-04-18T00:00:00"/>
    <d v="2022-05-21T00:00:00"/>
    <n v="33"/>
    <x v="2"/>
  </r>
  <r>
    <s v="KEY-3733"/>
    <s v="Medium"/>
    <n v="30"/>
    <s v="Closed"/>
    <s v="Completed"/>
    <s v="Solved by squad (technical intervention)"/>
    <x v="0"/>
    <x v="1"/>
    <x v="4"/>
    <d v="2022-04-18T00:00:00"/>
    <d v="2022-09-12T00:00:00"/>
    <n v="147"/>
    <x v="2"/>
  </r>
  <r>
    <s v="KEY-3742"/>
    <s v="High"/>
    <n v="15"/>
    <s v="Closed"/>
    <s v="Completed"/>
    <s v="Solved by squad (technical intervention)"/>
    <x v="0"/>
    <x v="1"/>
    <x v="4"/>
    <d v="2022-04-19T00:00:00"/>
    <d v="2022-09-20T00:00:00"/>
    <n v="154"/>
    <x v="2"/>
  </r>
  <r>
    <s v="KEY-3740"/>
    <s v="Medium"/>
    <n v="30"/>
    <s v="Closed"/>
    <s v="Completed"/>
    <s v="Solved by squad (technical intervention)"/>
    <x v="0"/>
    <x v="1"/>
    <x v="1"/>
    <d v="2022-04-19T00:00:00"/>
    <d v="2022-05-13T00:00:00"/>
    <n v="24"/>
    <x v="1"/>
  </r>
  <r>
    <s v="KEY-3741"/>
    <s v="Medium"/>
    <n v="30"/>
    <s v="Closed"/>
    <s v="Completed"/>
    <s v="Solved by squad (technical intervention)"/>
    <x v="0"/>
    <x v="1"/>
    <x v="5"/>
    <d v="2022-04-19T00:00:00"/>
    <d v="2022-05-20T00:00:00"/>
    <n v="31"/>
    <x v="2"/>
  </r>
  <r>
    <s v="KEY-3747"/>
    <s v="Medium"/>
    <n v="30"/>
    <s v="Closed"/>
    <s v="Completed"/>
    <s v="Solved by service desk (no technical intervention)"/>
    <x v="2"/>
    <x v="0"/>
    <x v="0"/>
    <d v="2022-04-20T00:00:00"/>
    <d v="2022-04-22T00:00:00"/>
    <n v="2"/>
    <x v="1"/>
  </r>
  <r>
    <s v="KEY-3749"/>
    <s v="Medium"/>
    <n v="30"/>
    <s v="Closed"/>
    <s v="Completed"/>
    <s v="Solved by service desk (no technical intervention)"/>
    <x v="1"/>
    <x v="0"/>
    <x v="0"/>
    <d v="2022-04-20T00:00:00"/>
    <d v="2022-05-03T00:00:00"/>
    <n v="13"/>
    <x v="1"/>
  </r>
  <r>
    <s v="KEY-3752"/>
    <s v="Medium"/>
    <n v="30"/>
    <s v="Closed"/>
    <s v="Completed"/>
    <s v="Solved by service desk (no technical intervention)"/>
    <x v="1"/>
    <x v="0"/>
    <x v="0"/>
    <d v="2022-04-20T00:00:00"/>
    <d v="2022-05-03T00:00:00"/>
    <n v="13"/>
    <x v="1"/>
  </r>
  <r>
    <s v="KEY-3750"/>
    <s v="Medium"/>
    <n v="30"/>
    <s v="Closed"/>
    <s v="Completed"/>
    <s v="Solved by squad (technical intervention)"/>
    <x v="1"/>
    <x v="1"/>
    <x v="1"/>
    <d v="2022-04-20T00:00:00"/>
    <d v="2022-05-02T00:00:00"/>
    <n v="12"/>
    <x v="1"/>
  </r>
  <r>
    <s v="KEY-3743"/>
    <s v="Medium"/>
    <n v="30"/>
    <s v="Closed"/>
    <s v="Completed"/>
    <s v="Solved by squad (technical intervention)"/>
    <x v="1"/>
    <x v="1"/>
    <x v="1"/>
    <d v="2022-04-20T00:00:00"/>
    <d v="2022-05-05T00:00:00"/>
    <n v="15"/>
    <x v="1"/>
  </r>
  <r>
    <s v="KEY-3753"/>
    <s v="Medium"/>
    <n v="30"/>
    <s v="Closed"/>
    <s v="Completed"/>
    <s v="Solved by squad (technical intervention)"/>
    <x v="0"/>
    <x v="1"/>
    <x v="4"/>
    <d v="2022-04-20T00:00:00"/>
    <d v="2022-05-16T00:00:00"/>
    <n v="26"/>
    <x v="1"/>
  </r>
  <r>
    <s v="KEY-3755"/>
    <s v="Medium"/>
    <n v="30"/>
    <s v="Closed"/>
    <s v="Completed"/>
    <s v="Solved by squad (technical intervention)"/>
    <x v="0"/>
    <x v="1"/>
    <x v="4"/>
    <d v="2022-04-20T00:00:00"/>
    <d v="2022-05-16T00:00:00"/>
    <n v="26"/>
    <x v="1"/>
  </r>
  <r>
    <s v="KEY-3745"/>
    <s v="Medium"/>
    <n v="30"/>
    <s v="Closed"/>
    <s v="Completed"/>
    <s v="Solved by squad (technical intervention)"/>
    <x v="0"/>
    <x v="1"/>
    <x v="1"/>
    <d v="2022-04-20T00:00:00"/>
    <d v="2022-05-20T00:00:00"/>
    <n v="30"/>
    <x v="2"/>
  </r>
  <r>
    <s v="KEY-3751"/>
    <s v="Medium"/>
    <n v="30"/>
    <s v="Closed"/>
    <s v="Completed"/>
    <s v="Solved by squad (technical intervention)"/>
    <x v="0"/>
    <x v="1"/>
    <x v="5"/>
    <d v="2022-04-20T00:00:00"/>
    <d v="2022-05-20T00:00:00"/>
    <n v="30"/>
    <x v="2"/>
  </r>
  <r>
    <s v="KEY-3746"/>
    <s v="Medium"/>
    <n v="30"/>
    <s v="Closed"/>
    <s v="Completed"/>
    <s v="Solved by squad (technical intervention)"/>
    <x v="3"/>
    <x v="1"/>
    <x v="1"/>
    <d v="2022-04-20T00:00:00"/>
    <d v="2022-06-09T00:00:00"/>
    <n v="50"/>
    <x v="2"/>
  </r>
  <r>
    <s v="KEY-3748"/>
    <s v="Medium"/>
    <n v="30"/>
    <s v="Closed"/>
    <s v="Completed"/>
    <s v="Solved by squad (technical intervention)"/>
    <x v="4"/>
    <x v="1"/>
    <x v="1"/>
    <d v="2022-04-20T00:00:00"/>
    <d v="2022-07-12T00:00:00"/>
    <n v="83"/>
    <x v="2"/>
  </r>
  <r>
    <s v="KEY-3754"/>
    <s v="Medium"/>
    <n v="30"/>
    <s v="Closed"/>
    <s v="Completed"/>
    <s v="Solved by squad (technical intervention)"/>
    <x v="4"/>
    <x v="1"/>
    <x v="4"/>
    <d v="2022-04-20T00:00:00"/>
    <d v="2022-07-12T00:00:00"/>
    <n v="83"/>
    <x v="2"/>
  </r>
  <r>
    <s v="KEY-3756"/>
    <s v="Medium"/>
    <n v="30"/>
    <s v="Closed"/>
    <s v="Completed"/>
    <s v="Solved by squad (technical intervention)"/>
    <x v="1"/>
    <x v="1"/>
    <x v="4"/>
    <d v="2022-04-20T00:00:00"/>
    <d v="2022-10-06T00:00:00"/>
    <n v="169"/>
    <x v="2"/>
  </r>
  <r>
    <s v="KEY-3744"/>
    <s v="Medium"/>
    <n v="30"/>
    <s v="Open"/>
    <s v="Squad Working"/>
    <m/>
    <x v="2"/>
    <x v="2"/>
    <x v="0"/>
    <d v="2022-04-20T00:00:00"/>
    <m/>
    <n v="-44671"/>
    <x v="0"/>
  </r>
  <r>
    <s v="KEY-3759"/>
    <s v="Medium"/>
    <n v="30"/>
    <s v="Closed"/>
    <s v="Canceled"/>
    <s v="Feature expected behavior"/>
    <x v="1"/>
    <x v="0"/>
    <x v="0"/>
    <d v="2022-04-21T00:00:00"/>
    <d v="2022-04-27T00:00:00"/>
    <n v="6"/>
    <x v="0"/>
  </r>
  <r>
    <s v="KEY-3757"/>
    <s v="Medium"/>
    <n v="30"/>
    <s v="Closed"/>
    <s v="Completed"/>
    <s v="Solved by squad (technical intervention)"/>
    <x v="0"/>
    <x v="1"/>
    <x v="5"/>
    <d v="2022-04-21T00:00:00"/>
    <d v="2022-05-13T00:00:00"/>
    <n v="22"/>
    <x v="1"/>
  </r>
  <r>
    <s v="KEY-3758"/>
    <s v="Medium"/>
    <n v="30"/>
    <s v="Closed"/>
    <s v="Completed"/>
    <s v="Solved by squad (technical intervention)"/>
    <x v="0"/>
    <x v="1"/>
    <x v="5"/>
    <d v="2022-04-21T00:00:00"/>
    <d v="2022-08-25T00:00:00"/>
    <n v="126"/>
    <x v="2"/>
  </r>
  <r>
    <s v="KEY-3763"/>
    <s v="Medium"/>
    <n v="30"/>
    <s v="Closed"/>
    <s v="Completed"/>
    <s v="Solved by service desk (no technical intervention)"/>
    <x v="0"/>
    <x v="0"/>
    <x v="0"/>
    <d v="2022-04-22T00:00:00"/>
    <d v="2022-04-28T00:00:00"/>
    <n v="6"/>
    <x v="1"/>
  </r>
  <r>
    <s v="KEY-3761"/>
    <s v="Medium"/>
    <n v="30"/>
    <s v="Closed"/>
    <s v="Completed"/>
    <s v="Solved by squad (technical intervention)"/>
    <x v="0"/>
    <x v="1"/>
    <x v="5"/>
    <d v="2022-04-22T00:00:00"/>
    <d v="2022-05-01T00:00:00"/>
    <n v="9"/>
    <x v="1"/>
  </r>
  <r>
    <s v="KEY-3764"/>
    <s v="Medium"/>
    <n v="30"/>
    <s v="Closed"/>
    <s v="Completed"/>
    <s v="Solved by squad (technical intervention)"/>
    <x v="0"/>
    <x v="1"/>
    <x v="1"/>
    <d v="2022-04-22T00:00:00"/>
    <d v="2022-06-22T00:00:00"/>
    <n v="61"/>
    <x v="2"/>
  </r>
  <r>
    <s v="KEY-3760"/>
    <s v="Medium"/>
    <n v="30"/>
    <s v="Closed"/>
    <s v="Completed"/>
    <s v="Solved by squad (technical intervention)"/>
    <x v="0"/>
    <x v="1"/>
    <x v="5"/>
    <d v="2022-04-22T00:00:00"/>
    <d v="2022-08-25T00:00:00"/>
    <n v="125"/>
    <x v="2"/>
  </r>
  <r>
    <s v="KEY-3762"/>
    <s v="Medium"/>
    <n v="30"/>
    <s v="Closed"/>
    <s v="Completed"/>
    <s v="Solved by squad (technical intervention)"/>
    <x v="0"/>
    <x v="1"/>
    <x v="4"/>
    <d v="2022-04-22T00:00:00"/>
    <d v="2022-08-25T00:00:00"/>
    <n v="125"/>
    <x v="2"/>
  </r>
  <r>
    <s v="KEY-3767"/>
    <s v="Medium"/>
    <n v="30"/>
    <s v="Closed"/>
    <s v="Canceled"/>
    <s v="Feature expected behavior"/>
    <x v="1"/>
    <x v="0"/>
    <x v="0"/>
    <d v="2022-04-25T00:00:00"/>
    <d v="2022-05-09T00:00:00"/>
    <n v="14"/>
    <x v="0"/>
  </r>
  <r>
    <s v="KEY-3765"/>
    <s v="Medium"/>
    <n v="30"/>
    <s v="Closed"/>
    <s v="Completed"/>
    <s v="Solved by squad (technical intervention)"/>
    <x v="4"/>
    <x v="1"/>
    <x v="1"/>
    <d v="2022-04-25T00:00:00"/>
    <d v="2022-07-16T00:00:00"/>
    <n v="82"/>
    <x v="2"/>
  </r>
  <r>
    <s v="KEY-3774"/>
    <s v="Medium"/>
    <n v="30"/>
    <s v="Closed"/>
    <s v="Completed"/>
    <s v="Solved by service desk (no technical intervention)"/>
    <x v="0"/>
    <x v="0"/>
    <x v="0"/>
    <d v="2022-04-26T00:00:00"/>
    <d v="2022-05-02T00:00:00"/>
    <n v="6"/>
    <x v="1"/>
  </r>
  <r>
    <s v="KEY-3771"/>
    <s v="Medium"/>
    <n v="30"/>
    <s v="Closed"/>
    <s v="Completed"/>
    <s v="Solved by squad (technical intervention)"/>
    <x v="1"/>
    <x v="1"/>
    <x v="1"/>
    <d v="2022-04-26T00:00:00"/>
    <d v="2022-05-16T00:00:00"/>
    <n v="20"/>
    <x v="1"/>
  </r>
  <r>
    <s v="KEY-3773"/>
    <s v="Medium"/>
    <n v="30"/>
    <s v="Closed"/>
    <s v="Completed"/>
    <s v="Solved by squad (technical intervention)"/>
    <x v="0"/>
    <x v="1"/>
    <x v="5"/>
    <d v="2022-04-26T00:00:00"/>
    <d v="2022-05-20T00:00:00"/>
    <n v="24"/>
    <x v="1"/>
  </r>
  <r>
    <s v="KEY-3775"/>
    <s v="Medium"/>
    <n v="30"/>
    <s v="Closed"/>
    <s v="Completed"/>
    <s v="Solved by squad (technical intervention)"/>
    <x v="4"/>
    <x v="1"/>
    <x v="4"/>
    <d v="2022-04-26T00:00:00"/>
    <d v="2022-07-06T00:00:00"/>
    <n v="71"/>
    <x v="2"/>
  </r>
  <r>
    <s v="KEY-3768"/>
    <s v="Medium"/>
    <n v="30"/>
    <s v="Closed"/>
    <s v="Completed"/>
    <s v="Solved by squad (technical intervention)"/>
    <x v="4"/>
    <x v="1"/>
    <x v="4"/>
    <d v="2022-04-26T00:00:00"/>
    <d v="2022-07-08T00:00:00"/>
    <n v="73"/>
    <x v="2"/>
  </r>
  <r>
    <s v="KEY-3776"/>
    <s v="Medium"/>
    <n v="30"/>
    <s v="Closed"/>
    <s v="Completed"/>
    <s v="Solved by squad (technical intervention)"/>
    <x v="0"/>
    <x v="1"/>
    <x v="4"/>
    <d v="2022-04-26T00:00:00"/>
    <d v="2022-08-11T00:00:00"/>
    <n v="107"/>
    <x v="2"/>
  </r>
  <r>
    <s v="KEY-3769"/>
    <s v="Medium"/>
    <n v="30"/>
    <s v="Closed"/>
    <s v="Completed"/>
    <s v="Solved by squad (technical intervention)"/>
    <x v="0"/>
    <x v="1"/>
    <x v="4"/>
    <d v="2022-04-26T00:00:00"/>
    <d v="2022-08-15T00:00:00"/>
    <n v="111"/>
    <x v="2"/>
  </r>
  <r>
    <s v="KEY-3770"/>
    <s v="Medium"/>
    <n v="30"/>
    <s v="Open"/>
    <s v="Squad Working"/>
    <m/>
    <x v="2"/>
    <x v="2"/>
    <x v="0"/>
    <d v="2022-04-26T00:00:00"/>
    <m/>
    <n v="-44677"/>
    <x v="0"/>
  </r>
  <r>
    <s v="KEY-3772"/>
    <s v="Medium"/>
    <n v="30"/>
    <s v="Open"/>
    <s v="Squad Working"/>
    <m/>
    <x v="2"/>
    <x v="2"/>
    <x v="0"/>
    <d v="2022-04-26T00:00:00"/>
    <m/>
    <n v="-44677"/>
    <x v="0"/>
  </r>
  <r>
    <s v="KEY-3784"/>
    <s v="High"/>
    <n v="15"/>
    <s v="Closed"/>
    <s v="Completed"/>
    <s v="Solved by squad (technical intervention)"/>
    <x v="3"/>
    <x v="1"/>
    <x v="5"/>
    <d v="2022-04-27T00:00:00"/>
    <d v="2022-06-22T00:00:00"/>
    <n v="56"/>
    <x v="2"/>
  </r>
  <r>
    <s v="KEY-3786"/>
    <s v="High"/>
    <n v="15"/>
    <s v="Closed"/>
    <s v="Completed"/>
    <s v="Solved by squad (technical intervention)"/>
    <x v="0"/>
    <x v="1"/>
    <x v="5"/>
    <d v="2022-04-27T00:00:00"/>
    <d v="2022-06-22T00:00:00"/>
    <n v="56"/>
    <x v="2"/>
  </r>
  <r>
    <s v="KEY-3787"/>
    <s v="High"/>
    <n v="15"/>
    <s v="Closed"/>
    <s v="Completed"/>
    <s v="Solved by squad (technical intervention)"/>
    <x v="3"/>
    <x v="1"/>
    <x v="5"/>
    <d v="2022-04-27T00:00:00"/>
    <d v="2022-06-22T00:00:00"/>
    <n v="56"/>
    <x v="2"/>
  </r>
  <r>
    <s v="KEY-3788"/>
    <s v="High"/>
    <n v="15"/>
    <s v="Closed"/>
    <s v="Completed"/>
    <s v="Solved by squad (technical intervention)"/>
    <x v="3"/>
    <x v="1"/>
    <x v="5"/>
    <d v="2022-04-27T00:00:00"/>
    <d v="2022-06-22T00:00:00"/>
    <n v="56"/>
    <x v="2"/>
  </r>
  <r>
    <s v="KEY-3779"/>
    <s v="Highest"/>
    <n v="7"/>
    <s v="Open"/>
    <s v="Squad Working"/>
    <m/>
    <x v="2"/>
    <x v="2"/>
    <x v="0"/>
    <d v="2022-04-27T00:00:00"/>
    <m/>
    <n v="-44678"/>
    <x v="0"/>
  </r>
  <r>
    <s v="KEY-3798"/>
    <s v="Medium"/>
    <n v="30"/>
    <s v="Closed"/>
    <s v="Canceled"/>
    <s v="Feature expected behavior"/>
    <x v="3"/>
    <x v="1"/>
    <x v="5"/>
    <d v="2022-04-27T00:00:00"/>
    <d v="2022-07-01T00:00:00"/>
    <n v="65"/>
    <x v="0"/>
  </r>
  <r>
    <s v="KEY-3794"/>
    <s v="Medium"/>
    <n v="30"/>
    <s v="Closed"/>
    <s v="Completed"/>
    <s v="Solved by service desk (no technical intervention)"/>
    <x v="3"/>
    <x v="0"/>
    <x v="0"/>
    <d v="2022-04-27T00:00:00"/>
    <d v="2022-04-27T00:00:00"/>
    <n v="0"/>
    <x v="1"/>
  </r>
  <r>
    <s v="KEY-3783"/>
    <s v="Medium"/>
    <n v="30"/>
    <s v="Closed"/>
    <s v="Completed"/>
    <s v="Solved by service desk (no technical intervention)"/>
    <x v="2"/>
    <x v="0"/>
    <x v="0"/>
    <d v="2022-04-27T00:00:00"/>
    <d v="2022-05-01T00:00:00"/>
    <n v="4"/>
    <x v="1"/>
  </r>
  <r>
    <s v="KEY-3796"/>
    <s v="Medium"/>
    <n v="30"/>
    <s v="Closed"/>
    <s v="Completed"/>
    <s v="Solved by service desk (no technical intervention)"/>
    <x v="2"/>
    <x v="0"/>
    <x v="0"/>
    <d v="2022-04-27T00:00:00"/>
    <d v="2022-05-01T00:00:00"/>
    <n v="4"/>
    <x v="1"/>
  </r>
  <r>
    <s v="KEY-3797"/>
    <s v="Medium"/>
    <n v="30"/>
    <s v="Closed"/>
    <s v="Completed"/>
    <s v="Solved by service desk (no technical intervention)"/>
    <x v="2"/>
    <x v="0"/>
    <x v="0"/>
    <d v="2022-04-27T00:00:00"/>
    <d v="2022-05-01T00:00:00"/>
    <n v="4"/>
    <x v="1"/>
  </r>
  <r>
    <s v="KEY-3793"/>
    <s v="Medium"/>
    <n v="30"/>
    <s v="Closed"/>
    <s v="Completed"/>
    <s v="Solved by service desk (no technical intervention)"/>
    <x v="0"/>
    <x v="0"/>
    <x v="0"/>
    <d v="2022-04-27T00:00:00"/>
    <d v="2022-05-02T00:00:00"/>
    <n v="5"/>
    <x v="1"/>
  </r>
  <r>
    <s v="KEY-3789"/>
    <s v="Medium"/>
    <n v="30"/>
    <s v="Closed"/>
    <s v="Completed"/>
    <s v="Solved by service desk (no technical intervention)"/>
    <x v="0"/>
    <x v="0"/>
    <x v="0"/>
    <d v="2022-04-27T00:00:00"/>
    <d v="2022-05-03T00:00:00"/>
    <n v="6"/>
    <x v="1"/>
  </r>
  <r>
    <s v="KEY-3792"/>
    <s v="Medium"/>
    <n v="30"/>
    <s v="Closed"/>
    <s v="Completed"/>
    <s v="Solved by service desk (no technical intervention)"/>
    <x v="0"/>
    <x v="0"/>
    <x v="0"/>
    <d v="2022-04-27T00:00:00"/>
    <d v="2022-05-03T00:00:00"/>
    <n v="6"/>
    <x v="1"/>
  </r>
  <r>
    <s v="KEY-3791"/>
    <s v="Medium"/>
    <n v="30"/>
    <s v="Closed"/>
    <s v="Completed"/>
    <s v="Solved by service desk (no technical intervention)"/>
    <x v="0"/>
    <x v="0"/>
    <x v="0"/>
    <d v="2022-04-27T00:00:00"/>
    <d v="2022-05-05T00:00:00"/>
    <n v="8"/>
    <x v="1"/>
  </r>
  <r>
    <s v="KEY-3795"/>
    <s v="Medium"/>
    <n v="30"/>
    <s v="Closed"/>
    <s v="Completed"/>
    <s v="Solved by squad (technical intervention)"/>
    <x v="1"/>
    <x v="1"/>
    <x v="1"/>
    <d v="2022-04-27T00:00:00"/>
    <d v="2022-05-13T00:00:00"/>
    <n v="16"/>
    <x v="1"/>
  </r>
  <r>
    <s v="KEY-3781"/>
    <s v="Medium"/>
    <n v="30"/>
    <s v="Closed"/>
    <s v="Completed"/>
    <s v="Solved by squad (technical intervention)"/>
    <x v="1"/>
    <x v="1"/>
    <x v="1"/>
    <d v="2022-04-27T00:00:00"/>
    <d v="2022-05-15T00:00:00"/>
    <n v="18"/>
    <x v="1"/>
  </r>
  <r>
    <s v="KEY-3782"/>
    <s v="Medium"/>
    <n v="30"/>
    <s v="Closed"/>
    <s v="Completed"/>
    <s v="Solved by squad (technical intervention)"/>
    <x v="1"/>
    <x v="1"/>
    <x v="1"/>
    <d v="2022-04-27T00:00:00"/>
    <d v="2022-05-16T00:00:00"/>
    <n v="19"/>
    <x v="1"/>
  </r>
  <r>
    <s v="KEY-3777"/>
    <s v="Medium"/>
    <n v="30"/>
    <s v="Closed"/>
    <s v="Completed"/>
    <s v="Solved by squad (technical intervention)"/>
    <x v="0"/>
    <x v="1"/>
    <x v="1"/>
    <d v="2022-04-27T00:00:00"/>
    <d v="2022-05-20T00:00:00"/>
    <n v="23"/>
    <x v="1"/>
  </r>
  <r>
    <s v="KEY-3790"/>
    <s v="Medium"/>
    <n v="30"/>
    <s v="Closed"/>
    <s v="Completed"/>
    <s v="Solved by squad (technical intervention)"/>
    <x v="0"/>
    <x v="1"/>
    <x v="5"/>
    <d v="2022-04-27T00:00:00"/>
    <d v="2022-05-20T00:00:00"/>
    <n v="23"/>
    <x v="1"/>
  </r>
  <r>
    <s v="KEY-3785"/>
    <s v="Medium"/>
    <n v="30"/>
    <s v="Closed"/>
    <s v="Completed"/>
    <s v="Solved by squad (technical intervention)"/>
    <x v="0"/>
    <x v="1"/>
    <x v="5"/>
    <d v="2022-04-27T00:00:00"/>
    <d v="2022-06-22T00:00:00"/>
    <n v="56"/>
    <x v="2"/>
  </r>
  <r>
    <s v="KEY-3780"/>
    <s v="Medium"/>
    <n v="30"/>
    <s v="Closed"/>
    <s v="Completed"/>
    <s v="Solved by squad (technical intervention)"/>
    <x v="0"/>
    <x v="1"/>
    <x v="3"/>
    <d v="2022-04-27T00:00:00"/>
    <d v="2022-08-25T00:00:00"/>
    <n v="120"/>
    <x v="2"/>
  </r>
  <r>
    <s v="KEY-3799"/>
    <s v="Medium"/>
    <n v="30"/>
    <s v="Closed"/>
    <s v="Completed"/>
    <s v="Solved by squad (technical intervention)"/>
    <x v="0"/>
    <x v="1"/>
    <x v="5"/>
    <d v="2022-04-27T00:00:00"/>
    <d v="2022-09-01T00:00:00"/>
    <n v="127"/>
    <x v="2"/>
  </r>
  <r>
    <s v="KEY-3778"/>
    <s v="Medium"/>
    <n v="30"/>
    <s v="Closed"/>
    <s v="Completed"/>
    <s v="Solved by squad (technical intervention)"/>
    <x v="0"/>
    <x v="1"/>
    <x v="1"/>
    <d v="2022-04-27T00:00:00"/>
    <d v="2022-09-12T00:00:00"/>
    <n v="138"/>
    <x v="2"/>
  </r>
  <r>
    <s v="KEY-3803"/>
    <s v="Medium"/>
    <n v="30"/>
    <s v="Closed"/>
    <s v="Completed"/>
    <s v="Solved by squad (technical intervention)"/>
    <x v="0"/>
    <x v="1"/>
    <x v="5"/>
    <d v="2022-04-28T00:00:00"/>
    <d v="2022-05-07T00:00:00"/>
    <n v="9"/>
    <x v="1"/>
  </r>
  <r>
    <s v="KEY-3804"/>
    <s v="Medium"/>
    <n v="30"/>
    <s v="Closed"/>
    <s v="Completed"/>
    <s v="Solved by squad (technical intervention)"/>
    <x v="1"/>
    <x v="1"/>
    <x v="1"/>
    <d v="2022-04-28T00:00:00"/>
    <d v="2022-05-08T00:00:00"/>
    <n v="10"/>
    <x v="1"/>
  </r>
  <r>
    <s v="KEY-3806"/>
    <s v="Medium"/>
    <n v="30"/>
    <s v="Closed"/>
    <s v="Completed"/>
    <s v="Solved by squad (technical intervention)"/>
    <x v="1"/>
    <x v="1"/>
    <x v="1"/>
    <d v="2022-04-28T00:00:00"/>
    <d v="2022-05-16T00:00:00"/>
    <n v="18"/>
    <x v="1"/>
  </r>
  <r>
    <s v="KEY-3807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08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09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0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1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2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3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4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5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16"/>
    <s v="Medium"/>
    <n v="30"/>
    <s v="Closed"/>
    <s v="Completed"/>
    <s v="Solved by squad (technical intervention)"/>
    <x v="1"/>
    <x v="1"/>
    <x v="1"/>
    <d v="2022-04-28T00:00:00"/>
    <d v="2022-05-18T00:00:00"/>
    <n v="20"/>
    <x v="1"/>
  </r>
  <r>
    <s v="KEY-3800"/>
    <s v="Medium"/>
    <n v="30"/>
    <s v="Closed"/>
    <s v="Completed"/>
    <s v="Solved by squad (technical intervention)"/>
    <x v="0"/>
    <x v="1"/>
    <x v="1"/>
    <d v="2022-04-28T00:00:00"/>
    <d v="2022-05-20T00:00:00"/>
    <n v="22"/>
    <x v="1"/>
  </r>
  <r>
    <s v="KEY-3801"/>
    <s v="Medium"/>
    <n v="30"/>
    <s v="Closed"/>
    <s v="Completed"/>
    <s v="Solved by squad (technical intervention)"/>
    <x v="0"/>
    <x v="1"/>
    <x v="1"/>
    <d v="2022-04-28T00:00:00"/>
    <d v="2022-05-20T00:00:00"/>
    <n v="22"/>
    <x v="1"/>
  </r>
  <r>
    <s v="KEY-3802"/>
    <s v="Medium"/>
    <n v="30"/>
    <s v="Closed"/>
    <s v="Completed"/>
    <s v="Solved by squad (technical intervention)"/>
    <x v="0"/>
    <x v="1"/>
    <x v="4"/>
    <d v="2022-04-28T00:00:00"/>
    <d v="2022-06-01T00:00:00"/>
    <n v="34"/>
    <x v="2"/>
  </r>
  <r>
    <s v="KEY-3817"/>
    <s v="Medium"/>
    <n v="30"/>
    <s v="Closed"/>
    <s v="Completed"/>
    <s v="Solved by squad (technical intervention)"/>
    <x v="0"/>
    <x v="1"/>
    <x v="4"/>
    <d v="2022-04-28T00:00:00"/>
    <d v="2022-08-25T00:00:00"/>
    <n v="119"/>
    <x v="2"/>
  </r>
  <r>
    <s v="KEY-3805"/>
    <s v="Medium"/>
    <n v="30"/>
    <s v="Open"/>
    <s v="Waiting requester information"/>
    <m/>
    <x v="0"/>
    <x v="2"/>
    <x v="0"/>
    <d v="2022-04-28T00:00:00"/>
    <m/>
    <n v="-44679"/>
    <x v="0"/>
  </r>
  <r>
    <s v="KEY-3821"/>
    <s v="High"/>
    <n v="15"/>
    <s v="Closed"/>
    <s v="Completed"/>
    <s v="Solved by squad (technical intervention)"/>
    <x v="4"/>
    <x v="1"/>
    <x v="1"/>
    <d v="2022-04-29T00:00:00"/>
    <d v="2022-07-15T00:00:00"/>
    <n v="77"/>
    <x v="2"/>
  </r>
  <r>
    <s v="KEY-3825"/>
    <s v="Medium"/>
    <n v="30"/>
    <s v="Closed"/>
    <s v="Completed"/>
    <s v="Solved by service desk (no technical intervention)"/>
    <x v="0"/>
    <x v="0"/>
    <x v="0"/>
    <d v="2022-04-29T00:00:00"/>
    <d v="2022-05-04T00:00:00"/>
    <n v="5"/>
    <x v="1"/>
  </r>
  <r>
    <s v="KEY-3822"/>
    <s v="Medium"/>
    <n v="30"/>
    <s v="Closed"/>
    <s v="Completed"/>
    <s v="Solved by service desk (no technical intervention)"/>
    <x v="1"/>
    <x v="0"/>
    <x v="0"/>
    <d v="2022-04-29T00:00:00"/>
    <d v="2022-05-13T00:00:00"/>
    <n v="14"/>
    <x v="1"/>
  </r>
  <r>
    <s v="KEY-3818"/>
    <s v="Medium"/>
    <n v="30"/>
    <s v="Closed"/>
    <s v="Completed"/>
    <s v="Solved by squad (technical intervention)"/>
    <x v="1"/>
    <x v="1"/>
    <x v="1"/>
    <d v="2022-04-29T00:00:00"/>
    <d v="2022-05-09T00:00:00"/>
    <n v="10"/>
    <x v="1"/>
  </r>
  <r>
    <s v="KEY-3828"/>
    <s v="Medium"/>
    <n v="30"/>
    <s v="Closed"/>
    <s v="Completed"/>
    <s v="Solved by squad (technical intervention)"/>
    <x v="1"/>
    <x v="1"/>
    <x v="4"/>
    <d v="2022-04-29T00:00:00"/>
    <d v="2022-05-11T00:00:00"/>
    <n v="12"/>
    <x v="1"/>
  </r>
  <r>
    <s v="KEY-3823"/>
    <s v="Medium"/>
    <n v="30"/>
    <s v="Closed"/>
    <s v="Completed"/>
    <s v="Solved by squad (technical intervention)"/>
    <x v="1"/>
    <x v="1"/>
    <x v="1"/>
    <d v="2022-04-29T00:00:00"/>
    <d v="2022-05-13T00:00:00"/>
    <n v="14"/>
    <x v="1"/>
  </r>
  <r>
    <s v="KEY-3820"/>
    <s v="Medium"/>
    <n v="30"/>
    <s v="Closed"/>
    <s v="Completed"/>
    <s v="Solved by squad (technical intervention)"/>
    <x v="0"/>
    <x v="1"/>
    <x v="3"/>
    <d v="2022-04-29T00:00:00"/>
    <d v="2022-05-20T00:00:00"/>
    <n v="21"/>
    <x v="1"/>
  </r>
  <r>
    <s v="KEY-3826"/>
    <s v="Medium"/>
    <n v="30"/>
    <s v="Closed"/>
    <s v="Completed"/>
    <s v="Solved by squad (technical intervention)"/>
    <x v="1"/>
    <x v="1"/>
    <x v="1"/>
    <d v="2022-04-29T00:00:00"/>
    <d v="2022-05-20T00:00:00"/>
    <n v="21"/>
    <x v="1"/>
  </r>
  <r>
    <s v="KEY-3827"/>
    <s v="Medium"/>
    <n v="30"/>
    <s v="Closed"/>
    <s v="Completed"/>
    <s v="Solved by squad (technical intervention)"/>
    <x v="0"/>
    <x v="1"/>
    <x v="5"/>
    <d v="2022-04-29T00:00:00"/>
    <d v="2022-06-14T00:00:00"/>
    <n v="46"/>
    <x v="2"/>
  </r>
  <r>
    <s v="KEY-3819"/>
    <s v="Medium"/>
    <n v="30"/>
    <s v="Open"/>
    <s v="Squad Working"/>
    <m/>
    <x v="2"/>
    <x v="2"/>
    <x v="0"/>
    <d v="2022-04-29T00:00:00"/>
    <m/>
    <n v="-44680"/>
    <x v="0"/>
  </r>
  <r>
    <s v="KEY-3824"/>
    <s v="Medium"/>
    <n v="30"/>
    <s v="Open"/>
    <s v="Squad Working"/>
    <m/>
    <x v="2"/>
    <x v="2"/>
    <x v="0"/>
    <d v="2022-04-29T00:00:00"/>
    <m/>
    <n v="-44680"/>
    <x v="0"/>
  </r>
  <r>
    <s v="KEY-3836"/>
    <s v="Medium"/>
    <n v="30"/>
    <s v="Closed"/>
    <s v="Canceled"/>
    <s v="Feature expected behavior"/>
    <x v="0"/>
    <x v="1"/>
    <x v="5"/>
    <d v="2022-05-02T00:00:00"/>
    <d v="2022-05-09T00:00:00"/>
    <n v="7"/>
    <x v="0"/>
  </r>
  <r>
    <s v="KEY-3830"/>
    <s v="Medium"/>
    <n v="30"/>
    <s v="Closed"/>
    <s v="Completed"/>
    <s v="Solved by service desk (no technical intervention)"/>
    <x v="3"/>
    <x v="0"/>
    <x v="0"/>
    <d v="2022-05-02T00:00:00"/>
    <d v="2022-05-03T00:00:00"/>
    <n v="1"/>
    <x v="1"/>
  </r>
  <r>
    <s v="KEY-3837"/>
    <s v="Medium"/>
    <n v="30"/>
    <s v="Closed"/>
    <s v="Completed"/>
    <s v="Solved by service desk (no technical intervention)"/>
    <x v="2"/>
    <x v="0"/>
    <x v="0"/>
    <d v="2022-05-02T00:00:00"/>
    <d v="2022-05-05T00:00:00"/>
    <n v="3"/>
    <x v="1"/>
  </r>
  <r>
    <s v="KEY-3835"/>
    <s v="Medium"/>
    <n v="30"/>
    <s v="Closed"/>
    <s v="Completed"/>
    <s v="Solved by service desk (no technical intervention)"/>
    <x v="1"/>
    <x v="0"/>
    <x v="0"/>
    <d v="2022-05-02T00:00:00"/>
    <d v="2022-05-13T00:00:00"/>
    <n v="11"/>
    <x v="1"/>
  </r>
  <r>
    <s v="KEY-3834"/>
    <s v="Medium"/>
    <n v="30"/>
    <s v="Closed"/>
    <s v="Completed"/>
    <s v="Solved by squad (technical intervention)"/>
    <x v="1"/>
    <x v="1"/>
    <x v="1"/>
    <d v="2022-05-02T00:00:00"/>
    <d v="2022-05-14T00:00:00"/>
    <n v="12"/>
    <x v="1"/>
  </r>
  <r>
    <s v="KEY-3833"/>
    <s v="Medium"/>
    <n v="30"/>
    <s v="Closed"/>
    <s v="Completed"/>
    <s v="Solved by squad (technical intervention)"/>
    <x v="1"/>
    <x v="1"/>
    <x v="1"/>
    <d v="2022-05-02T00:00:00"/>
    <d v="2022-05-18T00:00:00"/>
    <n v="16"/>
    <x v="1"/>
  </r>
  <r>
    <s v="KEY-3832"/>
    <s v="Medium"/>
    <n v="30"/>
    <s v="Closed"/>
    <s v="Completed"/>
    <s v="Solved by squad (technical intervention)"/>
    <x v="1"/>
    <x v="1"/>
    <x v="1"/>
    <d v="2022-05-02T00:00:00"/>
    <d v="2022-05-20T00:00:00"/>
    <n v="18"/>
    <x v="1"/>
  </r>
  <r>
    <s v="KEY-3831"/>
    <s v="Medium"/>
    <n v="30"/>
    <s v="Closed"/>
    <s v="Completed"/>
    <s v="Solved by squad (technical intervention)"/>
    <x v="0"/>
    <x v="1"/>
    <x v="3"/>
    <d v="2022-05-02T00:00:00"/>
    <d v="2022-08-09T00:00:00"/>
    <n v="99"/>
    <x v="2"/>
  </r>
  <r>
    <s v="KEY-3829"/>
    <s v="Medium"/>
    <n v="30"/>
    <s v="Closed"/>
    <s v="Completed"/>
    <s v="Solved by squad (technical intervention)"/>
    <x v="0"/>
    <x v="1"/>
    <x v="1"/>
    <d v="2022-05-02T00:00:00"/>
    <d v="2022-09-05T00:00:00"/>
    <n v="126"/>
    <x v="2"/>
  </r>
  <r>
    <s v="KEY-3843"/>
    <s v="Medium"/>
    <n v="30"/>
    <s v="Closed"/>
    <s v="Completed"/>
    <s v="Solved by service desk (no technical intervention)"/>
    <x v="1"/>
    <x v="0"/>
    <x v="0"/>
    <d v="2022-05-03T00:00:00"/>
    <d v="2022-05-17T00:00:00"/>
    <n v="14"/>
    <x v="1"/>
  </r>
  <r>
    <s v="KEY-3840"/>
    <s v="Medium"/>
    <n v="30"/>
    <s v="Closed"/>
    <s v="Completed"/>
    <s v="Solved by squad (technical intervention)"/>
    <x v="0"/>
    <x v="1"/>
    <x v="4"/>
    <d v="2022-05-03T00:00:00"/>
    <d v="2022-05-09T00:00:00"/>
    <n v="6"/>
    <x v="1"/>
  </r>
  <r>
    <s v="KEY-3842"/>
    <s v="Medium"/>
    <n v="30"/>
    <s v="Closed"/>
    <s v="Completed"/>
    <s v="Solved by squad (technical intervention)"/>
    <x v="1"/>
    <x v="1"/>
    <x v="1"/>
    <d v="2022-05-03T00:00:00"/>
    <d v="2022-05-15T00:00:00"/>
    <n v="12"/>
    <x v="1"/>
  </r>
  <r>
    <s v="KEY-3844"/>
    <s v="Medium"/>
    <n v="30"/>
    <s v="Closed"/>
    <s v="Completed"/>
    <s v="Solved by squad (technical intervention)"/>
    <x v="1"/>
    <x v="1"/>
    <x v="1"/>
    <d v="2022-05-03T00:00:00"/>
    <d v="2022-05-16T00:00:00"/>
    <n v="13"/>
    <x v="1"/>
  </r>
  <r>
    <s v="KEY-3845"/>
    <s v="Medium"/>
    <n v="30"/>
    <s v="Closed"/>
    <s v="Completed"/>
    <s v="Solved by squad (technical intervention)"/>
    <x v="1"/>
    <x v="1"/>
    <x v="1"/>
    <d v="2022-05-03T00:00:00"/>
    <d v="2022-05-20T00:00:00"/>
    <n v="17"/>
    <x v="1"/>
  </r>
  <r>
    <s v="KEY-3847"/>
    <s v="Medium"/>
    <n v="30"/>
    <s v="Closed"/>
    <s v="Completed"/>
    <s v="Solved by squad (technical intervention)"/>
    <x v="3"/>
    <x v="1"/>
    <x v="1"/>
    <d v="2022-05-03T00:00:00"/>
    <d v="2022-07-07T00:00:00"/>
    <n v="65"/>
    <x v="2"/>
  </r>
  <r>
    <s v="KEY-3841"/>
    <s v="Medium"/>
    <n v="30"/>
    <s v="Closed"/>
    <s v="Completed"/>
    <s v="Solved by squad (technical intervention)"/>
    <x v="0"/>
    <x v="1"/>
    <x v="5"/>
    <d v="2022-05-03T00:00:00"/>
    <d v="2022-08-25T00:00:00"/>
    <n v="114"/>
    <x v="2"/>
  </r>
  <r>
    <s v="KEY-3839"/>
    <s v="Medium"/>
    <n v="30"/>
    <s v="Closed"/>
    <s v="Completed"/>
    <s v="Solved by squad (technical intervention)"/>
    <x v="0"/>
    <x v="1"/>
    <x v="4"/>
    <d v="2022-05-03T00:00:00"/>
    <d v="2022-08-26T00:00:00"/>
    <n v="115"/>
    <x v="2"/>
  </r>
  <r>
    <s v="KEY-3846"/>
    <s v="Medium"/>
    <n v="30"/>
    <s v="Closed"/>
    <s v="Completed"/>
    <s v="Solved by squad (technical intervention)"/>
    <x v="0"/>
    <x v="1"/>
    <x v="4"/>
    <d v="2022-05-03T00:00:00"/>
    <d v="2022-10-06T00:00:00"/>
    <n v="156"/>
    <x v="2"/>
  </r>
  <r>
    <s v="KEY-3838"/>
    <s v="Medium"/>
    <n v="30"/>
    <s v="Open"/>
    <s v="Squad Working"/>
    <m/>
    <x v="2"/>
    <x v="2"/>
    <x v="0"/>
    <d v="2022-05-03T00:00:00"/>
    <m/>
    <n v="-44684"/>
    <x v="0"/>
  </r>
  <r>
    <s v="KEY-3849"/>
    <s v="Medium"/>
    <n v="30"/>
    <s v="Closed"/>
    <s v="Canceled"/>
    <s v="Business Process"/>
    <x v="3"/>
    <x v="1"/>
    <x v="2"/>
    <d v="2022-05-04T00:00:00"/>
    <d v="2022-09-27T00:00:00"/>
    <n v="146"/>
    <x v="0"/>
  </r>
  <r>
    <s v="KEY-3848"/>
    <s v="Medium"/>
    <n v="30"/>
    <s v="Closed"/>
    <s v="Completed"/>
    <s v="Solved by service desk (no technical intervention)"/>
    <x v="0"/>
    <x v="0"/>
    <x v="0"/>
    <d v="2022-05-04T00:00:00"/>
    <d v="2022-05-09T00:00:00"/>
    <n v="5"/>
    <x v="1"/>
  </r>
  <r>
    <s v="KEY-3852"/>
    <s v="Medium"/>
    <n v="30"/>
    <s v="Closed"/>
    <s v="Completed"/>
    <s v="Solved by squad (technical intervention)"/>
    <x v="0"/>
    <x v="1"/>
    <x v="5"/>
    <d v="2022-05-04T00:00:00"/>
    <d v="2022-08-25T00:00:00"/>
    <n v="113"/>
    <x v="2"/>
  </r>
  <r>
    <s v="KEY-3853"/>
    <s v="Medium"/>
    <n v="30"/>
    <s v="Closed"/>
    <s v="Completed"/>
    <s v="Solved by squad (technical intervention)"/>
    <x v="0"/>
    <x v="1"/>
    <x v="4"/>
    <d v="2022-05-04T00:00:00"/>
    <d v="2022-08-25T00:00:00"/>
    <n v="113"/>
    <x v="2"/>
  </r>
  <r>
    <s v="KEY-3850"/>
    <s v="Medium"/>
    <n v="30"/>
    <s v="Open"/>
    <s v="Squad Working"/>
    <m/>
    <x v="2"/>
    <x v="2"/>
    <x v="0"/>
    <d v="2022-05-04T00:00:00"/>
    <m/>
    <n v="-44685"/>
    <x v="0"/>
  </r>
  <r>
    <s v="KEY-3851"/>
    <s v="Medium"/>
    <n v="30"/>
    <s v="Open"/>
    <s v="Waiting requester information"/>
    <m/>
    <x v="0"/>
    <x v="2"/>
    <x v="0"/>
    <d v="2022-05-04T00:00:00"/>
    <m/>
    <n v="-44685"/>
    <x v="0"/>
  </r>
  <r>
    <s v="KEY-3857"/>
    <s v="Medium"/>
    <n v="30"/>
    <s v="Closed"/>
    <s v="Canceled"/>
    <s v="Feature expected behavior"/>
    <x v="3"/>
    <x v="1"/>
    <x v="1"/>
    <d v="2022-05-05T00:00:00"/>
    <d v="2022-05-05T00:00:00"/>
    <n v="0"/>
    <x v="0"/>
  </r>
  <r>
    <s v="KEY-3856"/>
    <s v="Medium"/>
    <n v="30"/>
    <s v="Closed"/>
    <s v="Completed"/>
    <s v="Solved by service desk (no technical intervention)"/>
    <x v="1"/>
    <x v="0"/>
    <x v="0"/>
    <d v="2022-05-05T00:00:00"/>
    <d v="2022-05-17T00:00:00"/>
    <n v="12"/>
    <x v="1"/>
  </r>
  <r>
    <s v="KEY-3855"/>
    <s v="Medium"/>
    <n v="30"/>
    <s v="Closed"/>
    <s v="Completed"/>
    <s v="Solved by squad (technical intervention)"/>
    <x v="0"/>
    <x v="1"/>
    <x v="3"/>
    <d v="2022-05-05T00:00:00"/>
    <d v="2022-08-26T00:00:00"/>
    <n v="113"/>
    <x v="2"/>
  </r>
  <r>
    <s v="KEY-3854"/>
    <s v="Medium"/>
    <n v="30"/>
    <s v="Open"/>
    <s v="Squad Working"/>
    <m/>
    <x v="3"/>
    <x v="2"/>
    <x v="0"/>
    <d v="2022-05-05T00:00:00"/>
    <m/>
    <n v="-44686"/>
    <x v="0"/>
  </r>
  <r>
    <s v="KEY-3859"/>
    <s v="Medium"/>
    <n v="30"/>
    <s v="Closed"/>
    <s v="Completed"/>
    <s v="Solved by service desk (no technical intervention)"/>
    <x v="0"/>
    <x v="0"/>
    <x v="0"/>
    <d v="2022-05-06T00:00:00"/>
    <d v="2022-05-13T00:00:00"/>
    <n v="7"/>
    <x v="1"/>
  </r>
  <r>
    <s v="KEY-3861"/>
    <s v="Medium"/>
    <n v="30"/>
    <s v="Closed"/>
    <s v="Completed"/>
    <s v="Solved by squad (technical intervention)"/>
    <x v="1"/>
    <x v="1"/>
    <x v="1"/>
    <d v="2022-05-06T00:00:00"/>
    <d v="2022-05-23T00:00:00"/>
    <n v="17"/>
    <x v="1"/>
  </r>
  <r>
    <s v="KEY-3860"/>
    <s v="Medium"/>
    <n v="30"/>
    <s v="Closed"/>
    <s v="Completed"/>
    <s v="Solved by squad (technical intervention)"/>
    <x v="3"/>
    <x v="1"/>
    <x v="5"/>
    <d v="2022-05-06T00:00:00"/>
    <d v="2022-07-01T00:00:00"/>
    <n v="56"/>
    <x v="2"/>
  </r>
  <r>
    <s v="KEY-3862"/>
    <s v="Medium"/>
    <n v="30"/>
    <s v="Closed"/>
    <s v="Completed"/>
    <s v="Solved by squad (technical intervention)"/>
    <x v="0"/>
    <x v="1"/>
    <x v="4"/>
    <d v="2022-05-06T00:00:00"/>
    <d v="2022-08-25T00:00:00"/>
    <n v="111"/>
    <x v="2"/>
  </r>
  <r>
    <s v="KEY-3863"/>
    <s v="Medium"/>
    <n v="30"/>
    <s v="Closed"/>
    <s v="Completed"/>
    <s v="Solved by squad (technical intervention)"/>
    <x v="0"/>
    <x v="1"/>
    <x v="4"/>
    <d v="2022-05-06T00:00:00"/>
    <d v="2022-08-25T00:00:00"/>
    <n v="111"/>
    <x v="2"/>
  </r>
  <r>
    <s v="KEY-3858"/>
    <s v="Medium"/>
    <n v="30"/>
    <s v="Open"/>
    <s v="Squad Working"/>
    <m/>
    <x v="3"/>
    <x v="2"/>
    <x v="0"/>
    <d v="2022-05-06T00:00:00"/>
    <m/>
    <n v="-44687"/>
    <x v="0"/>
  </r>
  <r>
    <s v="KEY-3864"/>
    <s v="High"/>
    <n v="15"/>
    <s v="Closed"/>
    <s v="Canceled"/>
    <s v="Business Rule"/>
    <x v="0"/>
    <x v="1"/>
    <x v="1"/>
    <d v="2022-05-09T00:00:00"/>
    <d v="2022-08-30T00:00:00"/>
    <n v="113"/>
    <x v="0"/>
  </r>
  <r>
    <s v="KEY-3870"/>
    <s v="Medium"/>
    <n v="30"/>
    <s v="Closed"/>
    <s v="Canceled"/>
    <s v="Feature expected behavior"/>
    <x v="3"/>
    <x v="1"/>
    <x v="1"/>
    <d v="2022-05-09T00:00:00"/>
    <d v="2022-05-09T00:00:00"/>
    <n v="0"/>
    <x v="0"/>
  </r>
  <r>
    <s v="KEY-3868"/>
    <s v="Medium"/>
    <n v="30"/>
    <s v="Closed"/>
    <s v="Completed"/>
    <s v="Solved by service desk (no technical intervention)"/>
    <x v="3"/>
    <x v="0"/>
    <x v="0"/>
    <d v="2022-05-09T00:00:00"/>
    <d v="2022-05-10T00:00:00"/>
    <n v="1"/>
    <x v="1"/>
  </r>
  <r>
    <s v="KEY-3865"/>
    <s v="Medium"/>
    <n v="30"/>
    <s v="Closed"/>
    <s v="Completed"/>
    <s v="Solved by squad (technical intervention)"/>
    <x v="0"/>
    <x v="1"/>
    <x v="3"/>
    <d v="2022-05-09T00:00:00"/>
    <d v="2022-05-20T00:00:00"/>
    <n v="11"/>
    <x v="1"/>
  </r>
  <r>
    <s v="KEY-3866"/>
    <s v="Medium"/>
    <n v="30"/>
    <s v="Closed"/>
    <s v="Completed"/>
    <s v="Solved by squad (technical intervention)"/>
    <x v="1"/>
    <x v="1"/>
    <x v="3"/>
    <d v="2022-05-09T00:00:00"/>
    <d v="2022-05-26T00:00:00"/>
    <n v="17"/>
    <x v="1"/>
  </r>
  <r>
    <s v="KEY-3869"/>
    <s v="Medium"/>
    <n v="30"/>
    <s v="Closed"/>
    <s v="Completed"/>
    <s v="Solved by squad (technical intervention)"/>
    <x v="0"/>
    <x v="1"/>
    <x v="4"/>
    <d v="2022-05-09T00:00:00"/>
    <d v="2022-08-25T00:00:00"/>
    <n v="108"/>
    <x v="2"/>
  </r>
  <r>
    <s v="KEY-3867"/>
    <s v="Medium"/>
    <n v="30"/>
    <s v="Open"/>
    <s v="Squad Working"/>
    <m/>
    <x v="3"/>
    <x v="2"/>
    <x v="0"/>
    <d v="2022-05-09T00:00:00"/>
    <m/>
    <n v="-44690"/>
    <x v="0"/>
  </r>
  <r>
    <s v="KEY-3872"/>
    <s v="High"/>
    <n v="15"/>
    <s v="Closed"/>
    <s v="Completed"/>
    <s v="Solved by squad (technical intervention)"/>
    <x v="0"/>
    <x v="1"/>
    <x v="4"/>
    <d v="2022-05-10T00:00:00"/>
    <d v="2022-06-02T00:00:00"/>
    <n v="23"/>
    <x v="2"/>
  </r>
  <r>
    <s v="KEY-3871"/>
    <s v="Medium"/>
    <n v="30"/>
    <s v="Closed"/>
    <s v="Completed"/>
    <s v="Solved by service desk (no technical intervention)"/>
    <x v="1"/>
    <x v="0"/>
    <x v="0"/>
    <d v="2022-05-10T00:00:00"/>
    <d v="2022-05-20T00:00:00"/>
    <n v="10"/>
    <x v="1"/>
  </r>
  <r>
    <s v="KEY-3873"/>
    <s v="Medium"/>
    <n v="30"/>
    <s v="Open"/>
    <s v="Squad Working"/>
    <m/>
    <x v="3"/>
    <x v="2"/>
    <x v="0"/>
    <d v="2022-05-10T00:00:00"/>
    <m/>
    <n v="-44691"/>
    <x v="0"/>
  </r>
  <r>
    <s v="KEY-3879"/>
    <s v="Medium"/>
    <n v="30"/>
    <s v="Closed"/>
    <s v="Completed"/>
    <s v="Solved by service desk (no technical intervention)"/>
    <x v="2"/>
    <x v="0"/>
    <x v="0"/>
    <d v="2022-05-11T00:00:00"/>
    <d v="2022-05-13T00:00:00"/>
    <n v="2"/>
    <x v="1"/>
  </r>
  <r>
    <s v="KEY-3878"/>
    <s v="Medium"/>
    <n v="30"/>
    <s v="Closed"/>
    <s v="Completed"/>
    <s v="Solved by service desk (no technical intervention)"/>
    <x v="0"/>
    <x v="0"/>
    <x v="0"/>
    <d v="2022-05-11T00:00:00"/>
    <d v="2022-05-19T00:00:00"/>
    <n v="8"/>
    <x v="1"/>
  </r>
  <r>
    <s v="KEY-3875"/>
    <s v="Medium"/>
    <n v="30"/>
    <s v="Closed"/>
    <s v="Completed"/>
    <s v="Solved by service desk (no technical intervention)"/>
    <x v="0"/>
    <x v="0"/>
    <x v="0"/>
    <d v="2022-05-11T00:00:00"/>
    <d v="2022-05-20T00:00:00"/>
    <n v="9"/>
    <x v="1"/>
  </r>
  <r>
    <s v="KEY-3877"/>
    <s v="Medium"/>
    <n v="30"/>
    <s v="Closed"/>
    <s v="Completed"/>
    <s v="Solved by service desk (no technical intervention)"/>
    <x v="3"/>
    <x v="0"/>
    <x v="0"/>
    <d v="2022-05-11T00:00:00"/>
    <d v="2022-07-01T00:00:00"/>
    <n v="51"/>
    <x v="2"/>
  </r>
  <r>
    <s v="KEY-3880"/>
    <s v="Medium"/>
    <n v="30"/>
    <s v="Closed"/>
    <s v="Completed"/>
    <s v="Solved by squad (technical intervention)"/>
    <x v="0"/>
    <x v="1"/>
    <x v="5"/>
    <d v="2022-05-11T00:00:00"/>
    <d v="2022-05-16T00:00:00"/>
    <n v="5"/>
    <x v="1"/>
  </r>
  <r>
    <s v="KEY-3876"/>
    <s v="Medium"/>
    <n v="30"/>
    <s v="Closed"/>
    <s v="Completed"/>
    <s v="Solved by squad (technical intervention)"/>
    <x v="0"/>
    <x v="1"/>
    <x v="3"/>
    <d v="2022-05-11T00:00:00"/>
    <d v="2022-08-26T00:00:00"/>
    <n v="107"/>
    <x v="2"/>
  </r>
  <r>
    <s v="KEY-3874"/>
    <s v="Medium"/>
    <n v="30"/>
    <s v="Open"/>
    <s v="Squad Working"/>
    <m/>
    <x v="0"/>
    <x v="2"/>
    <x v="0"/>
    <d v="2022-05-11T00:00:00"/>
    <m/>
    <n v="-44692"/>
    <x v="0"/>
  </r>
  <r>
    <s v="KEY-3883"/>
    <s v="Medium"/>
    <n v="30"/>
    <s v="Closed"/>
    <s v="Completed"/>
    <s v="Solved by service desk (no technical intervention)"/>
    <x v="0"/>
    <x v="0"/>
    <x v="0"/>
    <d v="2022-05-12T00:00:00"/>
    <d v="2022-05-12T00:00:00"/>
    <n v="0"/>
    <x v="1"/>
  </r>
  <r>
    <s v="KEY-3881"/>
    <s v="Medium"/>
    <n v="30"/>
    <s v="Closed"/>
    <s v="Completed"/>
    <s v="Solved by service desk (no technical intervention)"/>
    <x v="2"/>
    <x v="0"/>
    <x v="0"/>
    <d v="2022-05-12T00:00:00"/>
    <d v="2022-05-16T00:00:00"/>
    <n v="4"/>
    <x v="1"/>
  </r>
  <r>
    <s v="KEY-3885"/>
    <s v="Medium"/>
    <n v="30"/>
    <s v="Closed"/>
    <s v="Completed"/>
    <s v="Solved by service desk (no technical intervention)"/>
    <x v="0"/>
    <x v="0"/>
    <x v="0"/>
    <d v="2022-05-12T00:00:00"/>
    <d v="2022-05-19T00:00:00"/>
    <n v="7"/>
    <x v="1"/>
  </r>
  <r>
    <s v="KEY-3886"/>
    <s v="Medium"/>
    <n v="30"/>
    <s v="Closed"/>
    <s v="Completed"/>
    <s v="Solved by squad (technical intervention)"/>
    <x v="0"/>
    <x v="1"/>
    <x v="4"/>
    <d v="2022-05-12T00:00:00"/>
    <d v="2022-06-22T00:00:00"/>
    <n v="41"/>
    <x v="2"/>
  </r>
  <r>
    <s v="KEY-3884"/>
    <s v="Medium"/>
    <n v="30"/>
    <s v="Closed"/>
    <s v="Completed"/>
    <s v="Solved by squad (technical intervention)"/>
    <x v="0"/>
    <x v="1"/>
    <x v="5"/>
    <d v="2022-05-12T00:00:00"/>
    <d v="2022-08-12T00:00:00"/>
    <n v="92"/>
    <x v="2"/>
  </r>
  <r>
    <s v="KEY-3882"/>
    <s v="Medium"/>
    <n v="30"/>
    <s v="Closed"/>
    <s v="Completed"/>
    <s v="Solved by squad (technical intervention)"/>
    <x v="0"/>
    <x v="1"/>
    <x v="4"/>
    <d v="2022-05-12T00:00:00"/>
    <d v="2022-08-15T00:00:00"/>
    <n v="95"/>
    <x v="2"/>
  </r>
  <r>
    <s v="KEY-3888"/>
    <s v="Medium"/>
    <n v="30"/>
    <s v="Closed"/>
    <s v="Completed"/>
    <s v="Solved by service desk (no technical intervention)"/>
    <x v="0"/>
    <x v="0"/>
    <x v="0"/>
    <d v="2022-05-13T00:00:00"/>
    <d v="2022-05-20T00:00:00"/>
    <n v="7"/>
    <x v="1"/>
  </r>
  <r>
    <s v="KEY-3890"/>
    <s v="Medium"/>
    <n v="30"/>
    <s v="Closed"/>
    <s v="Completed"/>
    <s v="Solved by squad (technical intervention)"/>
    <x v="0"/>
    <x v="1"/>
    <x v="4"/>
    <d v="2022-05-13T00:00:00"/>
    <d v="2022-09-08T00:00:00"/>
    <n v="118"/>
    <x v="2"/>
  </r>
  <r>
    <s v="KEY-3889"/>
    <s v="Medium"/>
    <n v="30"/>
    <s v="Closed"/>
    <s v="Completed"/>
    <s v="Solved by squad (technical intervention)"/>
    <x v="0"/>
    <x v="1"/>
    <x v="5"/>
    <d v="2022-05-13T00:00:00"/>
    <d v="2022-10-06T00:00:00"/>
    <n v="146"/>
    <x v="2"/>
  </r>
  <r>
    <s v="KEY-3887"/>
    <s v="Medium"/>
    <n v="30"/>
    <s v="Open"/>
    <s v="Squad Working"/>
    <m/>
    <x v="3"/>
    <x v="2"/>
    <x v="0"/>
    <d v="2022-05-13T00:00:00"/>
    <m/>
    <n v="-44694"/>
    <x v="0"/>
  </r>
  <r>
    <s v="KEY-3892"/>
    <s v="High"/>
    <n v="15"/>
    <s v="Closed"/>
    <s v="Completed"/>
    <s v="Solved by squad (technical intervention)"/>
    <x v="1"/>
    <x v="1"/>
    <x v="1"/>
    <d v="2022-05-16T00:00:00"/>
    <d v="2022-06-05T00:00:00"/>
    <n v="20"/>
    <x v="2"/>
  </r>
  <r>
    <s v="KEY-3896"/>
    <s v="Medium"/>
    <n v="30"/>
    <s v="Closed"/>
    <s v="Completed"/>
    <s v="Solved by service desk (no technical intervention)"/>
    <x v="2"/>
    <x v="0"/>
    <x v="0"/>
    <d v="2022-05-16T00:00:00"/>
    <d v="2022-05-17T00:00:00"/>
    <n v="1"/>
    <x v="1"/>
  </r>
  <r>
    <s v="KEY-3893"/>
    <s v="Medium"/>
    <n v="30"/>
    <s v="Closed"/>
    <s v="Completed"/>
    <s v="Solved by service desk (no technical intervention)"/>
    <x v="2"/>
    <x v="0"/>
    <x v="0"/>
    <d v="2022-05-16T00:00:00"/>
    <d v="2022-05-20T00:00:00"/>
    <n v="4"/>
    <x v="1"/>
  </r>
  <r>
    <s v="KEY-3895"/>
    <s v="Medium"/>
    <n v="30"/>
    <s v="Closed"/>
    <s v="Completed"/>
    <s v="Solved by squad (technical intervention)"/>
    <x v="4"/>
    <x v="1"/>
    <x v="1"/>
    <d v="2022-05-16T00:00:00"/>
    <d v="2022-08-04T00:00:00"/>
    <n v="80"/>
    <x v="2"/>
  </r>
  <r>
    <s v="KEY-3891"/>
    <s v="Medium"/>
    <n v="30"/>
    <s v="Closed"/>
    <s v="Completed"/>
    <s v="Solved by squad (technical intervention)"/>
    <x v="0"/>
    <x v="1"/>
    <x v="3"/>
    <d v="2022-05-16T00:00:00"/>
    <d v="2022-08-10T00:00:00"/>
    <n v="86"/>
    <x v="2"/>
  </r>
  <r>
    <s v="KEY-3899"/>
    <s v="Medium"/>
    <n v="30"/>
    <s v="Closed"/>
    <s v="Completed"/>
    <s v="Solved by squad (technical intervention)"/>
    <x v="0"/>
    <x v="1"/>
    <x v="4"/>
    <d v="2022-05-16T00:00:00"/>
    <d v="2022-09-19T00:00:00"/>
    <n v="126"/>
    <x v="2"/>
  </r>
  <r>
    <s v="KEY-3897"/>
    <s v="Medium"/>
    <n v="30"/>
    <s v="Closed"/>
    <s v="Completed"/>
    <s v="Solved by squad (technical intervention)"/>
    <x v="0"/>
    <x v="1"/>
    <x v="5"/>
    <d v="2022-05-16T00:00:00"/>
    <d v="2022-09-28T00:00:00"/>
    <n v="135"/>
    <x v="2"/>
  </r>
  <r>
    <s v="KEY-3894"/>
    <s v="Medium"/>
    <n v="30"/>
    <s v="Closed"/>
    <s v="Completed"/>
    <s v="Solved by squad (technical intervention)"/>
    <x v="0"/>
    <x v="1"/>
    <x v="5"/>
    <d v="2022-05-16T00:00:00"/>
    <d v="2022-10-06T00:00:00"/>
    <n v="143"/>
    <x v="2"/>
  </r>
  <r>
    <s v="KEY-3898"/>
    <s v="Medium"/>
    <n v="30"/>
    <s v="Open"/>
    <s v="Squad Working"/>
    <m/>
    <x v="3"/>
    <x v="2"/>
    <x v="0"/>
    <d v="2022-05-16T00:00:00"/>
    <m/>
    <n v="-44697"/>
    <x v="0"/>
  </r>
  <r>
    <s v="KEY-3900"/>
    <s v="Medium"/>
    <n v="30"/>
    <s v="Open"/>
    <s v="Squad Working"/>
    <m/>
    <x v="0"/>
    <x v="2"/>
    <x v="0"/>
    <d v="2022-05-16T00:00:00"/>
    <m/>
    <n v="-44697"/>
    <x v="0"/>
  </r>
  <r>
    <s v="KEY-3903"/>
    <s v="Medium"/>
    <n v="30"/>
    <s v="Closed"/>
    <s v="Canceled"/>
    <s v="Business Process"/>
    <x v="3"/>
    <x v="1"/>
    <x v="2"/>
    <d v="2022-05-17T00:00:00"/>
    <d v="2022-08-25T00:00:00"/>
    <n v="100"/>
    <x v="0"/>
  </r>
  <r>
    <s v="KEY-3906"/>
    <s v="Medium"/>
    <n v="30"/>
    <s v="Closed"/>
    <s v="Completed"/>
    <s v="Solved by service desk (no technical intervention)"/>
    <x v="2"/>
    <x v="0"/>
    <x v="0"/>
    <d v="2022-05-17T00:00:00"/>
    <d v="2022-05-20T00:00:00"/>
    <n v="3"/>
    <x v="1"/>
  </r>
  <r>
    <s v="KEY-3908"/>
    <s v="Medium"/>
    <n v="30"/>
    <s v="Closed"/>
    <s v="Completed"/>
    <s v="Solved by service desk (no technical intervention)"/>
    <x v="0"/>
    <x v="0"/>
    <x v="0"/>
    <d v="2022-05-17T00:00:00"/>
    <d v="2022-05-23T00:00:00"/>
    <n v="6"/>
    <x v="1"/>
  </r>
  <r>
    <s v="KEY-3907"/>
    <s v="Medium"/>
    <n v="30"/>
    <s v="Closed"/>
    <s v="Completed"/>
    <s v="Solved by service desk (no technical intervention)"/>
    <x v="1"/>
    <x v="0"/>
    <x v="0"/>
    <d v="2022-05-17T00:00:00"/>
    <d v="2022-05-27T00:00:00"/>
    <n v="10"/>
    <x v="1"/>
  </r>
  <r>
    <s v="KEY-3910"/>
    <s v="Medium"/>
    <n v="30"/>
    <s v="Closed"/>
    <s v="Completed"/>
    <s v="Solved by service desk (no technical intervention)"/>
    <x v="1"/>
    <x v="0"/>
    <x v="0"/>
    <d v="2022-05-17T00:00:00"/>
    <d v="2022-05-30T00:00:00"/>
    <n v="13"/>
    <x v="1"/>
  </r>
  <r>
    <s v="KEY-3909"/>
    <s v="Medium"/>
    <n v="30"/>
    <s v="Closed"/>
    <s v="Completed"/>
    <s v="Solved by squad (technical intervention)"/>
    <x v="1"/>
    <x v="1"/>
    <x v="1"/>
    <d v="2022-05-17T00:00:00"/>
    <d v="2022-05-27T00:00:00"/>
    <n v="10"/>
    <x v="1"/>
  </r>
  <r>
    <s v="KEY-3902"/>
    <s v="Medium"/>
    <n v="30"/>
    <s v="Closed"/>
    <s v="Completed"/>
    <s v="Solved by squad (technical intervention)"/>
    <x v="0"/>
    <x v="1"/>
    <x v="1"/>
    <d v="2022-05-17T00:00:00"/>
    <d v="2022-08-12T00:00:00"/>
    <n v="87"/>
    <x v="2"/>
  </r>
  <r>
    <s v="KEY-3911"/>
    <s v="Medium"/>
    <n v="30"/>
    <s v="Closed"/>
    <s v="Completed"/>
    <s v="Solved by squad (technical intervention)"/>
    <x v="0"/>
    <x v="1"/>
    <x v="4"/>
    <d v="2022-05-17T00:00:00"/>
    <d v="2022-08-25T00:00:00"/>
    <n v="100"/>
    <x v="2"/>
  </r>
  <r>
    <s v="KEY-3904"/>
    <s v="Medium"/>
    <n v="30"/>
    <s v="Open"/>
    <s v="Squad Working"/>
    <m/>
    <x v="3"/>
    <x v="2"/>
    <x v="0"/>
    <d v="2022-05-17T00:00:00"/>
    <m/>
    <n v="-44698"/>
    <x v="0"/>
  </r>
  <r>
    <s v="KEY-3905"/>
    <s v="Medium"/>
    <n v="30"/>
    <s v="Open"/>
    <s v="Squad Working"/>
    <m/>
    <x v="3"/>
    <x v="2"/>
    <x v="0"/>
    <d v="2022-05-17T00:00:00"/>
    <m/>
    <n v="-44698"/>
    <x v="0"/>
  </r>
  <r>
    <s v="KEY-3901"/>
    <s v="Medium"/>
    <n v="30"/>
    <s v="Open"/>
    <s v="Waiting requester information"/>
    <m/>
    <x v="0"/>
    <x v="2"/>
    <x v="0"/>
    <d v="2022-05-17T00:00:00"/>
    <m/>
    <n v="-44698"/>
    <x v="0"/>
  </r>
  <r>
    <s v="KEY-3912"/>
    <s v="Highest"/>
    <n v="7"/>
    <s v="Closed"/>
    <s v="Completed"/>
    <s v="Solved by squad (technical intervention)"/>
    <x v="0"/>
    <x v="1"/>
    <x v="1"/>
    <d v="2022-05-18T00:00:00"/>
    <d v="2022-07-16T00:00:00"/>
    <n v="59"/>
    <x v="2"/>
  </r>
  <r>
    <s v="KEY-3920"/>
    <s v="Medium"/>
    <n v="30"/>
    <s v="Closed"/>
    <s v="Canceled"/>
    <s v="Feature expected behavior"/>
    <x v="0"/>
    <x v="1"/>
    <x v="5"/>
    <d v="2022-05-18T00:00:00"/>
    <d v="2022-05-18T00:00:00"/>
    <n v="0"/>
    <x v="0"/>
  </r>
  <r>
    <s v="KEY-3917"/>
    <s v="Medium"/>
    <n v="30"/>
    <s v="Closed"/>
    <s v="Completed"/>
    <s v="Solved by service desk (no technical intervention)"/>
    <x v="2"/>
    <x v="0"/>
    <x v="0"/>
    <d v="2022-05-18T00:00:00"/>
    <d v="2022-05-20T00:00:00"/>
    <n v="2"/>
    <x v="1"/>
  </r>
  <r>
    <s v="KEY-3916"/>
    <s v="Medium"/>
    <n v="30"/>
    <s v="Closed"/>
    <s v="Completed"/>
    <s v="Solved by squad (technical intervention)"/>
    <x v="0"/>
    <x v="1"/>
    <x v="5"/>
    <d v="2022-05-18T00:00:00"/>
    <d v="2022-05-23T00:00:00"/>
    <n v="5"/>
    <x v="1"/>
  </r>
  <r>
    <s v="KEY-3915"/>
    <s v="Medium"/>
    <n v="30"/>
    <s v="Closed"/>
    <s v="Completed"/>
    <s v="Solved by squad (technical intervention)"/>
    <x v="1"/>
    <x v="1"/>
    <x v="1"/>
    <d v="2022-05-18T00:00:00"/>
    <d v="2022-06-01T00:00:00"/>
    <n v="14"/>
    <x v="1"/>
  </r>
  <r>
    <s v="KEY-3918"/>
    <s v="Medium"/>
    <n v="30"/>
    <s v="Closed"/>
    <s v="Completed"/>
    <s v="Solved by squad (technical intervention)"/>
    <x v="1"/>
    <x v="1"/>
    <x v="1"/>
    <d v="2022-05-18T00:00:00"/>
    <d v="2022-06-07T00:00:00"/>
    <n v="20"/>
    <x v="1"/>
  </r>
  <r>
    <s v="KEY-3921"/>
    <s v="Medium"/>
    <n v="30"/>
    <s v="Closed"/>
    <s v="Completed"/>
    <s v="Solved by squad (technical intervention)"/>
    <x v="0"/>
    <x v="1"/>
    <x v="4"/>
    <d v="2022-05-18T00:00:00"/>
    <d v="2022-06-23T00:00:00"/>
    <n v="36"/>
    <x v="2"/>
  </r>
  <r>
    <s v="KEY-3919"/>
    <s v="Medium"/>
    <n v="30"/>
    <s v="Closed"/>
    <s v="Completed"/>
    <s v="Solved by squad (technical intervention)"/>
    <x v="3"/>
    <x v="1"/>
    <x v="5"/>
    <d v="2022-05-18T00:00:00"/>
    <d v="2022-07-12T00:00:00"/>
    <n v="55"/>
    <x v="2"/>
  </r>
  <r>
    <s v="KEY-3922"/>
    <s v="Medium"/>
    <n v="30"/>
    <s v="Closed"/>
    <s v="Completed"/>
    <s v="Solved by squad (technical intervention)"/>
    <x v="0"/>
    <x v="1"/>
    <x v="4"/>
    <d v="2022-05-18T00:00:00"/>
    <d v="2022-08-11T00:00:00"/>
    <n v="85"/>
    <x v="2"/>
  </r>
  <r>
    <s v="KEY-3913"/>
    <s v="Medium"/>
    <n v="30"/>
    <s v="Closed"/>
    <s v="Completed"/>
    <s v="Solved by squad (technical intervention)"/>
    <x v="0"/>
    <x v="1"/>
    <x v="1"/>
    <d v="2022-05-18T00:00:00"/>
    <d v="2022-08-25T00:00:00"/>
    <n v="99"/>
    <x v="2"/>
  </r>
  <r>
    <s v="KEY-3914"/>
    <s v="Medium"/>
    <n v="30"/>
    <s v="Closed"/>
    <s v="Completed"/>
    <s v="Solved by squad (technical intervention)"/>
    <x v="0"/>
    <x v="1"/>
    <x v="1"/>
    <d v="2022-05-18T00:00:00"/>
    <d v="2022-09-04T00:00:00"/>
    <n v="109"/>
    <x v="2"/>
  </r>
  <r>
    <s v="KEY-3923"/>
    <s v="Medium"/>
    <n v="30"/>
    <s v="Closed"/>
    <s v="Completed"/>
    <s v="Solved by squad (technical intervention)"/>
    <x v="0"/>
    <x v="1"/>
    <x v="4"/>
    <d v="2022-05-18T00:00:00"/>
    <d v="2022-09-05T00:00:00"/>
    <n v="110"/>
    <x v="2"/>
  </r>
  <r>
    <s v="KEY-3929"/>
    <s v="Medium"/>
    <n v="30"/>
    <s v="Closed"/>
    <s v="Completed"/>
    <s v="Solved by service desk (no technical intervention)"/>
    <x v="3"/>
    <x v="0"/>
    <x v="0"/>
    <d v="2022-05-19T00:00:00"/>
    <d v="2022-05-20T00:00:00"/>
    <n v="1"/>
    <x v="1"/>
  </r>
  <r>
    <s v="KEY-3930"/>
    <s v="Medium"/>
    <n v="30"/>
    <s v="Closed"/>
    <s v="Completed"/>
    <s v="Solved by service desk (no technical intervention)"/>
    <x v="2"/>
    <x v="0"/>
    <x v="0"/>
    <d v="2022-05-19T00:00:00"/>
    <d v="2022-05-23T00:00:00"/>
    <n v="4"/>
    <x v="1"/>
  </r>
  <r>
    <s v="KEY-3931"/>
    <s v="Medium"/>
    <n v="30"/>
    <s v="Closed"/>
    <s v="Completed"/>
    <s v="Solved by service desk (no technical intervention)"/>
    <x v="2"/>
    <x v="0"/>
    <x v="0"/>
    <d v="2022-05-19T00:00:00"/>
    <d v="2022-05-23T00:00:00"/>
    <n v="4"/>
    <x v="1"/>
  </r>
  <r>
    <s v="KEY-3932"/>
    <s v="Medium"/>
    <n v="30"/>
    <s v="Closed"/>
    <s v="Completed"/>
    <s v="Solved by service desk (no technical intervention)"/>
    <x v="2"/>
    <x v="0"/>
    <x v="0"/>
    <d v="2022-05-19T00:00:00"/>
    <d v="2022-05-23T00:00:00"/>
    <n v="4"/>
    <x v="1"/>
  </r>
  <r>
    <s v="KEY-3933"/>
    <s v="Medium"/>
    <n v="30"/>
    <s v="Closed"/>
    <s v="Completed"/>
    <s v="Solved by service desk (no technical intervention)"/>
    <x v="2"/>
    <x v="0"/>
    <x v="0"/>
    <d v="2022-05-19T00:00:00"/>
    <d v="2022-05-23T00:00:00"/>
    <n v="4"/>
    <x v="1"/>
  </r>
  <r>
    <s v="KEY-3937"/>
    <s v="Medium"/>
    <n v="30"/>
    <s v="Closed"/>
    <s v="Completed"/>
    <s v="Solved by service desk (no technical intervention)"/>
    <x v="2"/>
    <x v="0"/>
    <x v="0"/>
    <d v="2022-05-19T00:00:00"/>
    <d v="2022-05-23T00:00:00"/>
    <n v="4"/>
    <x v="1"/>
  </r>
  <r>
    <s v="KEY-3938"/>
    <s v="Medium"/>
    <n v="30"/>
    <s v="Closed"/>
    <s v="Completed"/>
    <s v="Solved by service desk (no technical intervention)"/>
    <x v="0"/>
    <x v="0"/>
    <x v="0"/>
    <d v="2022-05-19T00:00:00"/>
    <d v="2022-05-24T00:00:00"/>
    <n v="5"/>
    <x v="1"/>
  </r>
  <r>
    <s v="KEY-3935"/>
    <s v="Medium"/>
    <n v="30"/>
    <s v="Closed"/>
    <s v="Completed"/>
    <s v="Solved by service desk (no technical intervention)"/>
    <x v="0"/>
    <x v="0"/>
    <x v="0"/>
    <d v="2022-05-19T00:00:00"/>
    <d v="2022-05-28T00:00:00"/>
    <n v="9"/>
    <x v="1"/>
  </r>
  <r>
    <s v="KEY-3928"/>
    <s v="Medium"/>
    <n v="30"/>
    <s v="Closed"/>
    <s v="Completed"/>
    <s v="Solved by service desk (no technical intervention)"/>
    <x v="1"/>
    <x v="0"/>
    <x v="0"/>
    <d v="2022-05-19T00:00:00"/>
    <d v="2022-06-01T00:00:00"/>
    <n v="13"/>
    <x v="1"/>
  </r>
  <r>
    <s v="KEY-3934"/>
    <s v="Medium"/>
    <n v="30"/>
    <s v="Closed"/>
    <s v="Completed"/>
    <s v="Solved by squad (technical intervention)"/>
    <x v="2"/>
    <x v="1"/>
    <x v="5"/>
    <d v="2022-05-19T00:00:00"/>
    <d v="2022-05-23T00:00:00"/>
    <n v="4"/>
    <x v="1"/>
  </r>
  <r>
    <s v="KEY-3926"/>
    <s v="Medium"/>
    <n v="30"/>
    <s v="Closed"/>
    <s v="Completed"/>
    <s v="Solved by squad (technical intervention)"/>
    <x v="1"/>
    <x v="1"/>
    <x v="1"/>
    <d v="2022-05-19T00:00:00"/>
    <d v="2022-06-01T00:00:00"/>
    <n v="13"/>
    <x v="1"/>
  </r>
  <r>
    <s v="KEY-3927"/>
    <s v="Medium"/>
    <n v="30"/>
    <s v="Closed"/>
    <s v="Completed"/>
    <s v="Solved by squad (technical intervention)"/>
    <x v="1"/>
    <x v="1"/>
    <x v="1"/>
    <d v="2022-05-19T00:00:00"/>
    <d v="2022-06-01T00:00:00"/>
    <n v="13"/>
    <x v="1"/>
  </r>
  <r>
    <s v="KEY-3941"/>
    <s v="Medium"/>
    <n v="30"/>
    <s v="Closed"/>
    <s v="Completed"/>
    <s v="Solved by squad (technical intervention)"/>
    <x v="0"/>
    <x v="1"/>
    <x v="1"/>
    <d v="2022-05-19T00:00:00"/>
    <d v="2022-07-14T00:00:00"/>
    <n v="56"/>
    <x v="2"/>
  </r>
  <r>
    <s v="KEY-3939"/>
    <s v="Medium"/>
    <n v="30"/>
    <s v="Closed"/>
    <s v="Completed"/>
    <s v="Solved by squad (technical intervention)"/>
    <x v="3"/>
    <x v="1"/>
    <x v="1"/>
    <d v="2022-05-19T00:00:00"/>
    <d v="2022-07-22T00:00:00"/>
    <n v="64"/>
    <x v="2"/>
  </r>
  <r>
    <s v="KEY-3925"/>
    <s v="Medium"/>
    <n v="30"/>
    <s v="Closed"/>
    <s v="Completed"/>
    <s v="Solved by squad (technical intervention)"/>
    <x v="0"/>
    <x v="1"/>
    <x v="3"/>
    <d v="2022-05-19T00:00:00"/>
    <d v="2022-08-25T00:00:00"/>
    <n v="98"/>
    <x v="2"/>
  </r>
  <r>
    <s v="KEY-3936"/>
    <s v="Medium"/>
    <n v="30"/>
    <s v="Closed"/>
    <s v="Completed"/>
    <s v="Solved by squad (technical intervention)"/>
    <x v="0"/>
    <x v="1"/>
    <x v="5"/>
    <d v="2022-05-19T00:00:00"/>
    <d v="2022-10-03T00:00:00"/>
    <n v="137"/>
    <x v="2"/>
  </r>
  <r>
    <s v="KEY-3924"/>
    <s v="Medium"/>
    <n v="30"/>
    <s v="Closed"/>
    <s v="Completed"/>
    <s v="Solved by squad (technical intervention)"/>
    <x v="0"/>
    <x v="1"/>
    <x v="1"/>
    <d v="2022-05-19T00:00:00"/>
    <d v="2022-10-06T00:00:00"/>
    <n v="140"/>
    <x v="2"/>
  </r>
  <r>
    <s v="KEY-3940"/>
    <s v="Medium"/>
    <n v="30"/>
    <s v="Closed"/>
    <s v="Completed"/>
    <s v="Solved by squad (technical intervention)"/>
    <x v="0"/>
    <x v="1"/>
    <x v="4"/>
    <d v="2022-05-19T00:00:00"/>
    <d v="2022-10-06T00:00:00"/>
    <n v="140"/>
    <x v="2"/>
  </r>
  <r>
    <s v="KEY-3945"/>
    <s v="High"/>
    <n v="15"/>
    <s v="Closed"/>
    <s v="Completed"/>
    <s v="Solved by service desk (no technical intervention)"/>
    <x v="1"/>
    <x v="0"/>
    <x v="0"/>
    <d v="2022-05-20T00:00:00"/>
    <d v="2022-06-03T00:00:00"/>
    <n v="14"/>
    <x v="1"/>
  </r>
  <r>
    <s v="KEY-3943"/>
    <s v="High"/>
    <n v="15"/>
    <s v="Closed"/>
    <s v="Completed"/>
    <s v="Solved by squad (technical intervention)"/>
    <x v="1"/>
    <x v="1"/>
    <x v="3"/>
    <d v="2022-05-20T00:00:00"/>
    <d v="2022-06-03T00:00:00"/>
    <n v="14"/>
    <x v="1"/>
  </r>
  <r>
    <s v="KEY-3946"/>
    <s v="Medium"/>
    <n v="30"/>
    <s v="Closed"/>
    <s v="Completed"/>
    <s v="Solved by service desk (no technical intervention)"/>
    <x v="1"/>
    <x v="0"/>
    <x v="0"/>
    <d v="2022-05-20T00:00:00"/>
    <d v="2022-06-01T00:00:00"/>
    <n v="12"/>
    <x v="1"/>
  </r>
  <r>
    <s v="KEY-3947"/>
    <s v="Medium"/>
    <n v="30"/>
    <s v="Closed"/>
    <s v="Completed"/>
    <s v="Solved by squad (technical intervention)"/>
    <x v="1"/>
    <x v="1"/>
    <x v="1"/>
    <d v="2022-05-20T00:00:00"/>
    <d v="2022-06-06T00:00:00"/>
    <n v="17"/>
    <x v="1"/>
  </r>
  <r>
    <s v="KEY-3944"/>
    <s v="Medium"/>
    <n v="30"/>
    <s v="Closed"/>
    <s v="Completed"/>
    <s v="Solved by squad (technical intervention)"/>
    <x v="0"/>
    <x v="1"/>
    <x v="4"/>
    <d v="2022-05-20T00:00:00"/>
    <d v="2022-07-02T00:00:00"/>
    <n v="43"/>
    <x v="2"/>
  </r>
  <r>
    <s v="KEY-3948"/>
    <s v="Medium"/>
    <n v="30"/>
    <s v="Closed"/>
    <s v="Completed"/>
    <s v="Solved by squad (technical intervention)"/>
    <x v="3"/>
    <x v="1"/>
    <x v="1"/>
    <d v="2022-05-20T00:00:00"/>
    <d v="2022-07-18T00:00:00"/>
    <n v="59"/>
    <x v="2"/>
  </r>
  <r>
    <s v="KEY-3942"/>
    <s v="Medium"/>
    <n v="30"/>
    <s v="Open"/>
    <s v="Squad Working"/>
    <m/>
    <x v="3"/>
    <x v="2"/>
    <x v="0"/>
    <d v="2022-05-20T00:00:00"/>
    <m/>
    <n v="-44701"/>
    <x v="0"/>
  </r>
  <r>
    <s v="KEY-3949"/>
    <s v="Medium"/>
    <n v="30"/>
    <s v="Open"/>
    <s v="Squad Working"/>
    <m/>
    <x v="3"/>
    <x v="2"/>
    <x v="0"/>
    <d v="2022-05-20T00:00:00"/>
    <m/>
    <n v="-44701"/>
    <x v="0"/>
  </r>
  <r>
    <s v="KEY-3952"/>
    <s v="High"/>
    <n v="15"/>
    <s v="Closed"/>
    <s v="Completed"/>
    <s v="Solved by service desk (no technical intervention)"/>
    <x v="1"/>
    <x v="0"/>
    <x v="0"/>
    <d v="2022-05-23T00:00:00"/>
    <d v="2022-06-03T00:00:00"/>
    <n v="11"/>
    <x v="1"/>
  </r>
  <r>
    <s v="KEY-3951"/>
    <s v="High"/>
    <n v="15"/>
    <s v="Closed"/>
    <s v="Completed"/>
    <s v="Solved by squad (technical intervention)"/>
    <x v="1"/>
    <x v="1"/>
    <x v="3"/>
    <d v="2022-05-23T00:00:00"/>
    <d v="2022-06-03T00:00:00"/>
    <n v="11"/>
    <x v="1"/>
  </r>
  <r>
    <s v="KEY-3953"/>
    <s v="High"/>
    <n v="15"/>
    <s v="Closed"/>
    <s v="Completed"/>
    <s v="Solved by squad (technical intervention)"/>
    <x v="1"/>
    <x v="1"/>
    <x v="3"/>
    <d v="2022-05-23T00:00:00"/>
    <d v="2022-06-03T00:00:00"/>
    <n v="11"/>
    <x v="1"/>
  </r>
  <r>
    <s v="KEY-3954"/>
    <s v="High"/>
    <n v="15"/>
    <s v="Closed"/>
    <s v="Completed"/>
    <s v="Solved by squad (technical intervention)"/>
    <x v="1"/>
    <x v="1"/>
    <x v="3"/>
    <d v="2022-05-23T00:00:00"/>
    <d v="2022-06-03T00:00:00"/>
    <n v="11"/>
    <x v="1"/>
  </r>
  <r>
    <s v="KEY-3958"/>
    <s v="High"/>
    <n v="15"/>
    <s v="Closed"/>
    <s v="Completed"/>
    <s v="Solved by squad (technical intervention)"/>
    <x v="4"/>
    <x v="1"/>
    <x v="1"/>
    <d v="2022-05-23T00:00:00"/>
    <d v="2022-08-15T00:00:00"/>
    <n v="84"/>
    <x v="2"/>
  </r>
  <r>
    <s v="KEY-3960"/>
    <s v="Medium"/>
    <n v="30"/>
    <s v="Closed"/>
    <s v="Completed"/>
    <s v="Solved by service desk (no technical intervention)"/>
    <x v="2"/>
    <x v="0"/>
    <x v="0"/>
    <d v="2022-05-23T00:00:00"/>
    <d v="2022-05-27T00:00:00"/>
    <n v="4"/>
    <x v="1"/>
  </r>
  <r>
    <s v="KEY-3955"/>
    <s v="Medium"/>
    <n v="30"/>
    <s v="Closed"/>
    <s v="Completed"/>
    <s v="Solved by squad (technical intervention)"/>
    <x v="0"/>
    <x v="1"/>
    <x v="4"/>
    <d v="2022-05-23T00:00:00"/>
    <d v="2022-06-01T00:00:00"/>
    <n v="9"/>
    <x v="1"/>
  </r>
  <r>
    <s v="KEY-3957"/>
    <s v="Medium"/>
    <n v="30"/>
    <s v="Closed"/>
    <s v="Completed"/>
    <s v="Solved by squad (technical intervention)"/>
    <x v="0"/>
    <x v="1"/>
    <x v="5"/>
    <d v="2022-05-23T00:00:00"/>
    <d v="2022-08-17T00:00:00"/>
    <n v="86"/>
    <x v="2"/>
  </r>
  <r>
    <s v="KEY-3959"/>
    <s v="Medium"/>
    <n v="30"/>
    <s v="Closed"/>
    <s v="Completed"/>
    <s v="Solved by squad (technical intervention)"/>
    <x v="0"/>
    <x v="1"/>
    <x v="5"/>
    <d v="2022-05-23T00:00:00"/>
    <d v="2022-09-01T00:00:00"/>
    <n v="101"/>
    <x v="2"/>
  </r>
  <r>
    <s v="KEY-3956"/>
    <s v="Medium"/>
    <n v="30"/>
    <s v="Closed"/>
    <s v="Completed"/>
    <s v="Solved by squad (technical intervention)"/>
    <x v="0"/>
    <x v="1"/>
    <x v="5"/>
    <d v="2022-05-23T00:00:00"/>
    <d v="2022-09-15T00:00:00"/>
    <n v="115"/>
    <x v="2"/>
  </r>
  <r>
    <s v="KEY-3950"/>
    <s v="Medium"/>
    <n v="30"/>
    <s v="Open"/>
    <s v="Squad Working"/>
    <m/>
    <x v="0"/>
    <x v="2"/>
    <x v="0"/>
    <d v="2022-05-23T00:00:00"/>
    <m/>
    <n v="-44704"/>
    <x v="0"/>
  </r>
  <r>
    <s v="KEY-3963"/>
    <s v="High"/>
    <n v="15"/>
    <s v="Closed"/>
    <s v="Completed"/>
    <s v="Solved by service desk (no technical intervention)"/>
    <x v="1"/>
    <x v="0"/>
    <x v="0"/>
    <d v="2022-05-24T00:00:00"/>
    <d v="2022-06-03T00:00:00"/>
    <n v="10"/>
    <x v="1"/>
  </r>
  <r>
    <s v="KEY-3964"/>
    <s v="High"/>
    <n v="15"/>
    <s v="Closed"/>
    <s v="Completed"/>
    <s v="Solved by service desk (no technical intervention)"/>
    <x v="1"/>
    <x v="0"/>
    <x v="0"/>
    <d v="2022-05-24T00:00:00"/>
    <d v="2022-06-03T00:00:00"/>
    <n v="10"/>
    <x v="1"/>
  </r>
  <r>
    <s v="KEY-3965"/>
    <s v="High"/>
    <n v="15"/>
    <s v="Closed"/>
    <s v="Completed"/>
    <s v="Solved by squad (technical intervention)"/>
    <x v="1"/>
    <x v="1"/>
    <x v="3"/>
    <d v="2022-05-24T00:00:00"/>
    <d v="2022-06-03T00:00:00"/>
    <n v="10"/>
    <x v="1"/>
  </r>
  <r>
    <s v="KEY-3966"/>
    <s v="High"/>
    <n v="15"/>
    <s v="Closed"/>
    <s v="Completed"/>
    <s v="Solved by squad (technical intervention)"/>
    <x v="1"/>
    <x v="1"/>
    <x v="4"/>
    <d v="2022-05-24T00:00:00"/>
    <d v="2022-06-03T00:00:00"/>
    <n v="10"/>
    <x v="1"/>
  </r>
  <r>
    <s v="KEY-3967"/>
    <s v="High"/>
    <n v="15"/>
    <s v="Closed"/>
    <s v="Completed"/>
    <s v="Solved by squad (technical intervention)"/>
    <x v="1"/>
    <x v="1"/>
    <x v="4"/>
    <d v="2022-05-24T00:00:00"/>
    <d v="2022-06-03T00:00:00"/>
    <n v="10"/>
    <x v="1"/>
  </r>
  <r>
    <s v="KEY-3968"/>
    <s v="High"/>
    <n v="15"/>
    <s v="Closed"/>
    <s v="Completed"/>
    <s v="Solved by squad (technical intervention)"/>
    <x v="1"/>
    <x v="1"/>
    <x v="4"/>
    <d v="2022-05-24T00:00:00"/>
    <d v="2022-06-03T00:00:00"/>
    <n v="10"/>
    <x v="1"/>
  </r>
  <r>
    <s v="KEY-3978"/>
    <s v="High"/>
    <n v="15"/>
    <s v="Closed"/>
    <s v="Completed"/>
    <s v="Solved by squad (technical intervention)"/>
    <x v="0"/>
    <x v="1"/>
    <x v="5"/>
    <d v="2022-05-24T00:00:00"/>
    <d v="2022-07-09T00:00:00"/>
    <n v="46"/>
    <x v="2"/>
  </r>
  <r>
    <s v="KEY-3983"/>
    <s v="High"/>
    <n v="15"/>
    <s v="Closed"/>
    <s v="Completed"/>
    <s v="Solved by squad (technical intervention)"/>
    <x v="0"/>
    <x v="1"/>
    <x v="1"/>
    <d v="2022-05-24T00:00:00"/>
    <d v="2022-07-18T00:00:00"/>
    <n v="55"/>
    <x v="2"/>
  </r>
  <r>
    <s v="KEY-3980"/>
    <s v="Medium"/>
    <n v="30"/>
    <s v="Closed"/>
    <s v="Canceled"/>
    <s v="Feature expected behavior"/>
    <x v="3"/>
    <x v="1"/>
    <x v="5"/>
    <d v="2022-05-24T00:00:00"/>
    <d v="2022-05-24T00:00:00"/>
    <n v="0"/>
    <x v="0"/>
  </r>
  <r>
    <s v="KEY-3975"/>
    <s v="Medium"/>
    <n v="30"/>
    <s v="Closed"/>
    <s v="Completed"/>
    <s v="Solved by service desk (no technical intervention)"/>
    <x v="1"/>
    <x v="0"/>
    <x v="0"/>
    <d v="2022-05-24T00:00:00"/>
    <d v="2022-06-03T00:00:00"/>
    <n v="10"/>
    <x v="1"/>
  </r>
  <r>
    <s v="KEY-3976"/>
    <s v="Medium"/>
    <n v="30"/>
    <s v="Closed"/>
    <s v="Completed"/>
    <s v="Solved by service desk (no technical intervention)"/>
    <x v="1"/>
    <x v="0"/>
    <x v="0"/>
    <d v="2022-05-24T00:00:00"/>
    <d v="2022-06-06T00:00:00"/>
    <n v="13"/>
    <x v="1"/>
  </r>
  <r>
    <s v="KEY-3972"/>
    <s v="Medium"/>
    <n v="30"/>
    <s v="Closed"/>
    <s v="Completed"/>
    <s v="Solved by service desk (no technical intervention)"/>
    <x v="1"/>
    <x v="0"/>
    <x v="0"/>
    <d v="2022-05-24T00:00:00"/>
    <d v="2022-06-07T00:00:00"/>
    <n v="14"/>
    <x v="1"/>
  </r>
  <r>
    <s v="KEY-3979"/>
    <s v="Medium"/>
    <n v="30"/>
    <s v="Closed"/>
    <s v="Completed"/>
    <s v="Solved by service desk (no technical intervention)"/>
    <x v="1"/>
    <x v="0"/>
    <x v="0"/>
    <d v="2022-05-24T00:00:00"/>
    <d v="2022-06-07T00:00:00"/>
    <n v="14"/>
    <x v="1"/>
  </r>
  <r>
    <s v="KEY-3973"/>
    <s v="Medium"/>
    <n v="30"/>
    <s v="Closed"/>
    <s v="Completed"/>
    <s v="Solved by squad (technical intervention)"/>
    <x v="1"/>
    <x v="1"/>
    <x v="1"/>
    <d v="2022-05-24T00:00:00"/>
    <d v="2022-06-03T00:00:00"/>
    <n v="10"/>
    <x v="1"/>
  </r>
  <r>
    <s v="KEY-3974"/>
    <s v="Medium"/>
    <n v="30"/>
    <s v="Closed"/>
    <s v="Completed"/>
    <s v="Solved by squad (technical intervention)"/>
    <x v="1"/>
    <x v="1"/>
    <x v="1"/>
    <d v="2022-05-24T00:00:00"/>
    <d v="2022-06-03T00:00:00"/>
    <n v="10"/>
    <x v="1"/>
  </r>
  <r>
    <s v="KEY-3971"/>
    <s v="Medium"/>
    <n v="30"/>
    <s v="Closed"/>
    <s v="Completed"/>
    <s v="Solved by squad (technical intervention)"/>
    <x v="1"/>
    <x v="1"/>
    <x v="1"/>
    <d v="2022-05-24T00:00:00"/>
    <d v="2022-06-07T00:00:00"/>
    <n v="14"/>
    <x v="1"/>
  </r>
  <r>
    <s v="KEY-3981"/>
    <s v="Medium"/>
    <n v="30"/>
    <s v="Closed"/>
    <s v="Completed"/>
    <s v="Solved by squad (technical intervention)"/>
    <x v="0"/>
    <x v="1"/>
    <x v="4"/>
    <d v="2022-05-24T00:00:00"/>
    <d v="2022-06-22T00:00:00"/>
    <n v="29"/>
    <x v="1"/>
  </r>
  <r>
    <s v="KEY-3984"/>
    <s v="Medium"/>
    <n v="30"/>
    <s v="Closed"/>
    <s v="Completed"/>
    <s v="Solved by squad (technical intervention)"/>
    <x v="0"/>
    <x v="1"/>
    <x v="4"/>
    <d v="2022-05-24T00:00:00"/>
    <d v="2022-06-22T00:00:00"/>
    <n v="29"/>
    <x v="1"/>
  </r>
  <r>
    <s v="KEY-3985"/>
    <s v="Medium"/>
    <n v="30"/>
    <s v="Closed"/>
    <s v="Completed"/>
    <s v="Solved by squad (technical intervention)"/>
    <x v="0"/>
    <x v="1"/>
    <x v="4"/>
    <d v="2022-05-24T00:00:00"/>
    <d v="2022-06-22T00:00:00"/>
    <n v="29"/>
    <x v="1"/>
  </r>
  <r>
    <s v="KEY-3969"/>
    <s v="Medium"/>
    <n v="30"/>
    <s v="Closed"/>
    <s v="Completed"/>
    <s v="Solved by squad (technical intervention)"/>
    <x v="0"/>
    <x v="1"/>
    <x v="4"/>
    <d v="2022-05-24T00:00:00"/>
    <d v="2022-07-01T00:00:00"/>
    <n v="38"/>
    <x v="2"/>
  </r>
  <r>
    <s v="KEY-3962"/>
    <s v="Medium"/>
    <n v="30"/>
    <s v="Closed"/>
    <s v="Completed"/>
    <s v="Solved by squad (technical intervention)"/>
    <x v="0"/>
    <x v="1"/>
    <x v="3"/>
    <d v="2022-05-24T00:00:00"/>
    <d v="2022-08-17T00:00:00"/>
    <n v="85"/>
    <x v="2"/>
  </r>
  <r>
    <s v="KEY-3982"/>
    <s v="Medium"/>
    <n v="30"/>
    <s v="Closed"/>
    <s v="Completed"/>
    <s v="Solved by squad (technical intervention)"/>
    <x v="0"/>
    <x v="1"/>
    <x v="4"/>
    <d v="2022-05-24T00:00:00"/>
    <d v="2022-08-17T00:00:00"/>
    <n v="85"/>
    <x v="2"/>
  </r>
  <r>
    <s v="KEY-3970"/>
    <s v="Medium"/>
    <n v="30"/>
    <s v="Closed"/>
    <s v="Completed"/>
    <s v="Solved by squad (technical intervention)"/>
    <x v="0"/>
    <x v="1"/>
    <x v="4"/>
    <d v="2022-05-24T00:00:00"/>
    <d v="2022-09-05T00:00:00"/>
    <n v="104"/>
    <x v="2"/>
  </r>
  <r>
    <s v="KEY-3961"/>
    <s v="Medium"/>
    <n v="30"/>
    <s v="Open"/>
    <s v="Squad Working"/>
    <m/>
    <x v="3"/>
    <x v="2"/>
    <x v="0"/>
    <d v="2022-05-24T00:00:00"/>
    <m/>
    <n v="-44705"/>
    <x v="0"/>
  </r>
  <r>
    <s v="KEY-3977"/>
    <s v="Medium"/>
    <n v="30"/>
    <s v="Open"/>
    <s v="Squad Working"/>
    <m/>
    <x v="3"/>
    <x v="2"/>
    <x v="0"/>
    <d v="2022-05-24T00:00:00"/>
    <m/>
    <n v="-44705"/>
    <x v="0"/>
  </r>
  <r>
    <s v="KEY-3991"/>
    <s v="Medium"/>
    <n v="30"/>
    <s v="Closed"/>
    <s v="Canceled"/>
    <s v="Feature expected behavior"/>
    <x v="3"/>
    <x v="1"/>
    <x v="5"/>
    <d v="2022-05-25T00:00:00"/>
    <d v="2022-06-02T00:00:00"/>
    <n v="8"/>
    <x v="0"/>
  </r>
  <r>
    <s v="KEY-3993"/>
    <s v="Medium"/>
    <n v="30"/>
    <s v="Closed"/>
    <s v="Completed"/>
    <s v="Solved by service desk (no technical intervention)"/>
    <x v="2"/>
    <x v="0"/>
    <x v="0"/>
    <d v="2022-05-25T00:00:00"/>
    <d v="2022-05-26T00:00:00"/>
    <n v="1"/>
    <x v="1"/>
  </r>
  <r>
    <s v="KEY-3999"/>
    <s v="Medium"/>
    <n v="30"/>
    <s v="Closed"/>
    <s v="Completed"/>
    <s v="Solved by service desk (no technical intervention)"/>
    <x v="0"/>
    <x v="0"/>
    <x v="0"/>
    <d v="2022-05-25T00:00:00"/>
    <d v="2022-05-30T00:00:00"/>
    <n v="5"/>
    <x v="1"/>
  </r>
  <r>
    <s v="KEY-3992"/>
    <s v="Medium"/>
    <n v="30"/>
    <s v="Closed"/>
    <s v="Completed"/>
    <s v="Solved by service desk (no technical intervention)"/>
    <x v="0"/>
    <x v="0"/>
    <x v="0"/>
    <d v="2022-05-25T00:00:00"/>
    <d v="2022-05-31T00:00:00"/>
    <n v="6"/>
    <x v="1"/>
  </r>
  <r>
    <s v="KEY-3988"/>
    <s v="Medium"/>
    <n v="30"/>
    <s v="Closed"/>
    <s v="Completed"/>
    <s v="Solved by service desk (no technical intervention)"/>
    <x v="0"/>
    <x v="0"/>
    <x v="0"/>
    <d v="2022-05-25T00:00:00"/>
    <d v="2022-06-01T00:00:00"/>
    <n v="7"/>
    <x v="1"/>
  </r>
  <r>
    <s v="KEY-3989"/>
    <s v="Medium"/>
    <n v="30"/>
    <s v="Closed"/>
    <s v="Completed"/>
    <s v="Solved by service desk (no technical intervention)"/>
    <x v="0"/>
    <x v="0"/>
    <x v="0"/>
    <d v="2022-05-25T00:00:00"/>
    <d v="2022-06-01T00:00:00"/>
    <n v="7"/>
    <x v="1"/>
  </r>
  <r>
    <s v="KEY-3994"/>
    <s v="Medium"/>
    <n v="30"/>
    <s v="Closed"/>
    <s v="Completed"/>
    <s v="Solved by service desk (no technical intervention)"/>
    <x v="1"/>
    <x v="0"/>
    <x v="0"/>
    <d v="2022-05-25T00:00:00"/>
    <d v="2022-06-06T00:00:00"/>
    <n v="12"/>
    <x v="1"/>
  </r>
  <r>
    <s v="KEY-3987"/>
    <s v="Medium"/>
    <n v="30"/>
    <s v="Closed"/>
    <s v="Completed"/>
    <s v="Solved by squad (technical intervention)"/>
    <x v="0"/>
    <x v="1"/>
    <x v="3"/>
    <d v="2022-05-25T00:00:00"/>
    <d v="2022-07-04T00:00:00"/>
    <n v="40"/>
    <x v="2"/>
  </r>
  <r>
    <s v="KEY-3986"/>
    <s v="Medium"/>
    <n v="30"/>
    <s v="Closed"/>
    <s v="Completed"/>
    <s v="Solved by squad (technical intervention)"/>
    <x v="4"/>
    <x v="1"/>
    <x v="1"/>
    <d v="2022-05-25T00:00:00"/>
    <d v="2022-08-17T00:00:00"/>
    <n v="84"/>
    <x v="2"/>
  </r>
  <r>
    <s v="KEY-3995"/>
    <s v="Medium"/>
    <n v="30"/>
    <s v="Closed"/>
    <s v="Completed"/>
    <s v="Solved by squad (technical intervention)"/>
    <x v="4"/>
    <x v="1"/>
    <x v="1"/>
    <d v="2022-05-25T00:00:00"/>
    <d v="2022-08-17T00:00:00"/>
    <n v="84"/>
    <x v="2"/>
  </r>
  <r>
    <s v="KEY-3996"/>
    <s v="Medium"/>
    <n v="30"/>
    <s v="Closed"/>
    <s v="Completed"/>
    <s v="Solved by squad (technical intervention)"/>
    <x v="0"/>
    <x v="1"/>
    <x v="5"/>
    <d v="2022-05-25T00:00:00"/>
    <d v="2022-08-25T00:00:00"/>
    <n v="92"/>
    <x v="2"/>
  </r>
  <r>
    <s v="KEY-3990"/>
    <s v="Medium"/>
    <n v="30"/>
    <s v="Closed"/>
    <s v="Completed"/>
    <s v="Solved by squad (technical intervention)"/>
    <x v="0"/>
    <x v="1"/>
    <x v="5"/>
    <d v="2022-05-25T00:00:00"/>
    <d v="2022-08-29T00:00:00"/>
    <n v="96"/>
    <x v="2"/>
  </r>
  <r>
    <s v="KEY-3998"/>
    <s v="Medium"/>
    <n v="30"/>
    <s v="Closed"/>
    <s v="Completed"/>
    <s v="Solved by squad (technical intervention)"/>
    <x v="0"/>
    <x v="1"/>
    <x v="5"/>
    <d v="2022-05-25T00:00:00"/>
    <d v="2022-09-01T00:00:00"/>
    <n v="99"/>
    <x v="2"/>
  </r>
  <r>
    <s v="KEY-3997"/>
    <s v="Medium"/>
    <n v="30"/>
    <s v="Open"/>
    <s v="Waiting requester information"/>
    <m/>
    <x v="0"/>
    <x v="2"/>
    <x v="0"/>
    <d v="2022-05-25T00:00:00"/>
    <m/>
    <n v="-44706"/>
    <x v="0"/>
  </r>
  <r>
    <s v="KEY-4002"/>
    <s v="Medium"/>
    <n v="30"/>
    <s v="Closed"/>
    <s v="Completed"/>
    <s v="Solved by service desk (no technical intervention)"/>
    <x v="2"/>
    <x v="0"/>
    <x v="0"/>
    <d v="2022-05-26T00:00:00"/>
    <d v="2022-05-30T00:00:00"/>
    <n v="4"/>
    <x v="1"/>
  </r>
  <r>
    <s v="KEY-4004"/>
    <s v="Medium"/>
    <n v="30"/>
    <s v="Closed"/>
    <s v="Completed"/>
    <s v="Solved by squad (technical intervention)"/>
    <x v="0"/>
    <x v="1"/>
    <x v="4"/>
    <d v="2022-05-26T00:00:00"/>
    <d v="2022-07-07T00:00:00"/>
    <n v="42"/>
    <x v="2"/>
  </r>
  <r>
    <s v="KEY-4000"/>
    <s v="Medium"/>
    <n v="30"/>
    <s v="Closed"/>
    <s v="Completed"/>
    <s v="Solved by squad (technical intervention)"/>
    <x v="4"/>
    <x v="1"/>
    <x v="1"/>
    <d v="2022-05-26T00:00:00"/>
    <d v="2022-08-17T00:00:00"/>
    <n v="83"/>
    <x v="2"/>
  </r>
  <r>
    <s v="KEY-4001"/>
    <s v="Medium"/>
    <n v="30"/>
    <s v="Closed"/>
    <s v="Completed"/>
    <s v="Solved by squad (technical intervention)"/>
    <x v="4"/>
    <x v="1"/>
    <x v="1"/>
    <d v="2022-05-26T00:00:00"/>
    <d v="2022-08-17T00:00:00"/>
    <n v="83"/>
    <x v="2"/>
  </r>
  <r>
    <s v="KEY-4003"/>
    <s v="Medium"/>
    <n v="30"/>
    <s v="Open"/>
    <s v="Squad Working"/>
    <m/>
    <x v="3"/>
    <x v="2"/>
    <x v="0"/>
    <d v="2022-05-26T00:00:00"/>
    <m/>
    <n v="-44707"/>
    <x v="0"/>
  </r>
  <r>
    <s v="KEY-4006"/>
    <s v="Medium"/>
    <n v="30"/>
    <s v="Closed"/>
    <s v="Completed"/>
    <s v="Solved by service desk (no technical intervention)"/>
    <x v="2"/>
    <x v="0"/>
    <x v="0"/>
    <d v="2022-05-27T00:00:00"/>
    <d v="2022-05-31T00:00:00"/>
    <n v="4"/>
    <x v="1"/>
  </r>
  <r>
    <s v="KEY-4008"/>
    <s v="Medium"/>
    <n v="30"/>
    <s v="Closed"/>
    <s v="Completed"/>
    <s v="Solved by service desk (no technical intervention)"/>
    <x v="2"/>
    <x v="0"/>
    <x v="0"/>
    <d v="2022-05-27T00:00:00"/>
    <d v="2022-05-31T00:00:00"/>
    <n v="4"/>
    <x v="1"/>
  </r>
  <r>
    <s v="KEY-4009"/>
    <s v="Medium"/>
    <n v="30"/>
    <s v="Closed"/>
    <s v="Completed"/>
    <s v="Solved by service desk (no technical intervention)"/>
    <x v="2"/>
    <x v="0"/>
    <x v="0"/>
    <d v="2022-05-27T00:00:00"/>
    <d v="2022-05-31T00:00:00"/>
    <n v="4"/>
    <x v="1"/>
  </r>
  <r>
    <s v="KEY-4007"/>
    <s v="Medium"/>
    <n v="30"/>
    <s v="Closed"/>
    <s v="Completed"/>
    <s v="Solved by squad (technical intervention)"/>
    <x v="1"/>
    <x v="1"/>
    <x v="1"/>
    <d v="2022-05-27T00:00:00"/>
    <d v="2022-06-13T00:00:00"/>
    <n v="17"/>
    <x v="1"/>
  </r>
  <r>
    <s v="KEY-4005"/>
    <s v="Medium"/>
    <n v="30"/>
    <s v="Closed"/>
    <s v="Completed"/>
    <s v="Solved by squad (technical intervention)"/>
    <x v="0"/>
    <x v="1"/>
    <x v="3"/>
    <d v="2022-05-27T00:00:00"/>
    <d v="2022-08-25T00:00:00"/>
    <n v="90"/>
    <x v="2"/>
  </r>
  <r>
    <s v="KEY-4010"/>
    <s v="Medium"/>
    <n v="30"/>
    <s v="Closed"/>
    <s v="Canceled"/>
    <s v="Business Process"/>
    <x v="3"/>
    <x v="1"/>
    <x v="2"/>
    <d v="2022-05-30T00:00:00"/>
    <d v="2022-06-06T00:00:00"/>
    <n v="7"/>
    <x v="0"/>
  </r>
  <r>
    <s v="KEY-4015"/>
    <s v="Medium"/>
    <n v="30"/>
    <s v="Closed"/>
    <s v="Completed"/>
    <s v="Solved by service desk (no technical intervention)"/>
    <x v="0"/>
    <x v="0"/>
    <x v="0"/>
    <d v="2022-05-30T00:00:00"/>
    <d v="2022-05-30T00:00:00"/>
    <n v="0"/>
    <x v="1"/>
  </r>
  <r>
    <s v="KEY-4016"/>
    <s v="Medium"/>
    <n v="30"/>
    <s v="Closed"/>
    <s v="Completed"/>
    <s v="Solved by service desk (no technical intervention)"/>
    <x v="3"/>
    <x v="0"/>
    <x v="0"/>
    <d v="2022-05-30T00:00:00"/>
    <d v="2022-05-30T00:00:00"/>
    <n v="0"/>
    <x v="1"/>
  </r>
  <r>
    <s v="KEY-4018"/>
    <s v="Medium"/>
    <n v="30"/>
    <s v="Closed"/>
    <s v="Completed"/>
    <s v="Solved by service desk (no technical intervention)"/>
    <x v="2"/>
    <x v="0"/>
    <x v="0"/>
    <d v="2022-05-30T00:00:00"/>
    <d v="2022-06-02T00:00:00"/>
    <n v="3"/>
    <x v="1"/>
  </r>
  <r>
    <s v="KEY-4014"/>
    <s v="Medium"/>
    <n v="30"/>
    <s v="Closed"/>
    <s v="Completed"/>
    <s v="Solved by squad (technical intervention)"/>
    <x v="1"/>
    <x v="1"/>
    <x v="1"/>
    <d v="2022-05-30T00:00:00"/>
    <d v="2022-06-09T00:00:00"/>
    <n v="10"/>
    <x v="1"/>
  </r>
  <r>
    <s v="KEY-4012"/>
    <s v="Medium"/>
    <n v="30"/>
    <s v="Closed"/>
    <s v="Completed"/>
    <s v="Solved by squad (technical intervention)"/>
    <x v="1"/>
    <x v="1"/>
    <x v="1"/>
    <d v="2022-05-30T00:00:00"/>
    <d v="2022-06-15T00:00:00"/>
    <n v="16"/>
    <x v="1"/>
  </r>
  <r>
    <s v="KEY-4019"/>
    <s v="Medium"/>
    <n v="30"/>
    <s v="Closed"/>
    <s v="Completed"/>
    <s v="Solved by squad (technical intervention)"/>
    <x v="1"/>
    <x v="1"/>
    <x v="1"/>
    <d v="2022-05-30T00:00:00"/>
    <d v="2022-06-20T00:00:00"/>
    <n v="21"/>
    <x v="1"/>
  </r>
  <r>
    <s v="KEY-4013"/>
    <s v="Medium"/>
    <n v="30"/>
    <s v="Closed"/>
    <s v="Completed"/>
    <s v="Solved by squad (technical intervention)"/>
    <x v="0"/>
    <x v="1"/>
    <x v="4"/>
    <d v="2022-05-30T00:00:00"/>
    <d v="2022-06-30T00:00:00"/>
    <n v="31"/>
    <x v="2"/>
  </r>
  <r>
    <s v="KEY-4017"/>
    <s v="Medium"/>
    <n v="30"/>
    <s v="Closed"/>
    <s v="Completed"/>
    <s v="Solved by squad (technical intervention)"/>
    <x v="4"/>
    <x v="1"/>
    <x v="1"/>
    <d v="2022-05-30T00:00:00"/>
    <d v="2022-08-17T00:00:00"/>
    <n v="79"/>
    <x v="2"/>
  </r>
  <r>
    <s v="KEY-4011"/>
    <s v="Medium"/>
    <n v="30"/>
    <s v="Open"/>
    <s v="Waiting requester information"/>
    <m/>
    <x v="0"/>
    <x v="2"/>
    <x v="0"/>
    <d v="2022-05-30T00:00:00"/>
    <m/>
    <n v="-44711"/>
    <x v="0"/>
  </r>
  <r>
    <s v="KEY-4022"/>
    <s v="Highest"/>
    <n v="7"/>
    <s v="Closed"/>
    <s v="Completed"/>
    <s v="Solved by service desk (no technical intervention)"/>
    <x v="0"/>
    <x v="0"/>
    <x v="0"/>
    <d v="2022-05-31T00:00:00"/>
    <d v="2022-07-18T00:00:00"/>
    <n v="48"/>
    <x v="2"/>
  </r>
  <r>
    <s v="KEY-4023"/>
    <s v="Medium"/>
    <n v="30"/>
    <s v="Closed"/>
    <s v="Completed"/>
    <s v="Solved by service desk (no technical intervention)"/>
    <x v="0"/>
    <x v="0"/>
    <x v="0"/>
    <d v="2022-05-31T00:00:00"/>
    <d v="2022-05-31T00:00:00"/>
    <n v="0"/>
    <x v="1"/>
  </r>
  <r>
    <s v="KEY-4025"/>
    <s v="Medium"/>
    <n v="30"/>
    <s v="Closed"/>
    <s v="Completed"/>
    <s v="Solved by service desk (no technical intervention)"/>
    <x v="2"/>
    <x v="0"/>
    <x v="0"/>
    <d v="2022-05-31T00:00:00"/>
    <d v="2022-06-01T00:00:00"/>
    <n v="1"/>
    <x v="1"/>
  </r>
  <r>
    <s v="KEY-4021"/>
    <s v="Medium"/>
    <n v="30"/>
    <s v="Closed"/>
    <s v="Completed"/>
    <s v="Solved by service desk (no technical intervention)"/>
    <x v="3"/>
    <x v="0"/>
    <x v="0"/>
    <d v="2022-05-31T00:00:00"/>
    <d v="2022-06-01T00:00:00"/>
    <n v="1"/>
    <x v="1"/>
  </r>
  <r>
    <s v="KEY-4026"/>
    <s v="Medium"/>
    <n v="30"/>
    <s v="Closed"/>
    <s v="Completed"/>
    <s v="Solved by service desk (no technical intervention)"/>
    <x v="2"/>
    <x v="0"/>
    <x v="0"/>
    <d v="2022-05-31T00:00:00"/>
    <d v="2022-06-02T00:00:00"/>
    <n v="2"/>
    <x v="1"/>
  </r>
  <r>
    <s v="KEY-4027"/>
    <s v="Medium"/>
    <n v="30"/>
    <s v="Closed"/>
    <s v="Completed"/>
    <s v="Solved by service desk (no technical intervention)"/>
    <x v="2"/>
    <x v="0"/>
    <x v="0"/>
    <d v="2022-05-31T00:00:00"/>
    <d v="2022-06-02T00:00:00"/>
    <n v="2"/>
    <x v="1"/>
  </r>
  <r>
    <s v="KEY-4024"/>
    <s v="Medium"/>
    <n v="30"/>
    <s v="Closed"/>
    <s v="Completed"/>
    <s v="Solved by squad (technical intervention)"/>
    <x v="0"/>
    <x v="1"/>
    <x v="4"/>
    <d v="2022-05-31T00:00:00"/>
    <d v="2022-07-07T00:00:00"/>
    <n v="37"/>
    <x v="2"/>
  </r>
  <r>
    <s v="KEY-4020"/>
    <s v="Medium"/>
    <n v="30"/>
    <s v="Closed"/>
    <s v="Completed"/>
    <s v="Solved by squad (technical intervention)"/>
    <x v="0"/>
    <x v="1"/>
    <x v="3"/>
    <d v="2022-05-31T00:00:00"/>
    <d v="2022-07-12T00:00:00"/>
    <n v="42"/>
    <x v="2"/>
  </r>
  <r>
    <s v="KEY-4029"/>
    <s v="High"/>
    <n v="15"/>
    <s v="Closed"/>
    <s v="Completed"/>
    <s v="Solved by squad (technical intervention)"/>
    <x v="4"/>
    <x v="1"/>
    <x v="1"/>
    <d v="2022-06-01T00:00:00"/>
    <d v="2022-08-15T00:00:00"/>
    <n v="75"/>
    <x v="2"/>
  </r>
  <r>
    <s v="KEY-4030"/>
    <s v="Medium"/>
    <n v="30"/>
    <s v="Closed"/>
    <s v="Completed"/>
    <s v="Solved by service desk (no technical intervention)"/>
    <x v="0"/>
    <x v="0"/>
    <x v="0"/>
    <d v="2022-06-01T00:00:00"/>
    <d v="2022-06-06T00:00:00"/>
    <n v="5"/>
    <x v="1"/>
  </r>
  <r>
    <s v="KEY-4028"/>
    <s v="Medium"/>
    <n v="30"/>
    <s v="Closed"/>
    <s v="Completed"/>
    <s v="Solved by squad (technical intervention)"/>
    <x v="0"/>
    <x v="1"/>
    <x v="1"/>
    <d v="2022-06-01T00:00:00"/>
    <d v="2022-09-05T00:00:00"/>
    <n v="96"/>
    <x v="2"/>
  </r>
  <r>
    <s v="KEY-4036"/>
    <s v="Medium"/>
    <n v="30"/>
    <s v="Closed"/>
    <s v="Completed"/>
    <s v="Solved by service desk (no technical intervention)"/>
    <x v="3"/>
    <x v="0"/>
    <x v="0"/>
    <d v="2022-06-02T00:00:00"/>
    <d v="2022-06-02T00:00:00"/>
    <n v="0"/>
    <x v="1"/>
  </r>
  <r>
    <s v="KEY-4038"/>
    <s v="Medium"/>
    <n v="30"/>
    <s v="Closed"/>
    <s v="Completed"/>
    <s v="Solved by service desk (no technical intervention)"/>
    <x v="0"/>
    <x v="0"/>
    <x v="0"/>
    <d v="2022-06-02T00:00:00"/>
    <d v="2022-06-02T00:00:00"/>
    <n v="0"/>
    <x v="1"/>
  </r>
  <r>
    <s v="KEY-4031"/>
    <s v="Medium"/>
    <n v="30"/>
    <s v="Closed"/>
    <s v="Completed"/>
    <s v="Solved by service desk (no technical intervention)"/>
    <x v="3"/>
    <x v="0"/>
    <x v="0"/>
    <d v="2022-06-02T00:00:00"/>
    <d v="2022-06-03T00:00:00"/>
    <n v="1"/>
    <x v="1"/>
  </r>
  <r>
    <s v="KEY-4032"/>
    <s v="Medium"/>
    <n v="30"/>
    <s v="Closed"/>
    <s v="Completed"/>
    <s v="Solved by service desk (no technical intervention)"/>
    <x v="0"/>
    <x v="0"/>
    <x v="0"/>
    <d v="2022-06-02T00:00:00"/>
    <d v="2022-06-09T00:00:00"/>
    <n v="7"/>
    <x v="1"/>
  </r>
  <r>
    <s v="KEY-4035"/>
    <s v="Medium"/>
    <n v="30"/>
    <s v="Closed"/>
    <s v="Completed"/>
    <s v="Solved by squad (technical intervention)"/>
    <x v="0"/>
    <x v="1"/>
    <x v="4"/>
    <d v="2022-06-02T00:00:00"/>
    <d v="2022-07-04T00:00:00"/>
    <n v="32"/>
    <x v="2"/>
  </r>
  <r>
    <s v="KEY-4037"/>
    <s v="Medium"/>
    <n v="30"/>
    <s v="Closed"/>
    <s v="Completed"/>
    <s v="Solved by squad (technical intervention)"/>
    <x v="0"/>
    <x v="1"/>
    <x v="4"/>
    <d v="2022-06-02T00:00:00"/>
    <d v="2022-07-12T00:00:00"/>
    <n v="40"/>
    <x v="2"/>
  </r>
  <r>
    <s v="KEY-4034"/>
    <s v="Medium"/>
    <n v="30"/>
    <s v="Closed"/>
    <s v="Completed"/>
    <s v="Solved by squad (technical intervention)"/>
    <x v="4"/>
    <x v="1"/>
    <x v="1"/>
    <d v="2022-06-02T00:00:00"/>
    <d v="2022-08-25T00:00:00"/>
    <n v="84"/>
    <x v="2"/>
  </r>
  <r>
    <s v="KEY-4033"/>
    <s v="Medium"/>
    <n v="30"/>
    <s v="Open"/>
    <s v="Squad Working"/>
    <m/>
    <x v="3"/>
    <x v="2"/>
    <x v="0"/>
    <d v="2022-06-02T00:00:00"/>
    <m/>
    <n v="-44714"/>
    <x v="0"/>
  </r>
  <r>
    <s v="KEY-4039"/>
    <s v="Highest"/>
    <n v="7"/>
    <s v="Closed"/>
    <s v="Completed"/>
    <s v="Solved by squad (technical intervention)"/>
    <x v="0"/>
    <x v="1"/>
    <x v="4"/>
    <d v="2022-06-03T00:00:00"/>
    <d v="2022-08-28T00:00:00"/>
    <n v="86"/>
    <x v="2"/>
  </r>
  <r>
    <s v="KEY-4041"/>
    <s v="Medium"/>
    <n v="30"/>
    <s v="Closed"/>
    <s v="Completed"/>
    <s v="Solved by service desk (no technical intervention)"/>
    <x v="0"/>
    <x v="0"/>
    <x v="0"/>
    <d v="2022-06-03T00:00:00"/>
    <d v="2022-06-12T00:00:00"/>
    <n v="9"/>
    <x v="1"/>
  </r>
  <r>
    <s v="KEY-4040"/>
    <s v="Medium"/>
    <n v="30"/>
    <s v="Closed"/>
    <s v="Completed"/>
    <s v="Solved by service desk (no technical intervention)"/>
    <x v="0"/>
    <x v="0"/>
    <x v="0"/>
    <d v="2022-06-03T00:00:00"/>
    <d v="2022-06-29T00:00:00"/>
    <n v="26"/>
    <x v="1"/>
  </r>
  <r>
    <s v="KEY-4046"/>
    <s v="High"/>
    <n v="15"/>
    <s v="Closed"/>
    <s v="Completed"/>
    <s v="Solved by service desk (no technical intervention)"/>
    <x v="2"/>
    <x v="0"/>
    <x v="0"/>
    <d v="2022-06-06T00:00:00"/>
    <d v="2022-06-10T00:00:00"/>
    <n v="4"/>
    <x v="1"/>
  </r>
  <r>
    <s v="KEY-4044"/>
    <s v="Medium"/>
    <n v="30"/>
    <s v="Closed"/>
    <s v="Canceled"/>
    <s v="Business Process"/>
    <x v="3"/>
    <x v="1"/>
    <x v="2"/>
    <d v="2022-06-06T00:00:00"/>
    <d v="2022-06-06T00:00:00"/>
    <n v="0"/>
    <x v="0"/>
  </r>
  <r>
    <s v="KEY-4049"/>
    <s v="Medium"/>
    <n v="30"/>
    <s v="Closed"/>
    <s v="Canceled"/>
    <s v="Feature expected behavior"/>
    <x v="3"/>
    <x v="1"/>
    <x v="1"/>
    <d v="2022-06-06T00:00:00"/>
    <d v="2022-06-06T00:00:00"/>
    <n v="0"/>
    <x v="0"/>
  </r>
  <r>
    <s v="KEY-4050"/>
    <s v="Medium"/>
    <n v="30"/>
    <s v="Closed"/>
    <s v="Completed"/>
    <s v="Solved by service desk (no technical intervention)"/>
    <x v="3"/>
    <x v="0"/>
    <x v="0"/>
    <d v="2022-06-06T00:00:00"/>
    <d v="2022-06-06T00:00:00"/>
    <n v="0"/>
    <x v="1"/>
  </r>
  <r>
    <s v="KEY-4047"/>
    <s v="Medium"/>
    <n v="30"/>
    <s v="Closed"/>
    <s v="Completed"/>
    <s v="Solved by squad (technical intervention)"/>
    <x v="1"/>
    <x v="1"/>
    <x v="1"/>
    <d v="2022-06-06T00:00:00"/>
    <d v="2022-06-18T00:00:00"/>
    <n v="12"/>
    <x v="1"/>
  </r>
  <r>
    <s v="KEY-4043"/>
    <s v="Medium"/>
    <n v="30"/>
    <s v="Closed"/>
    <s v="Completed"/>
    <s v="Solved by squad (technical intervention)"/>
    <x v="4"/>
    <x v="1"/>
    <x v="1"/>
    <d v="2022-06-06T00:00:00"/>
    <d v="2022-08-17T00:00:00"/>
    <n v="72"/>
    <x v="2"/>
  </r>
  <r>
    <s v="KEY-4045"/>
    <s v="Medium"/>
    <n v="30"/>
    <s v="Closed"/>
    <s v="Completed"/>
    <s v="Solved by squad (technical intervention)"/>
    <x v="4"/>
    <x v="1"/>
    <x v="1"/>
    <d v="2022-06-06T00:00:00"/>
    <d v="2022-08-17T00:00:00"/>
    <n v="72"/>
    <x v="2"/>
  </r>
  <r>
    <s v="KEY-4048"/>
    <s v="Medium"/>
    <n v="30"/>
    <s v="Closed"/>
    <s v="Completed"/>
    <s v="Solved by squad (technical intervention)"/>
    <x v="0"/>
    <x v="1"/>
    <x v="4"/>
    <d v="2022-06-06T00:00:00"/>
    <d v="2022-09-08T00:00:00"/>
    <n v="94"/>
    <x v="2"/>
  </r>
  <r>
    <s v="KEY-4042"/>
    <s v="Medium"/>
    <n v="30"/>
    <s v="Closed"/>
    <s v="Completed"/>
    <s v="Solved by squad (technical intervention)"/>
    <x v="0"/>
    <x v="1"/>
    <x v="1"/>
    <d v="2022-06-06T00:00:00"/>
    <d v="2022-10-06T00:00:00"/>
    <n v="122"/>
    <x v="2"/>
  </r>
  <r>
    <s v="KEY-4052"/>
    <s v="Medium"/>
    <n v="30"/>
    <s v="Closed"/>
    <s v="Canceled"/>
    <s v="Lack Response"/>
    <x v="3"/>
    <x v="1"/>
    <x v="3"/>
    <d v="2022-06-07T00:00:00"/>
    <d v="2022-06-20T00:00:00"/>
    <n v="13"/>
    <x v="0"/>
  </r>
  <r>
    <s v="KEY-4054"/>
    <s v="Medium"/>
    <n v="30"/>
    <s v="Closed"/>
    <s v="Completed"/>
    <s v="Solved by service desk (no technical intervention)"/>
    <x v="2"/>
    <x v="0"/>
    <x v="0"/>
    <d v="2022-06-07T00:00:00"/>
    <d v="2022-06-09T00:00:00"/>
    <n v="2"/>
    <x v="1"/>
  </r>
  <r>
    <s v="KEY-4056"/>
    <s v="Medium"/>
    <n v="30"/>
    <s v="Closed"/>
    <s v="Completed"/>
    <s v="Solved by service desk (no technical intervention)"/>
    <x v="2"/>
    <x v="0"/>
    <x v="0"/>
    <d v="2022-06-07T00:00:00"/>
    <d v="2022-06-09T00:00:00"/>
    <n v="2"/>
    <x v="1"/>
  </r>
  <r>
    <s v="KEY-4055"/>
    <s v="Medium"/>
    <n v="30"/>
    <s v="Closed"/>
    <s v="Completed"/>
    <s v="Solved by service desk (no technical intervention)"/>
    <x v="0"/>
    <x v="0"/>
    <x v="0"/>
    <d v="2022-06-07T00:00:00"/>
    <d v="2022-06-14T00:00:00"/>
    <n v="7"/>
    <x v="1"/>
  </r>
  <r>
    <s v="KEY-4051"/>
    <s v="Medium"/>
    <n v="30"/>
    <s v="Open"/>
    <s v="Squad Working"/>
    <m/>
    <x v="3"/>
    <x v="2"/>
    <x v="0"/>
    <d v="2022-06-07T00:00:00"/>
    <m/>
    <n v="-44719"/>
    <x v="0"/>
  </r>
  <r>
    <s v="KEY-4053"/>
    <s v="Medium"/>
    <n v="30"/>
    <s v="Open"/>
    <s v="Squad Working"/>
    <m/>
    <x v="3"/>
    <x v="2"/>
    <x v="0"/>
    <d v="2022-06-07T00:00:00"/>
    <m/>
    <n v="-44719"/>
    <x v="0"/>
  </r>
  <r>
    <s v="KEY-4059"/>
    <s v="Medium"/>
    <n v="30"/>
    <s v="Closed"/>
    <s v="Canceled"/>
    <s v="Business Process"/>
    <x v="3"/>
    <x v="1"/>
    <x v="2"/>
    <d v="2022-06-08T00:00:00"/>
    <d v="2022-07-07T00:00:00"/>
    <n v="29"/>
    <x v="0"/>
  </r>
  <r>
    <s v="KEY-4062"/>
    <s v="Medium"/>
    <n v="30"/>
    <s v="Closed"/>
    <s v="Completed"/>
    <s v="Solved by service desk (no technical intervention)"/>
    <x v="2"/>
    <x v="0"/>
    <x v="0"/>
    <d v="2022-06-08T00:00:00"/>
    <d v="2022-06-09T00:00:00"/>
    <n v="1"/>
    <x v="1"/>
  </r>
  <r>
    <s v="KEY-4064"/>
    <s v="Medium"/>
    <n v="30"/>
    <s v="Closed"/>
    <s v="Completed"/>
    <s v="Solved by squad (technical intervention)"/>
    <x v="0"/>
    <x v="1"/>
    <x v="4"/>
    <d v="2022-06-08T00:00:00"/>
    <d v="2022-07-01T00:00:00"/>
    <n v="23"/>
    <x v="1"/>
  </r>
  <r>
    <s v="KEY-4065"/>
    <s v="Medium"/>
    <n v="30"/>
    <s v="Closed"/>
    <s v="Completed"/>
    <s v="Solved by squad (technical intervention)"/>
    <x v="0"/>
    <x v="1"/>
    <x v="4"/>
    <d v="2022-06-08T00:00:00"/>
    <d v="2022-07-06T00:00:00"/>
    <n v="28"/>
    <x v="1"/>
  </r>
  <r>
    <s v="KEY-4060"/>
    <s v="Medium"/>
    <n v="30"/>
    <s v="Closed"/>
    <s v="Completed"/>
    <s v="Solved by squad (technical intervention)"/>
    <x v="0"/>
    <x v="1"/>
    <x v="4"/>
    <d v="2022-06-08T00:00:00"/>
    <d v="2022-07-10T00:00:00"/>
    <n v="32"/>
    <x v="2"/>
  </r>
  <r>
    <s v="KEY-4061"/>
    <s v="Medium"/>
    <n v="30"/>
    <s v="Closed"/>
    <s v="Completed"/>
    <s v="Solved by squad (technical intervention)"/>
    <x v="0"/>
    <x v="1"/>
    <x v="4"/>
    <d v="2022-06-08T00:00:00"/>
    <d v="2022-07-12T00:00:00"/>
    <n v="34"/>
    <x v="2"/>
  </r>
  <r>
    <s v="KEY-4057"/>
    <s v="Medium"/>
    <n v="30"/>
    <s v="Closed"/>
    <s v="Completed"/>
    <s v="Solved by squad (technical intervention)"/>
    <x v="4"/>
    <x v="1"/>
    <x v="4"/>
    <d v="2022-06-08T00:00:00"/>
    <d v="2022-08-25T00:00:00"/>
    <n v="78"/>
    <x v="2"/>
  </r>
  <r>
    <s v="KEY-4058"/>
    <s v="Medium"/>
    <n v="30"/>
    <s v="Closed"/>
    <s v="Completed"/>
    <s v="Solved by squad (technical intervention)"/>
    <x v="4"/>
    <x v="1"/>
    <x v="4"/>
    <d v="2022-06-08T00:00:00"/>
    <d v="2022-08-25T00:00:00"/>
    <n v="78"/>
    <x v="2"/>
  </r>
  <r>
    <s v="KEY-4063"/>
    <s v="Medium"/>
    <n v="30"/>
    <s v="Open"/>
    <s v="Squad Working"/>
    <m/>
    <x v="0"/>
    <x v="2"/>
    <x v="0"/>
    <d v="2022-06-08T00:00:00"/>
    <m/>
    <n v="-44720"/>
    <x v="0"/>
  </r>
  <r>
    <s v="KEY-4069"/>
    <s v="Medium"/>
    <n v="30"/>
    <s v="Closed"/>
    <s v="Completed"/>
    <s v="Solved by service desk (no technical intervention)"/>
    <x v="2"/>
    <x v="0"/>
    <x v="0"/>
    <d v="2022-06-09T00:00:00"/>
    <d v="2022-06-10T00:00:00"/>
    <n v="1"/>
    <x v="1"/>
  </r>
  <r>
    <s v="KEY-4070"/>
    <s v="Medium"/>
    <n v="30"/>
    <s v="Closed"/>
    <s v="Completed"/>
    <s v="Solved by service desk (no technical intervention)"/>
    <x v="2"/>
    <x v="0"/>
    <x v="0"/>
    <d v="2022-06-09T00:00:00"/>
    <d v="2022-06-10T00:00:00"/>
    <n v="1"/>
    <x v="1"/>
  </r>
  <r>
    <s v="KEY-4068"/>
    <s v="Medium"/>
    <n v="30"/>
    <s v="Closed"/>
    <s v="Completed"/>
    <s v="Solved by service desk (no technical intervention)"/>
    <x v="3"/>
    <x v="0"/>
    <x v="0"/>
    <d v="2022-06-09T00:00:00"/>
    <d v="2022-06-10T00:00:00"/>
    <n v="1"/>
    <x v="1"/>
  </r>
  <r>
    <s v="KEY-4071"/>
    <s v="Medium"/>
    <n v="30"/>
    <s v="Closed"/>
    <s v="Completed"/>
    <s v="Solved by service desk (no technical intervention)"/>
    <x v="0"/>
    <x v="0"/>
    <x v="0"/>
    <d v="2022-06-09T00:00:00"/>
    <d v="2022-06-14T00:00:00"/>
    <n v="5"/>
    <x v="1"/>
  </r>
  <r>
    <s v="KEY-4067"/>
    <s v="Medium"/>
    <n v="30"/>
    <s v="Closed"/>
    <s v="Completed"/>
    <s v="Solved by squad (technical intervention)"/>
    <x v="0"/>
    <x v="1"/>
    <x v="4"/>
    <d v="2022-06-09T00:00:00"/>
    <d v="2022-07-11T00:00:00"/>
    <n v="32"/>
    <x v="2"/>
  </r>
  <r>
    <s v="KEY-4066"/>
    <s v="Medium"/>
    <n v="30"/>
    <s v="Open"/>
    <s v="Squad Working"/>
    <m/>
    <x v="3"/>
    <x v="2"/>
    <x v="0"/>
    <d v="2022-06-09T00:00:00"/>
    <m/>
    <n v="-44721"/>
    <x v="0"/>
  </r>
  <r>
    <s v="KEY-4074"/>
    <s v="Medium"/>
    <n v="30"/>
    <s v="Closed"/>
    <s v="Completed"/>
    <s v="Solved by service desk (no technical intervention)"/>
    <x v="0"/>
    <x v="0"/>
    <x v="0"/>
    <d v="2022-06-10T00:00:00"/>
    <d v="2022-06-10T00:00:00"/>
    <n v="0"/>
    <x v="1"/>
  </r>
  <r>
    <s v="KEY-4072"/>
    <s v="Medium"/>
    <n v="30"/>
    <s v="Closed"/>
    <s v="Completed"/>
    <s v="Solved by squad (technical intervention)"/>
    <x v="0"/>
    <x v="1"/>
    <x v="3"/>
    <d v="2022-06-10T00:00:00"/>
    <d v="2022-07-17T00:00:00"/>
    <n v="37"/>
    <x v="2"/>
  </r>
  <r>
    <s v="KEY-4073"/>
    <s v="Medium"/>
    <n v="30"/>
    <s v="Closed"/>
    <s v="Completed"/>
    <s v="Solved by squad (technical intervention)"/>
    <x v="3"/>
    <x v="1"/>
    <x v="2"/>
    <d v="2022-06-10T00:00:00"/>
    <d v="2022-08-17T00:00:00"/>
    <n v="68"/>
    <x v="2"/>
  </r>
  <r>
    <s v="KEY-4078"/>
    <s v="Medium"/>
    <n v="30"/>
    <s v="Closed"/>
    <s v="Completed"/>
    <s v="Solved by service desk (no technical intervention)"/>
    <x v="2"/>
    <x v="0"/>
    <x v="0"/>
    <d v="2022-06-13T00:00:00"/>
    <d v="2022-06-14T00:00:00"/>
    <n v="1"/>
    <x v="1"/>
  </r>
  <r>
    <s v="KEY-4079"/>
    <s v="Medium"/>
    <n v="30"/>
    <s v="Closed"/>
    <s v="Completed"/>
    <s v="Solved by service desk (no technical intervention)"/>
    <x v="2"/>
    <x v="0"/>
    <x v="0"/>
    <d v="2022-06-13T00:00:00"/>
    <d v="2022-06-14T00:00:00"/>
    <n v="1"/>
    <x v="1"/>
  </r>
  <r>
    <s v="KEY-4075"/>
    <s v="Medium"/>
    <n v="30"/>
    <s v="Closed"/>
    <s v="Completed"/>
    <s v="Solved by service desk (no technical intervention)"/>
    <x v="2"/>
    <x v="0"/>
    <x v="0"/>
    <d v="2022-06-13T00:00:00"/>
    <d v="2022-06-15T00:00:00"/>
    <n v="2"/>
    <x v="1"/>
  </r>
  <r>
    <s v="KEY-4077"/>
    <s v="Medium"/>
    <n v="30"/>
    <s v="Closed"/>
    <s v="Completed"/>
    <s v="Solved by service desk (no technical intervention)"/>
    <x v="2"/>
    <x v="0"/>
    <x v="0"/>
    <d v="2022-06-13T00:00:00"/>
    <d v="2022-06-17T00:00:00"/>
    <n v="4"/>
    <x v="1"/>
  </r>
  <r>
    <s v="KEY-4076"/>
    <s v="Medium"/>
    <n v="30"/>
    <s v="Closed"/>
    <s v="Completed"/>
    <s v="Solved by squad (technical intervention)"/>
    <x v="3"/>
    <x v="1"/>
    <x v="2"/>
    <d v="2022-06-13T00:00:00"/>
    <d v="2022-08-15T00:00:00"/>
    <n v="63"/>
    <x v="2"/>
  </r>
  <r>
    <s v="KEY-4080"/>
    <s v="Medium"/>
    <n v="30"/>
    <s v="Closed"/>
    <s v="Completed"/>
    <s v="Solved by squad (technical intervention)"/>
    <x v="0"/>
    <x v="1"/>
    <x v="4"/>
    <d v="2022-06-13T00:00:00"/>
    <d v="2022-10-06T00:00:00"/>
    <n v="115"/>
    <x v="2"/>
  </r>
  <r>
    <s v="KEY-4087"/>
    <s v="High"/>
    <n v="15"/>
    <s v="Closed"/>
    <s v="Completed"/>
    <s v="Solved by squad (technical intervention)"/>
    <x v="1"/>
    <x v="1"/>
    <x v="1"/>
    <d v="2022-06-14T00:00:00"/>
    <d v="2022-06-29T00:00:00"/>
    <n v="15"/>
    <x v="2"/>
  </r>
  <r>
    <s v="KEY-4088"/>
    <s v="Medium"/>
    <n v="30"/>
    <s v="Closed"/>
    <s v="Canceled"/>
    <s v="Business Process"/>
    <x v="0"/>
    <x v="1"/>
    <x v="2"/>
    <d v="2022-06-14T00:00:00"/>
    <d v="2022-10-03T00:00:00"/>
    <n v="111"/>
    <x v="0"/>
  </r>
  <r>
    <s v="KEY-4083"/>
    <s v="Medium"/>
    <n v="30"/>
    <s v="Closed"/>
    <s v="Canceled"/>
    <s v="Business Process"/>
    <x v="3"/>
    <x v="1"/>
    <x v="2"/>
    <d v="2022-06-14T00:00:00"/>
    <d v="2022-07-12T00:00:00"/>
    <n v="28"/>
    <x v="0"/>
  </r>
  <r>
    <s v="KEY-4082"/>
    <s v="Medium"/>
    <n v="30"/>
    <s v="Closed"/>
    <s v="Completed"/>
    <s v="Solved by service desk (no technical intervention)"/>
    <x v="3"/>
    <x v="0"/>
    <x v="0"/>
    <d v="2022-06-14T00:00:00"/>
    <d v="2022-06-14T00:00:00"/>
    <n v="0"/>
    <x v="1"/>
  </r>
  <r>
    <s v="KEY-4089"/>
    <s v="Medium"/>
    <n v="30"/>
    <s v="Closed"/>
    <s v="Completed"/>
    <s v="Solved by squad (technical intervention)"/>
    <x v="0"/>
    <x v="1"/>
    <x v="4"/>
    <d v="2022-06-14T00:00:00"/>
    <d v="2022-06-22T00:00:00"/>
    <n v="8"/>
    <x v="1"/>
  </r>
  <r>
    <s v="KEY-4084"/>
    <s v="Medium"/>
    <n v="30"/>
    <s v="Closed"/>
    <s v="Completed"/>
    <s v="Solved by squad (technical intervention)"/>
    <x v="1"/>
    <x v="1"/>
    <x v="1"/>
    <d v="2022-06-14T00:00:00"/>
    <d v="2022-07-04T00:00:00"/>
    <n v="20"/>
    <x v="1"/>
  </r>
  <r>
    <s v="KEY-4085"/>
    <s v="Medium"/>
    <n v="30"/>
    <s v="Closed"/>
    <s v="Completed"/>
    <s v="Solved by squad (technical intervention)"/>
    <x v="4"/>
    <x v="1"/>
    <x v="1"/>
    <d v="2022-06-14T00:00:00"/>
    <d v="2022-08-25T00:00:00"/>
    <n v="72"/>
    <x v="2"/>
  </r>
  <r>
    <s v="KEY-4086"/>
    <s v="Medium"/>
    <n v="30"/>
    <s v="Closed"/>
    <s v="Completed"/>
    <s v="Solved by squad (technical intervention)"/>
    <x v="4"/>
    <x v="1"/>
    <x v="1"/>
    <d v="2022-06-14T00:00:00"/>
    <d v="2022-08-25T00:00:00"/>
    <n v="72"/>
    <x v="2"/>
  </r>
  <r>
    <s v="KEY-4081"/>
    <s v="Medium"/>
    <n v="30"/>
    <s v="Closed"/>
    <s v="Completed"/>
    <s v="Solved by squad (technical intervention)"/>
    <x v="0"/>
    <x v="1"/>
    <x v="1"/>
    <d v="2022-06-14T00:00:00"/>
    <d v="2022-09-19T00:00:00"/>
    <n v="97"/>
    <x v="2"/>
  </r>
  <r>
    <s v="KEY-4090"/>
    <s v="Medium"/>
    <n v="30"/>
    <s v="Open"/>
    <s v="Squad Working"/>
    <m/>
    <x v="1"/>
    <x v="2"/>
    <x v="0"/>
    <d v="2022-06-14T00:00:00"/>
    <m/>
    <n v="-44726"/>
    <x v="0"/>
  </r>
  <r>
    <s v="KEY-4091"/>
    <s v="Medium"/>
    <n v="30"/>
    <s v="Closed"/>
    <s v="Completed"/>
    <s v="Solved by service desk (no technical intervention)"/>
    <x v="3"/>
    <x v="0"/>
    <x v="0"/>
    <d v="2022-06-15T00:00:00"/>
    <d v="2022-06-15T00:00:00"/>
    <n v="0"/>
    <x v="1"/>
  </r>
  <r>
    <s v="KEY-4092"/>
    <s v="Medium"/>
    <n v="30"/>
    <s v="Closed"/>
    <s v="Completed"/>
    <s v="Solved by service desk (no technical intervention)"/>
    <x v="0"/>
    <x v="0"/>
    <x v="0"/>
    <d v="2022-06-15T00:00:00"/>
    <d v="2022-06-15T00:00:00"/>
    <n v="0"/>
    <x v="1"/>
  </r>
  <r>
    <s v="KEY-4093"/>
    <s v="Medium"/>
    <n v="30"/>
    <s v="Closed"/>
    <s v="Completed"/>
    <s v="Solved by squad (technical intervention)"/>
    <x v="0"/>
    <x v="1"/>
    <x v="4"/>
    <d v="2022-06-15T00:00:00"/>
    <d v="2022-09-12T00:00:00"/>
    <n v="89"/>
    <x v="2"/>
  </r>
  <r>
    <s v="KEY-4099"/>
    <s v="Medium"/>
    <n v="30"/>
    <s v="Closed"/>
    <s v="Completed"/>
    <s v="Solved by service desk (no technical intervention)"/>
    <x v="3"/>
    <x v="0"/>
    <x v="0"/>
    <d v="2022-06-17T00:00:00"/>
    <d v="2022-06-17T00:00:00"/>
    <n v="0"/>
    <x v="1"/>
  </r>
  <r>
    <s v="KEY-4101"/>
    <s v="Medium"/>
    <n v="30"/>
    <s v="Closed"/>
    <s v="Completed"/>
    <s v="Solved by service desk (no technical intervention)"/>
    <x v="3"/>
    <x v="0"/>
    <x v="0"/>
    <d v="2022-06-17T00:00:00"/>
    <d v="2022-06-17T00:00:00"/>
    <n v="0"/>
    <x v="1"/>
  </r>
  <r>
    <s v="KEY-4100"/>
    <s v="Medium"/>
    <n v="30"/>
    <s v="Closed"/>
    <s v="Completed"/>
    <s v="Solved by service desk (no technical intervention)"/>
    <x v="0"/>
    <x v="0"/>
    <x v="0"/>
    <d v="2022-06-17T00:00:00"/>
    <d v="2022-06-24T00:00:00"/>
    <n v="7"/>
    <x v="1"/>
  </r>
  <r>
    <s v="KEY-4098"/>
    <s v="Medium"/>
    <n v="30"/>
    <s v="Closed"/>
    <s v="Completed"/>
    <s v="Solved by squad (technical intervention)"/>
    <x v="0"/>
    <x v="1"/>
    <x v="4"/>
    <d v="2022-06-17T00:00:00"/>
    <d v="2022-06-26T00:00:00"/>
    <n v="9"/>
    <x v="1"/>
  </r>
  <r>
    <s v="KEY-4095"/>
    <s v="Medium"/>
    <n v="30"/>
    <s v="Closed"/>
    <s v="Completed"/>
    <s v="Solved by squad (technical intervention)"/>
    <x v="1"/>
    <x v="1"/>
    <x v="1"/>
    <d v="2022-06-17T00:00:00"/>
    <d v="2022-07-05T00:00:00"/>
    <n v="18"/>
    <x v="1"/>
  </r>
  <r>
    <s v="KEY-4096"/>
    <s v="Medium"/>
    <n v="30"/>
    <s v="Closed"/>
    <s v="Completed"/>
    <s v="Solved by squad (technical intervention)"/>
    <x v="0"/>
    <x v="1"/>
    <x v="4"/>
    <d v="2022-06-17T00:00:00"/>
    <d v="2022-07-20T00:00:00"/>
    <n v="33"/>
    <x v="2"/>
  </r>
  <r>
    <s v="KEY-4097"/>
    <s v="Medium"/>
    <n v="30"/>
    <s v="Closed"/>
    <s v="Completed"/>
    <s v="Solved by squad (technical intervention)"/>
    <x v="3"/>
    <x v="1"/>
    <x v="2"/>
    <d v="2022-06-17T00:00:00"/>
    <d v="2022-08-22T00:00:00"/>
    <n v="66"/>
    <x v="2"/>
  </r>
  <r>
    <s v="KEY-4094"/>
    <s v="Medium"/>
    <n v="30"/>
    <s v="Closed"/>
    <s v="Completed"/>
    <s v="Solved by squad (technical intervention)"/>
    <x v="3"/>
    <x v="1"/>
    <x v="2"/>
    <d v="2022-06-17T00:00:00"/>
    <d v="2022-08-26T00:00:00"/>
    <n v="70"/>
    <x v="2"/>
  </r>
  <r>
    <s v="KEY-4106"/>
    <s v="Medium"/>
    <n v="30"/>
    <s v="Closed"/>
    <s v="Completed"/>
    <s v="Solved by service desk (no technical intervention)"/>
    <x v="0"/>
    <x v="0"/>
    <x v="0"/>
    <d v="2022-06-20T00:00:00"/>
    <d v="2022-06-20T00:00:00"/>
    <n v="0"/>
    <x v="1"/>
  </r>
  <r>
    <s v="KEY-4105"/>
    <s v="Medium"/>
    <n v="30"/>
    <s v="Closed"/>
    <s v="Completed"/>
    <s v="Solved by service desk (no technical intervention)"/>
    <x v="2"/>
    <x v="0"/>
    <x v="0"/>
    <d v="2022-06-20T00:00:00"/>
    <d v="2022-06-21T00:00:00"/>
    <n v="1"/>
    <x v="1"/>
  </r>
  <r>
    <s v="KEY-4103"/>
    <s v="Medium"/>
    <n v="30"/>
    <s v="Closed"/>
    <s v="Completed"/>
    <s v="Solved by squad (technical intervention)"/>
    <x v="1"/>
    <x v="1"/>
    <x v="1"/>
    <d v="2022-06-20T00:00:00"/>
    <d v="2022-07-05T00:00:00"/>
    <n v="15"/>
    <x v="1"/>
  </r>
  <r>
    <s v="KEY-4104"/>
    <s v="Medium"/>
    <n v="30"/>
    <s v="Closed"/>
    <s v="Completed"/>
    <s v="Solved by squad (technical intervention)"/>
    <x v="1"/>
    <x v="1"/>
    <x v="1"/>
    <d v="2022-06-20T00:00:00"/>
    <d v="2022-07-05T00:00:00"/>
    <n v="15"/>
    <x v="1"/>
  </r>
  <r>
    <s v="KEY-4102"/>
    <s v="Medium"/>
    <n v="30"/>
    <s v="Closed"/>
    <s v="Completed"/>
    <s v="Solved by squad (technical intervention)"/>
    <x v="4"/>
    <x v="1"/>
    <x v="1"/>
    <d v="2022-06-20T00:00:00"/>
    <d v="2022-09-05T00:00:00"/>
    <n v="77"/>
    <x v="2"/>
  </r>
  <r>
    <s v="KEY-4110"/>
    <s v="Medium"/>
    <n v="30"/>
    <s v="Closed"/>
    <s v="Completed"/>
    <s v="Solved by service desk (no technical intervention)"/>
    <x v="3"/>
    <x v="0"/>
    <x v="0"/>
    <d v="2022-06-21T00:00:00"/>
    <d v="2022-06-21T00:00:00"/>
    <n v="0"/>
    <x v="1"/>
  </r>
  <r>
    <s v="KEY-4112"/>
    <s v="Medium"/>
    <n v="30"/>
    <s v="Closed"/>
    <s v="Completed"/>
    <s v="Solved by service desk (no technical intervention)"/>
    <x v="2"/>
    <x v="0"/>
    <x v="0"/>
    <d v="2022-06-21T00:00:00"/>
    <d v="2022-06-24T00:00:00"/>
    <n v="3"/>
    <x v="1"/>
  </r>
  <r>
    <s v="KEY-4108"/>
    <s v="Medium"/>
    <n v="30"/>
    <s v="Closed"/>
    <s v="Completed"/>
    <s v="Solved by squad (technical intervention)"/>
    <x v="1"/>
    <x v="1"/>
    <x v="4"/>
    <d v="2022-06-21T00:00:00"/>
    <d v="2022-07-05T00:00:00"/>
    <n v="14"/>
    <x v="1"/>
  </r>
  <r>
    <s v="KEY-4111"/>
    <s v="Medium"/>
    <n v="30"/>
    <s v="Closed"/>
    <s v="Completed"/>
    <s v="Solved by squad (technical intervention)"/>
    <x v="0"/>
    <x v="1"/>
    <x v="2"/>
    <d v="2022-06-21T00:00:00"/>
    <d v="2022-08-15T00:00:00"/>
    <n v="55"/>
    <x v="2"/>
  </r>
  <r>
    <s v="KEY-4113"/>
    <s v="Medium"/>
    <n v="30"/>
    <s v="Closed"/>
    <s v="Completed"/>
    <s v="Solved by squad (technical intervention)"/>
    <x v="3"/>
    <x v="1"/>
    <x v="1"/>
    <d v="2022-06-21T00:00:00"/>
    <d v="2022-08-25T00:00:00"/>
    <n v="65"/>
    <x v="2"/>
  </r>
  <r>
    <s v="KEY-4107"/>
    <s v="Medium"/>
    <n v="30"/>
    <s v="Closed"/>
    <s v="Completed"/>
    <s v="Solved by squad (technical intervention)"/>
    <x v="0"/>
    <x v="1"/>
    <x v="1"/>
    <d v="2022-06-21T00:00:00"/>
    <d v="2022-09-14T00:00:00"/>
    <n v="85"/>
    <x v="2"/>
  </r>
  <r>
    <s v="KEY-4109"/>
    <s v="Medium"/>
    <n v="30"/>
    <s v="Open"/>
    <s v="Squad Working"/>
    <m/>
    <x v="1"/>
    <x v="2"/>
    <x v="0"/>
    <d v="2022-06-21T00:00:00"/>
    <m/>
    <n v="-44733"/>
    <x v="0"/>
  </r>
  <r>
    <s v="KEY-4119"/>
    <s v="Medium"/>
    <n v="30"/>
    <s v="Closed"/>
    <s v="Completed"/>
    <s v="Solved by service desk (no technical intervention)"/>
    <x v="2"/>
    <x v="0"/>
    <x v="0"/>
    <d v="2022-06-22T00:00:00"/>
    <d v="2022-06-23T00:00:00"/>
    <n v="1"/>
    <x v="1"/>
  </r>
  <r>
    <s v="KEY-4123"/>
    <s v="Medium"/>
    <n v="30"/>
    <s v="Closed"/>
    <s v="Completed"/>
    <s v="Solved by service desk (no technical intervention)"/>
    <x v="2"/>
    <x v="0"/>
    <x v="0"/>
    <d v="2022-06-22T00:00:00"/>
    <d v="2022-06-23T00:00:00"/>
    <n v="1"/>
    <x v="1"/>
  </r>
  <r>
    <s v="KEY-4124"/>
    <s v="Medium"/>
    <n v="30"/>
    <s v="Closed"/>
    <s v="Completed"/>
    <s v="Solved by service desk (no technical intervention)"/>
    <x v="0"/>
    <x v="0"/>
    <x v="0"/>
    <d v="2022-06-22T00:00:00"/>
    <d v="2022-06-23T00:00:00"/>
    <n v="1"/>
    <x v="1"/>
  </r>
  <r>
    <s v="KEY-4118"/>
    <s v="Medium"/>
    <n v="30"/>
    <s v="Closed"/>
    <s v="Completed"/>
    <s v="Solved by service desk (no technical intervention)"/>
    <x v="0"/>
    <x v="0"/>
    <x v="0"/>
    <d v="2022-06-22T00:00:00"/>
    <d v="2022-06-28T00:00:00"/>
    <n v="6"/>
    <x v="1"/>
  </r>
  <r>
    <s v="KEY-4116"/>
    <s v="Medium"/>
    <n v="30"/>
    <s v="Closed"/>
    <s v="Completed"/>
    <s v="Solved by service desk (no technical intervention)"/>
    <x v="0"/>
    <x v="0"/>
    <x v="0"/>
    <d v="2022-06-22T00:00:00"/>
    <d v="2022-06-30T00:00:00"/>
    <n v="8"/>
    <x v="1"/>
  </r>
  <r>
    <s v="KEY-4117"/>
    <s v="Medium"/>
    <n v="30"/>
    <s v="Closed"/>
    <s v="Completed"/>
    <s v="Solved by squad (technical intervention)"/>
    <x v="0"/>
    <x v="1"/>
    <x v="4"/>
    <d v="2022-06-22T00:00:00"/>
    <d v="2022-07-15T00:00:00"/>
    <n v="23"/>
    <x v="1"/>
  </r>
  <r>
    <s v="KEY-4120"/>
    <s v="Medium"/>
    <n v="30"/>
    <s v="Closed"/>
    <s v="Completed"/>
    <s v="Solved by squad (technical intervention)"/>
    <x v="0"/>
    <x v="1"/>
    <x v="4"/>
    <d v="2022-06-22T00:00:00"/>
    <d v="2022-07-22T00:00:00"/>
    <n v="30"/>
    <x v="2"/>
  </r>
  <r>
    <s v="KEY-4122"/>
    <s v="Medium"/>
    <n v="30"/>
    <s v="Closed"/>
    <s v="Completed"/>
    <s v="Solved by squad (technical intervention)"/>
    <x v="0"/>
    <x v="1"/>
    <x v="4"/>
    <d v="2022-06-22T00:00:00"/>
    <d v="2022-07-25T00:00:00"/>
    <n v="33"/>
    <x v="2"/>
  </r>
  <r>
    <s v="KEY-4114"/>
    <s v="Medium"/>
    <n v="30"/>
    <s v="Closed"/>
    <s v="Completed"/>
    <s v="Solved by squad (technical intervention)"/>
    <x v="0"/>
    <x v="1"/>
    <x v="1"/>
    <d v="2022-06-22T00:00:00"/>
    <d v="2022-08-17T00:00:00"/>
    <n v="56"/>
    <x v="2"/>
  </r>
  <r>
    <s v="KEY-4121"/>
    <s v="Medium"/>
    <n v="30"/>
    <s v="Closed"/>
    <s v="Completed"/>
    <s v="Solved by squad (technical intervention)"/>
    <x v="0"/>
    <x v="1"/>
    <x v="4"/>
    <d v="2022-06-22T00:00:00"/>
    <d v="2022-09-27T00:00:00"/>
    <n v="97"/>
    <x v="2"/>
  </r>
  <r>
    <s v="KEY-4115"/>
    <s v="Medium"/>
    <n v="30"/>
    <s v="Open"/>
    <s v="Squad Working"/>
    <m/>
    <x v="1"/>
    <x v="2"/>
    <x v="0"/>
    <d v="2022-06-22T00:00:00"/>
    <m/>
    <n v="-44734"/>
    <x v="0"/>
  </r>
  <r>
    <s v="KEY-4126"/>
    <s v="High"/>
    <n v="15"/>
    <s v="Closed"/>
    <s v="Completed"/>
    <s v="Solved by squad (technical intervention)"/>
    <x v="0"/>
    <x v="1"/>
    <x v="4"/>
    <d v="2022-06-23T00:00:00"/>
    <d v="2022-07-20T00:00:00"/>
    <n v="27"/>
    <x v="2"/>
  </r>
  <r>
    <s v="KEY-4137"/>
    <s v="High"/>
    <n v="15"/>
    <s v="Closed"/>
    <s v="Completed"/>
    <s v="Solved by squad (technical intervention)"/>
    <x v="0"/>
    <x v="1"/>
    <x v="4"/>
    <d v="2022-06-23T00:00:00"/>
    <d v="2022-09-20T00:00:00"/>
    <n v="89"/>
    <x v="2"/>
  </r>
  <r>
    <s v="KEY-4125"/>
    <s v="Medium"/>
    <n v="30"/>
    <s v="Closed"/>
    <s v="Canceled"/>
    <s v="Lack Response"/>
    <x v="3"/>
    <x v="0"/>
    <x v="0"/>
    <d v="2022-06-23T00:00:00"/>
    <d v="2022-08-15T00:00:00"/>
    <n v="53"/>
    <x v="0"/>
  </r>
  <r>
    <s v="KEY-4132"/>
    <s v="Medium"/>
    <n v="30"/>
    <s v="Closed"/>
    <s v="Completed"/>
    <s v="Solved by service desk (no technical intervention)"/>
    <x v="2"/>
    <x v="0"/>
    <x v="0"/>
    <d v="2022-06-23T00:00:00"/>
    <d v="2022-06-27T00:00:00"/>
    <n v="4"/>
    <x v="1"/>
  </r>
  <r>
    <s v="KEY-4129"/>
    <s v="Medium"/>
    <n v="30"/>
    <s v="Closed"/>
    <s v="Completed"/>
    <s v="Solved by service desk (no technical intervention)"/>
    <x v="0"/>
    <x v="0"/>
    <x v="0"/>
    <d v="2022-06-23T00:00:00"/>
    <d v="2022-06-30T00:00:00"/>
    <n v="7"/>
    <x v="1"/>
  </r>
  <r>
    <s v="KEY-4130"/>
    <s v="Medium"/>
    <n v="30"/>
    <s v="Closed"/>
    <s v="Completed"/>
    <s v="Solved by service desk (no technical intervention)"/>
    <x v="0"/>
    <x v="0"/>
    <x v="0"/>
    <d v="2022-06-23T00:00:00"/>
    <d v="2022-06-30T00:00:00"/>
    <n v="7"/>
    <x v="1"/>
  </r>
  <r>
    <s v="KEY-4135"/>
    <s v="Medium"/>
    <n v="30"/>
    <s v="Closed"/>
    <s v="Completed"/>
    <s v="Solved by squad (technical intervention)"/>
    <x v="2"/>
    <x v="1"/>
    <x v="2"/>
    <d v="2022-06-23T00:00:00"/>
    <d v="2022-06-26T00:00:00"/>
    <n v="3"/>
    <x v="1"/>
  </r>
  <r>
    <s v="KEY-4128"/>
    <s v="Medium"/>
    <n v="30"/>
    <s v="Closed"/>
    <s v="Completed"/>
    <s v="Solved by squad (technical intervention)"/>
    <x v="1"/>
    <x v="1"/>
    <x v="1"/>
    <d v="2022-06-23T00:00:00"/>
    <d v="2022-07-09T00:00:00"/>
    <n v="16"/>
    <x v="1"/>
  </r>
  <r>
    <s v="KEY-4136"/>
    <s v="Medium"/>
    <n v="30"/>
    <s v="Closed"/>
    <s v="Completed"/>
    <s v="Solved by squad (technical intervention)"/>
    <x v="0"/>
    <x v="1"/>
    <x v="1"/>
    <d v="2022-06-23T00:00:00"/>
    <d v="2022-08-11T00:00:00"/>
    <n v="49"/>
    <x v="2"/>
  </r>
  <r>
    <s v="KEY-4133"/>
    <s v="Medium"/>
    <n v="30"/>
    <s v="Closed"/>
    <s v="Completed"/>
    <s v="Solved by squad (technical intervention)"/>
    <x v="3"/>
    <x v="1"/>
    <x v="2"/>
    <d v="2022-06-23T00:00:00"/>
    <d v="2022-08-22T00:00:00"/>
    <n v="60"/>
    <x v="2"/>
  </r>
  <r>
    <s v="KEY-4134"/>
    <s v="Medium"/>
    <n v="30"/>
    <s v="Closed"/>
    <s v="Completed"/>
    <s v="Solved by squad (technical intervention)"/>
    <x v="0"/>
    <x v="1"/>
    <x v="4"/>
    <d v="2022-06-23T00:00:00"/>
    <d v="2022-09-25T00:00:00"/>
    <n v="94"/>
    <x v="2"/>
  </r>
  <r>
    <s v="KEY-4127"/>
    <s v="Medium"/>
    <n v="30"/>
    <s v="Open"/>
    <s v="Squad Working"/>
    <m/>
    <x v="1"/>
    <x v="2"/>
    <x v="0"/>
    <d v="2022-06-23T00:00:00"/>
    <m/>
    <n v="-44735"/>
    <x v="0"/>
  </r>
  <r>
    <s v="KEY-4131"/>
    <s v="Medium"/>
    <n v="30"/>
    <s v="Open"/>
    <s v="Waiting requester information"/>
    <m/>
    <x v="0"/>
    <x v="2"/>
    <x v="0"/>
    <d v="2022-06-23T00:00:00"/>
    <m/>
    <n v="-44735"/>
    <x v="0"/>
  </r>
  <r>
    <s v="KEY-4142"/>
    <s v="High"/>
    <n v="15"/>
    <s v="Closed"/>
    <s v="Completed"/>
    <s v="Solved by squad (technical intervention)"/>
    <x v="0"/>
    <x v="1"/>
    <x v="4"/>
    <d v="2022-06-24T00:00:00"/>
    <d v="2022-08-03T00:00:00"/>
    <n v="40"/>
    <x v="2"/>
  </r>
  <r>
    <s v="KEY-4138"/>
    <s v="Medium"/>
    <n v="30"/>
    <s v="Closed"/>
    <s v="Completed"/>
    <s v="Solved by squad (technical intervention)"/>
    <x v="3"/>
    <x v="1"/>
    <x v="1"/>
    <d v="2022-06-24T00:00:00"/>
    <d v="2022-08-17T00:00:00"/>
    <n v="54"/>
    <x v="2"/>
  </r>
  <r>
    <s v="KEY-4140"/>
    <s v="Medium"/>
    <n v="30"/>
    <s v="Closed"/>
    <s v="Completed"/>
    <s v="Solved by squad (technical intervention)"/>
    <x v="3"/>
    <x v="1"/>
    <x v="2"/>
    <d v="2022-06-24T00:00:00"/>
    <d v="2022-08-25T00:00:00"/>
    <n v="62"/>
    <x v="2"/>
  </r>
  <r>
    <s v="KEY-4139"/>
    <s v="Medium"/>
    <n v="30"/>
    <s v="Closed"/>
    <s v="Completed"/>
    <s v="Solved by squad (technical intervention)"/>
    <x v="4"/>
    <x v="1"/>
    <x v="1"/>
    <d v="2022-06-24T00:00:00"/>
    <d v="2022-09-08T00:00:00"/>
    <n v="76"/>
    <x v="2"/>
  </r>
  <r>
    <s v="KEY-4141"/>
    <s v="Medium"/>
    <n v="30"/>
    <s v="Closed"/>
    <s v="Completed"/>
    <s v="Solved by squad (technical intervention)"/>
    <x v="0"/>
    <x v="1"/>
    <x v="4"/>
    <d v="2022-06-24T00:00:00"/>
    <d v="2022-09-25T00:00:00"/>
    <n v="93"/>
    <x v="2"/>
  </r>
  <r>
    <s v="KEY-4151"/>
    <s v="High"/>
    <n v="15"/>
    <s v="Closed"/>
    <s v="Canceled"/>
    <s v="Business Process"/>
    <x v="3"/>
    <x v="1"/>
    <x v="2"/>
    <d v="2022-06-27T00:00:00"/>
    <d v="2022-06-28T00:00:00"/>
    <n v="1"/>
    <x v="0"/>
  </r>
  <r>
    <s v="KEY-4144"/>
    <s v="High"/>
    <n v="15"/>
    <s v="Closed"/>
    <s v="Completed"/>
    <s v="Solved by squad (technical intervention)"/>
    <x v="1"/>
    <x v="1"/>
    <x v="1"/>
    <d v="2022-06-27T00:00:00"/>
    <d v="2022-07-09T00:00:00"/>
    <n v="12"/>
    <x v="1"/>
  </r>
  <r>
    <s v="KEY-4149"/>
    <s v="High"/>
    <n v="15"/>
    <s v="Closed"/>
    <s v="Completed"/>
    <s v="Solved by squad (technical intervention)"/>
    <x v="1"/>
    <x v="1"/>
    <x v="1"/>
    <d v="2022-06-27T00:00:00"/>
    <d v="2022-07-15T00:00:00"/>
    <n v="18"/>
    <x v="2"/>
  </r>
  <r>
    <s v="KEY-4145"/>
    <s v="High"/>
    <n v="15"/>
    <s v="Closed"/>
    <s v="Completed"/>
    <s v="Solved by squad (technical intervention)"/>
    <x v="0"/>
    <x v="1"/>
    <x v="3"/>
    <d v="2022-06-27T00:00:00"/>
    <d v="2022-08-22T00:00:00"/>
    <n v="56"/>
    <x v="2"/>
  </r>
  <r>
    <s v="KEY-4152"/>
    <s v="Medium"/>
    <n v="30"/>
    <s v="Closed"/>
    <s v="Completed"/>
    <s v="Solved by service desk (no technical intervention)"/>
    <x v="3"/>
    <x v="0"/>
    <x v="0"/>
    <d v="2022-06-27T00:00:00"/>
    <d v="2022-06-27T00:00:00"/>
    <n v="0"/>
    <x v="1"/>
  </r>
  <r>
    <s v="KEY-4150"/>
    <s v="Medium"/>
    <n v="30"/>
    <s v="Closed"/>
    <s v="Completed"/>
    <s v="Solved by squad (technical intervention)"/>
    <x v="0"/>
    <x v="1"/>
    <x v="4"/>
    <d v="2022-06-27T00:00:00"/>
    <d v="2022-10-06T00:00:00"/>
    <n v="101"/>
    <x v="2"/>
  </r>
  <r>
    <s v="KEY-4148"/>
    <s v="Medium"/>
    <n v="30"/>
    <s v="Open"/>
    <s v="Squad Working"/>
    <m/>
    <x v="1"/>
    <x v="2"/>
    <x v="0"/>
    <d v="2022-06-27T00:00:00"/>
    <m/>
    <n v="-44739"/>
    <x v="0"/>
  </r>
  <r>
    <s v="KEY-4153"/>
    <s v="Medium"/>
    <n v="30"/>
    <s v="Closed"/>
    <s v="Canceled"/>
    <s v="Business Rule"/>
    <x v="3"/>
    <x v="1"/>
    <x v="1"/>
    <d v="2022-06-28T00:00:00"/>
    <d v="2022-07-06T00:00:00"/>
    <n v="8"/>
    <x v="0"/>
  </r>
  <r>
    <s v="KEY-4154"/>
    <s v="Medium"/>
    <n v="30"/>
    <s v="Closed"/>
    <s v="Completed"/>
    <s v="Solved by service desk (no technical intervention)"/>
    <x v="0"/>
    <x v="0"/>
    <x v="0"/>
    <d v="2022-06-28T00:00:00"/>
    <d v="2022-07-07T00:00:00"/>
    <n v="9"/>
    <x v="1"/>
  </r>
  <r>
    <s v="KEY-4156"/>
    <s v="Medium"/>
    <n v="30"/>
    <s v="Closed"/>
    <s v="Completed"/>
    <s v="Solved by squad (technical intervention)"/>
    <x v="3"/>
    <x v="1"/>
    <x v="2"/>
    <d v="2022-06-28T00:00:00"/>
    <d v="2022-08-17T00:00:00"/>
    <n v="50"/>
    <x v="2"/>
  </r>
  <r>
    <s v="KEY-4155"/>
    <s v="Medium"/>
    <n v="30"/>
    <s v="Closed"/>
    <s v="Completed"/>
    <s v="Solved by squad (technical intervention)"/>
    <x v="3"/>
    <x v="1"/>
    <x v="2"/>
    <d v="2022-06-28T00:00:00"/>
    <d v="2022-08-25T00:00:00"/>
    <n v="58"/>
    <x v="2"/>
  </r>
  <r>
    <s v="KEY-4157"/>
    <s v="Medium"/>
    <n v="30"/>
    <s v="Open"/>
    <s v="Squad Working"/>
    <m/>
    <x v="1"/>
    <x v="2"/>
    <x v="0"/>
    <d v="2022-06-28T00:00:00"/>
    <m/>
    <n v="-44740"/>
    <x v="0"/>
  </r>
  <r>
    <s v="KEY-4160"/>
    <s v="High"/>
    <n v="15"/>
    <s v="Open"/>
    <s v="Squad Working"/>
    <m/>
    <x v="1"/>
    <x v="2"/>
    <x v="0"/>
    <d v="2022-06-29T00:00:00"/>
    <m/>
    <n v="-44741"/>
    <x v="0"/>
  </r>
  <r>
    <s v="KEY-4161"/>
    <s v="Medium"/>
    <n v="30"/>
    <s v="Closed"/>
    <s v="Completed"/>
    <s v="Solved by service desk (no technical intervention)"/>
    <x v="3"/>
    <x v="0"/>
    <x v="0"/>
    <d v="2022-06-29T00:00:00"/>
    <d v="2022-06-29T00:00:00"/>
    <n v="0"/>
    <x v="1"/>
  </r>
  <r>
    <s v="KEY-4169"/>
    <s v="Medium"/>
    <n v="30"/>
    <s v="Closed"/>
    <s v="Completed"/>
    <s v="Solved by service desk (no technical intervention)"/>
    <x v="3"/>
    <x v="0"/>
    <x v="0"/>
    <d v="2022-06-29T00:00:00"/>
    <d v="2022-06-29T00:00:00"/>
    <n v="0"/>
    <x v="1"/>
  </r>
  <r>
    <s v="KEY-4171"/>
    <s v="Medium"/>
    <n v="30"/>
    <s v="Closed"/>
    <s v="Completed"/>
    <s v="Solved by service desk (no technical intervention)"/>
    <x v="3"/>
    <x v="0"/>
    <x v="0"/>
    <d v="2022-06-29T00:00:00"/>
    <d v="2022-06-29T00:00:00"/>
    <n v="0"/>
    <x v="1"/>
  </r>
  <r>
    <s v="KEY-4168"/>
    <s v="Medium"/>
    <n v="30"/>
    <s v="Closed"/>
    <s v="Completed"/>
    <s v="Solved by service desk (no technical intervention)"/>
    <x v="2"/>
    <x v="0"/>
    <x v="0"/>
    <d v="2022-06-29T00:00:00"/>
    <d v="2022-07-01T00:00:00"/>
    <n v="2"/>
    <x v="1"/>
  </r>
  <r>
    <s v="KEY-4170"/>
    <s v="Medium"/>
    <n v="30"/>
    <s v="Closed"/>
    <s v="Completed"/>
    <s v="Solved by service desk (no technical intervention)"/>
    <x v="0"/>
    <x v="0"/>
    <x v="0"/>
    <d v="2022-06-29T00:00:00"/>
    <d v="2022-07-05T00:00:00"/>
    <n v="6"/>
    <x v="1"/>
  </r>
  <r>
    <s v="KEY-4158"/>
    <s v="Medium"/>
    <n v="30"/>
    <s v="Closed"/>
    <s v="Completed"/>
    <s v="Solved by squad (technical intervention)"/>
    <x v="0"/>
    <x v="1"/>
    <x v="1"/>
    <d v="2022-06-29T00:00:00"/>
    <d v="2022-07-24T00:00:00"/>
    <n v="25"/>
    <x v="1"/>
  </r>
  <r>
    <s v="KEY-4164"/>
    <s v="Medium"/>
    <n v="30"/>
    <s v="Closed"/>
    <s v="Completed"/>
    <s v="Solved by squad (technical intervention)"/>
    <x v="0"/>
    <x v="1"/>
    <x v="4"/>
    <d v="2022-06-29T00:00:00"/>
    <d v="2022-08-04T00:00:00"/>
    <n v="36"/>
    <x v="2"/>
  </r>
  <r>
    <s v="KEY-4159"/>
    <s v="Medium"/>
    <n v="30"/>
    <s v="Open"/>
    <s v="Squad Working"/>
    <m/>
    <x v="1"/>
    <x v="2"/>
    <x v="0"/>
    <d v="2022-06-29T00:00:00"/>
    <m/>
    <n v="-44741"/>
    <x v="0"/>
  </r>
  <r>
    <s v="KEY-4163"/>
    <s v="Medium"/>
    <n v="30"/>
    <s v="Open"/>
    <s v="Squad Working"/>
    <m/>
    <x v="1"/>
    <x v="2"/>
    <x v="0"/>
    <d v="2022-06-29T00:00:00"/>
    <m/>
    <n v="-44741"/>
    <x v="0"/>
  </r>
  <r>
    <s v="KEY-4176"/>
    <s v="Medium"/>
    <n v="30"/>
    <s v="Closed"/>
    <s v="Completed"/>
    <s v="Solved by service desk (no technical intervention)"/>
    <x v="0"/>
    <x v="0"/>
    <x v="0"/>
    <d v="2022-06-30T00:00:00"/>
    <d v="2022-08-17T00:00:00"/>
    <n v="48"/>
    <x v="2"/>
  </r>
  <r>
    <s v="KEY-4175"/>
    <s v="Medium"/>
    <n v="30"/>
    <s v="Closed"/>
    <s v="Completed"/>
    <s v="Solved by squad (technical intervention)"/>
    <x v="1"/>
    <x v="1"/>
    <x v="1"/>
    <d v="2022-06-30T00:00:00"/>
    <d v="2022-07-11T00:00:00"/>
    <n v="11"/>
    <x v="1"/>
  </r>
  <r>
    <s v="KEY-4177"/>
    <s v="Medium"/>
    <n v="30"/>
    <s v="Closed"/>
    <s v="Completed"/>
    <s v="Solved by squad (technical intervention)"/>
    <x v="1"/>
    <x v="1"/>
    <x v="4"/>
    <d v="2022-06-30T00:00:00"/>
    <d v="2022-07-18T00:00:00"/>
    <n v="18"/>
    <x v="1"/>
  </r>
  <r>
    <s v="KEY-4178"/>
    <s v="Medium"/>
    <n v="30"/>
    <s v="Closed"/>
    <s v="Completed"/>
    <s v="Solved by squad (technical intervention)"/>
    <x v="1"/>
    <x v="1"/>
    <x v="4"/>
    <d v="2022-06-30T00:00:00"/>
    <d v="2022-07-18T00:00:00"/>
    <n v="18"/>
    <x v="1"/>
  </r>
  <r>
    <s v="KEY-4174"/>
    <s v="Medium"/>
    <n v="30"/>
    <s v="Closed"/>
    <s v="Completed"/>
    <s v="Solved by squad (technical intervention)"/>
    <x v="1"/>
    <x v="1"/>
    <x v="1"/>
    <d v="2022-06-30T00:00:00"/>
    <d v="2022-07-21T00:00:00"/>
    <n v="21"/>
    <x v="1"/>
  </r>
  <r>
    <s v="KEY-4172"/>
    <s v="Medium"/>
    <n v="30"/>
    <s v="Open"/>
    <s v="Squad Working"/>
    <m/>
    <x v="1"/>
    <x v="2"/>
    <x v="0"/>
    <d v="2022-06-30T00:00:00"/>
    <m/>
    <n v="-44742"/>
    <x v="0"/>
  </r>
  <r>
    <s v="KEY-4173"/>
    <s v="Medium"/>
    <n v="30"/>
    <s v="Open"/>
    <s v="Squad Working"/>
    <m/>
    <x v="1"/>
    <x v="2"/>
    <x v="0"/>
    <d v="2022-06-30T00:00:00"/>
    <m/>
    <n v="-44742"/>
    <x v="0"/>
  </r>
  <r>
    <s v="KEY-4180"/>
    <s v="Medium"/>
    <n v="30"/>
    <s v="Closed"/>
    <s v="Completed"/>
    <s v="Solved by service desk (no technical intervention)"/>
    <x v="2"/>
    <x v="0"/>
    <x v="0"/>
    <d v="2022-07-01T00:00:00"/>
    <d v="2022-07-04T00:00:00"/>
    <n v="3"/>
    <x v="1"/>
  </r>
  <r>
    <s v="KEY-4181"/>
    <s v="Medium"/>
    <n v="30"/>
    <s v="Closed"/>
    <s v="Completed"/>
    <s v="Solved by service desk (no technical intervention)"/>
    <x v="0"/>
    <x v="0"/>
    <x v="0"/>
    <d v="2022-07-01T00:00:00"/>
    <d v="2022-07-06T00:00:00"/>
    <n v="5"/>
    <x v="1"/>
  </r>
  <r>
    <s v="KEY-4182"/>
    <s v="Medium"/>
    <n v="30"/>
    <s v="Closed"/>
    <s v="Completed"/>
    <s v="Solved by service desk (no technical intervention)"/>
    <x v="0"/>
    <x v="0"/>
    <x v="0"/>
    <d v="2022-07-01T00:00:00"/>
    <d v="2022-07-08T00:00:00"/>
    <n v="7"/>
    <x v="1"/>
  </r>
  <r>
    <s v="KEY-4179"/>
    <s v="Medium"/>
    <n v="30"/>
    <s v="Closed"/>
    <s v="Completed"/>
    <s v="Solved by squad (technical intervention)"/>
    <x v="3"/>
    <x v="1"/>
    <x v="2"/>
    <d v="2022-07-01T00:00:00"/>
    <d v="2022-09-01T00:00:00"/>
    <n v="62"/>
    <x v="2"/>
  </r>
  <r>
    <s v="KEY-4185"/>
    <s v="Medium"/>
    <n v="30"/>
    <s v="Closed"/>
    <s v="Canceled"/>
    <s v="Business Process"/>
    <x v="0"/>
    <x v="1"/>
    <x v="2"/>
    <d v="2022-07-04T00:00:00"/>
    <d v="2022-07-06T00:00:00"/>
    <n v="2"/>
    <x v="0"/>
  </r>
  <r>
    <s v="KEY-4186"/>
    <s v="Medium"/>
    <n v="30"/>
    <s v="Closed"/>
    <s v="Completed"/>
    <s v="Solved by service desk (no technical intervention)"/>
    <x v="2"/>
    <x v="0"/>
    <x v="0"/>
    <d v="2022-07-04T00:00:00"/>
    <d v="2022-07-05T00:00:00"/>
    <n v="1"/>
    <x v="1"/>
  </r>
  <r>
    <s v="KEY-4187"/>
    <s v="Medium"/>
    <n v="30"/>
    <s v="Closed"/>
    <s v="Completed"/>
    <s v="Solved by squad (technical intervention)"/>
    <x v="1"/>
    <x v="1"/>
    <x v="1"/>
    <d v="2022-07-04T00:00:00"/>
    <d v="2022-07-17T00:00:00"/>
    <n v="13"/>
    <x v="1"/>
  </r>
  <r>
    <s v="KEY-4184"/>
    <s v="Medium"/>
    <n v="30"/>
    <s v="Closed"/>
    <s v="Completed"/>
    <s v="Solved by squad (technical intervention)"/>
    <x v="1"/>
    <x v="1"/>
    <x v="1"/>
    <d v="2022-07-04T00:00:00"/>
    <d v="2022-07-23T00:00:00"/>
    <n v="19"/>
    <x v="1"/>
  </r>
  <r>
    <s v="KEY-4189"/>
    <s v="Medium"/>
    <n v="30"/>
    <s v="Closed"/>
    <s v="Completed"/>
    <s v="Solved by squad (technical intervention)"/>
    <x v="0"/>
    <x v="1"/>
    <x v="4"/>
    <d v="2022-07-04T00:00:00"/>
    <d v="2022-08-17T00:00:00"/>
    <n v="44"/>
    <x v="2"/>
  </r>
  <r>
    <s v="KEY-4183"/>
    <s v="Medium"/>
    <n v="30"/>
    <s v="Closed"/>
    <s v="Completed"/>
    <s v="Solved by squad (technical intervention)"/>
    <x v="3"/>
    <x v="1"/>
    <x v="1"/>
    <d v="2022-07-04T00:00:00"/>
    <d v="2022-08-29T00:00:00"/>
    <n v="56"/>
    <x v="2"/>
  </r>
  <r>
    <s v="KEY-4188"/>
    <s v="Medium"/>
    <n v="30"/>
    <s v="Open"/>
    <s v="Squad Working"/>
    <m/>
    <x v="1"/>
    <x v="2"/>
    <x v="0"/>
    <d v="2022-07-04T00:00:00"/>
    <m/>
    <n v="-44746"/>
    <x v="0"/>
  </r>
  <r>
    <s v="KEY-4194"/>
    <s v="High"/>
    <n v="15"/>
    <s v="Closed"/>
    <s v="Completed"/>
    <s v="Solved by squad (technical intervention)"/>
    <x v="0"/>
    <x v="1"/>
    <x v="4"/>
    <d v="2022-07-05T00:00:00"/>
    <d v="2022-08-08T00:00:00"/>
    <n v="34"/>
    <x v="2"/>
  </r>
  <r>
    <s v="KEY-4193"/>
    <s v="Medium"/>
    <n v="30"/>
    <s v="Closed"/>
    <s v="Canceled"/>
    <s v="Business Process"/>
    <x v="3"/>
    <x v="1"/>
    <x v="2"/>
    <d v="2022-07-05T00:00:00"/>
    <d v="2022-07-25T00:00:00"/>
    <n v="20"/>
    <x v="0"/>
  </r>
  <r>
    <s v="KEY-4191"/>
    <s v="Medium"/>
    <n v="30"/>
    <s v="Closed"/>
    <s v="Completed"/>
    <s v="Solved by service desk (no technical intervention)"/>
    <x v="2"/>
    <x v="0"/>
    <x v="0"/>
    <d v="2022-07-05T00:00:00"/>
    <d v="2022-07-07T00:00:00"/>
    <n v="2"/>
    <x v="1"/>
  </r>
  <r>
    <s v="KEY-4192"/>
    <s v="Medium"/>
    <n v="30"/>
    <s v="Closed"/>
    <s v="Completed"/>
    <s v="Solved by service desk (no technical intervention)"/>
    <x v="0"/>
    <x v="0"/>
    <x v="0"/>
    <d v="2022-07-05T00:00:00"/>
    <d v="2022-07-10T00:00:00"/>
    <n v="5"/>
    <x v="1"/>
  </r>
  <r>
    <s v="KEY-4190"/>
    <s v="Medium"/>
    <n v="30"/>
    <s v="Closed"/>
    <s v="Completed"/>
    <s v="Solved by squad (technical intervention)"/>
    <x v="0"/>
    <x v="1"/>
    <x v="4"/>
    <d v="2022-07-05T00:00:00"/>
    <d v="2022-10-06T00:00:00"/>
    <n v="93"/>
    <x v="2"/>
  </r>
  <r>
    <s v="KEY-4196"/>
    <s v="High"/>
    <n v="15"/>
    <s v="Closed"/>
    <s v="Completed"/>
    <s v="Solved by squad (technical intervention)"/>
    <x v="0"/>
    <x v="1"/>
    <x v="4"/>
    <d v="2022-07-06T00:00:00"/>
    <d v="2022-08-22T00:00:00"/>
    <n v="47"/>
    <x v="2"/>
  </r>
  <r>
    <s v="KEY-4198"/>
    <s v="High"/>
    <n v="15"/>
    <s v="Closed"/>
    <s v="Completed"/>
    <s v="Solved by squad (technical intervention)"/>
    <x v="0"/>
    <x v="1"/>
    <x v="4"/>
    <d v="2022-07-06T00:00:00"/>
    <d v="2022-08-22T00:00:00"/>
    <n v="47"/>
    <x v="2"/>
  </r>
  <r>
    <s v="KEY-4199"/>
    <s v="High"/>
    <n v="15"/>
    <s v="Closed"/>
    <s v="Completed"/>
    <s v="Solved by squad (technical intervention)"/>
    <x v="0"/>
    <x v="1"/>
    <x v="4"/>
    <d v="2022-07-06T00:00:00"/>
    <d v="2022-08-22T00:00:00"/>
    <n v="47"/>
    <x v="2"/>
  </r>
  <r>
    <s v="KEY-4195"/>
    <s v="Medium"/>
    <n v="30"/>
    <s v="Closed"/>
    <s v="Completed"/>
    <s v="Solved by squad (technical intervention)"/>
    <x v="0"/>
    <x v="1"/>
    <x v="4"/>
    <d v="2022-07-06T00:00:00"/>
    <d v="2022-07-15T00:00:00"/>
    <n v="9"/>
    <x v="1"/>
  </r>
  <r>
    <s v="KEY-4197"/>
    <s v="Medium"/>
    <n v="30"/>
    <s v="Open"/>
    <s v="Waiting requester information"/>
    <m/>
    <x v="2"/>
    <x v="2"/>
    <x v="0"/>
    <d v="2022-07-06T00:00:00"/>
    <m/>
    <n v="-44748"/>
    <x v="0"/>
  </r>
  <r>
    <s v="KEY-4203"/>
    <s v="Medium"/>
    <n v="30"/>
    <s v="Closed"/>
    <s v="Completed"/>
    <s v="Solved by service desk (no technical intervention)"/>
    <x v="2"/>
    <x v="0"/>
    <x v="0"/>
    <d v="2022-07-07T00:00:00"/>
    <d v="2022-07-08T00:00:00"/>
    <n v="1"/>
    <x v="1"/>
  </r>
  <r>
    <s v="KEY-4200"/>
    <s v="Medium"/>
    <n v="30"/>
    <s v="Closed"/>
    <s v="Completed"/>
    <s v="Solved by service desk (no technical intervention)"/>
    <x v="2"/>
    <x v="0"/>
    <x v="0"/>
    <d v="2022-07-07T00:00:00"/>
    <d v="2022-07-11T00:00:00"/>
    <n v="4"/>
    <x v="1"/>
  </r>
  <r>
    <s v="KEY-4201"/>
    <s v="Medium"/>
    <n v="30"/>
    <s v="Closed"/>
    <s v="Completed"/>
    <s v="Solved by service desk (no technical intervention)"/>
    <x v="0"/>
    <x v="0"/>
    <x v="0"/>
    <d v="2022-07-07T00:00:00"/>
    <d v="2022-07-12T00:00:00"/>
    <n v="5"/>
    <x v="1"/>
  </r>
  <r>
    <s v="KEY-4205"/>
    <s v="Medium"/>
    <n v="30"/>
    <s v="Closed"/>
    <s v="Completed"/>
    <s v="Solved by squad (technical intervention)"/>
    <x v="1"/>
    <x v="1"/>
    <x v="4"/>
    <d v="2022-07-07T00:00:00"/>
    <d v="2022-07-18T00:00:00"/>
    <n v="11"/>
    <x v="1"/>
  </r>
  <r>
    <s v="KEY-4202"/>
    <s v="Medium"/>
    <n v="30"/>
    <s v="Closed"/>
    <s v="Completed"/>
    <s v="Solved by squad (technical intervention)"/>
    <x v="1"/>
    <x v="1"/>
    <x v="1"/>
    <d v="2022-07-07T00:00:00"/>
    <d v="2022-07-20T00:00:00"/>
    <n v="13"/>
    <x v="1"/>
  </r>
  <r>
    <s v="KEY-4204"/>
    <s v="Medium"/>
    <n v="30"/>
    <s v="Closed"/>
    <s v="Completed"/>
    <s v="Solved by squad (technical intervention)"/>
    <x v="0"/>
    <x v="1"/>
    <x v="4"/>
    <d v="2022-07-07T00:00:00"/>
    <d v="2022-08-17T00:00:00"/>
    <n v="41"/>
    <x v="2"/>
  </r>
  <r>
    <s v="KEY-4206"/>
    <s v="Medium"/>
    <n v="30"/>
    <s v="Closed"/>
    <s v="Canceled"/>
    <s v="Business Process"/>
    <x v="3"/>
    <x v="1"/>
    <x v="2"/>
    <d v="2022-07-08T00:00:00"/>
    <d v="2022-07-20T00:00:00"/>
    <n v="12"/>
    <x v="0"/>
  </r>
  <r>
    <s v="KEY-4207"/>
    <s v="Medium"/>
    <n v="30"/>
    <s v="Closed"/>
    <s v="Canceled"/>
    <s v="Business Process"/>
    <x v="3"/>
    <x v="1"/>
    <x v="2"/>
    <d v="2022-07-08T00:00:00"/>
    <d v="2022-07-13T00:00:00"/>
    <n v="5"/>
    <x v="0"/>
  </r>
  <r>
    <s v="KEY-4212"/>
    <s v="High"/>
    <n v="15"/>
    <s v="Closed"/>
    <s v="Completed"/>
    <s v="Solved by service desk (no technical intervention)"/>
    <x v="0"/>
    <x v="0"/>
    <x v="0"/>
    <d v="2022-07-11T00:00:00"/>
    <d v="2022-07-19T00:00:00"/>
    <n v="8"/>
    <x v="1"/>
  </r>
  <r>
    <s v="KEY-4215"/>
    <s v="Medium"/>
    <n v="30"/>
    <s v="Closed"/>
    <s v="Completed"/>
    <s v="Solved by service desk (no technical intervention)"/>
    <x v="2"/>
    <x v="0"/>
    <x v="0"/>
    <d v="2022-07-11T00:00:00"/>
    <d v="2022-07-12T00:00:00"/>
    <n v="1"/>
    <x v="1"/>
  </r>
  <r>
    <s v="KEY-4209"/>
    <s v="Medium"/>
    <n v="30"/>
    <s v="Closed"/>
    <s v="Completed"/>
    <s v="Solved by service desk (no technical intervention)"/>
    <x v="2"/>
    <x v="0"/>
    <x v="0"/>
    <d v="2022-07-11T00:00:00"/>
    <d v="2022-07-13T00:00:00"/>
    <n v="2"/>
    <x v="1"/>
  </r>
  <r>
    <s v="KEY-4214"/>
    <s v="Medium"/>
    <n v="30"/>
    <s v="Closed"/>
    <s v="Completed"/>
    <s v="Solved by service desk (no technical intervention)"/>
    <x v="1"/>
    <x v="0"/>
    <x v="0"/>
    <d v="2022-07-11T00:00:00"/>
    <d v="2022-07-21T00:00:00"/>
    <n v="10"/>
    <x v="1"/>
  </r>
  <r>
    <s v="KEY-4210"/>
    <s v="Medium"/>
    <n v="30"/>
    <s v="Closed"/>
    <s v="Completed"/>
    <s v="Solved by squad (technical intervention)"/>
    <x v="3"/>
    <x v="1"/>
    <x v="2"/>
    <d v="2022-07-11T00:00:00"/>
    <d v="2022-09-14T00:00:00"/>
    <n v="65"/>
    <x v="2"/>
  </r>
  <r>
    <s v="KEY-4211"/>
    <s v="Medium"/>
    <n v="30"/>
    <s v="Closed"/>
    <s v="Completed"/>
    <s v="Solved by squad (technical intervention)"/>
    <x v="4"/>
    <x v="1"/>
    <x v="1"/>
    <d v="2022-07-11T00:00:00"/>
    <d v="2022-09-26T00:00:00"/>
    <n v="77"/>
    <x v="2"/>
  </r>
  <r>
    <s v="KEY-4208"/>
    <s v="Medium"/>
    <n v="30"/>
    <s v="Open"/>
    <s v="Squad Working"/>
    <m/>
    <x v="1"/>
    <x v="2"/>
    <x v="0"/>
    <d v="2022-07-11T00:00:00"/>
    <m/>
    <n v="-44753"/>
    <x v="0"/>
  </r>
  <r>
    <s v="KEY-4213"/>
    <s v="Medium"/>
    <n v="30"/>
    <s v="Open"/>
    <s v="Squad Working"/>
    <m/>
    <x v="1"/>
    <x v="2"/>
    <x v="0"/>
    <d v="2022-07-11T00:00:00"/>
    <m/>
    <n v="-44753"/>
    <x v="0"/>
  </r>
  <r>
    <s v="KEY-4218"/>
    <s v="High"/>
    <n v="15"/>
    <s v="Closed"/>
    <s v="Completed"/>
    <s v="Solved by service desk (no technical intervention)"/>
    <x v="1"/>
    <x v="0"/>
    <x v="0"/>
    <d v="2022-07-12T00:00:00"/>
    <d v="2022-07-26T00:00:00"/>
    <n v="14"/>
    <x v="1"/>
  </r>
  <r>
    <s v="KEY-4219"/>
    <s v="Medium"/>
    <n v="30"/>
    <s v="Closed"/>
    <s v="Completed"/>
    <s v="Solved by service desk (no technical intervention)"/>
    <x v="0"/>
    <x v="0"/>
    <x v="0"/>
    <d v="2022-07-12T00:00:00"/>
    <d v="2022-07-12T00:00:00"/>
    <n v="0"/>
    <x v="1"/>
  </r>
  <r>
    <s v="KEY-4216"/>
    <s v="Medium"/>
    <n v="30"/>
    <s v="Closed"/>
    <s v="Completed"/>
    <s v="Solved by squad (technical intervention)"/>
    <x v="0"/>
    <x v="1"/>
    <x v="1"/>
    <d v="2022-07-12T00:00:00"/>
    <d v="2022-08-25T00:00:00"/>
    <n v="44"/>
    <x v="2"/>
  </r>
  <r>
    <s v="KEY-4220"/>
    <s v="Medium"/>
    <n v="30"/>
    <s v="Closed"/>
    <s v="Completed"/>
    <s v="Solved by squad (technical intervention)"/>
    <x v="0"/>
    <x v="1"/>
    <x v="4"/>
    <d v="2022-07-12T00:00:00"/>
    <d v="2022-08-25T00:00:00"/>
    <n v="44"/>
    <x v="2"/>
  </r>
  <r>
    <s v="KEY-4217"/>
    <s v="Medium"/>
    <n v="30"/>
    <s v="Open"/>
    <s v="Squad Working"/>
    <m/>
    <x v="1"/>
    <x v="2"/>
    <x v="0"/>
    <d v="2022-07-12T00:00:00"/>
    <m/>
    <n v="-44754"/>
    <x v="0"/>
  </r>
  <r>
    <s v="KEY-4227"/>
    <s v="High"/>
    <n v="15"/>
    <s v="Closed"/>
    <s v="Completed"/>
    <s v="Solved by service desk (no technical intervention)"/>
    <x v="1"/>
    <x v="0"/>
    <x v="0"/>
    <d v="2022-07-13T00:00:00"/>
    <d v="2022-07-28T00:00:00"/>
    <n v="15"/>
    <x v="2"/>
  </r>
  <r>
    <s v="KEY-4222"/>
    <s v="Medium"/>
    <n v="30"/>
    <s v="Closed"/>
    <s v="Canceled"/>
    <s v="Business Process"/>
    <x v="0"/>
    <x v="1"/>
    <x v="2"/>
    <d v="2022-07-13T00:00:00"/>
    <d v="2022-07-21T00:00:00"/>
    <n v="8"/>
    <x v="0"/>
  </r>
  <r>
    <s v="KEY-4225"/>
    <s v="Medium"/>
    <n v="30"/>
    <s v="Closed"/>
    <s v="Completed"/>
    <s v="Solved by service desk (no technical intervention)"/>
    <x v="0"/>
    <x v="0"/>
    <x v="0"/>
    <d v="2022-07-13T00:00:00"/>
    <d v="2022-07-21T00:00:00"/>
    <n v="8"/>
    <x v="1"/>
  </r>
  <r>
    <s v="KEY-4226"/>
    <s v="Medium"/>
    <n v="30"/>
    <s v="Closed"/>
    <s v="Completed"/>
    <s v="Solved by service desk (no technical intervention)"/>
    <x v="0"/>
    <x v="0"/>
    <x v="0"/>
    <d v="2022-07-13T00:00:00"/>
    <d v="2022-08-17T00:00:00"/>
    <n v="35"/>
    <x v="2"/>
  </r>
  <r>
    <s v="KEY-4221"/>
    <s v="Medium"/>
    <n v="30"/>
    <s v="Closed"/>
    <s v="Completed"/>
    <s v="Solved by squad (technical intervention)"/>
    <x v="1"/>
    <x v="1"/>
    <x v="1"/>
    <d v="2022-07-13T00:00:00"/>
    <d v="2022-07-23T00:00:00"/>
    <n v="10"/>
    <x v="1"/>
  </r>
  <r>
    <s v="KEY-4223"/>
    <s v="Medium"/>
    <n v="30"/>
    <s v="Closed"/>
    <s v="Completed"/>
    <s v="Solved by squad (technical intervention)"/>
    <x v="0"/>
    <x v="1"/>
    <x v="4"/>
    <d v="2022-07-13T00:00:00"/>
    <d v="2022-08-17T00:00:00"/>
    <n v="35"/>
    <x v="2"/>
  </r>
  <r>
    <s v="KEY-4224"/>
    <s v="Medium"/>
    <n v="30"/>
    <s v="Closed"/>
    <s v="Completed"/>
    <s v="Solved by squad (technical intervention)"/>
    <x v="0"/>
    <x v="1"/>
    <x v="4"/>
    <d v="2022-07-13T00:00:00"/>
    <d v="2022-08-24T00:00:00"/>
    <n v="42"/>
    <x v="2"/>
  </r>
  <r>
    <s v="KEY-4233"/>
    <s v="High"/>
    <n v="15"/>
    <s v="Closed"/>
    <s v="Completed"/>
    <s v="Solved by squad (technical intervention)"/>
    <x v="0"/>
    <x v="1"/>
    <x v="4"/>
    <d v="2022-07-14T00:00:00"/>
    <d v="2022-08-15T00:00:00"/>
    <n v="32"/>
    <x v="2"/>
  </r>
  <r>
    <s v="KEY-4241"/>
    <s v="High"/>
    <n v="15"/>
    <s v="Closed"/>
    <s v="Completed"/>
    <s v="Solved by squad (technical intervention)"/>
    <x v="0"/>
    <x v="1"/>
    <x v="4"/>
    <d v="2022-07-14T00:00:00"/>
    <d v="2022-08-17T00:00:00"/>
    <n v="34"/>
    <x v="2"/>
  </r>
  <r>
    <s v="KEY-4237"/>
    <s v="High"/>
    <n v="15"/>
    <s v="Closed"/>
    <s v="Completed"/>
    <s v="Solved by squad (technical intervention)"/>
    <x v="0"/>
    <x v="1"/>
    <x v="4"/>
    <d v="2022-07-14T00:00:00"/>
    <d v="2022-08-18T00:00:00"/>
    <n v="35"/>
    <x v="2"/>
  </r>
  <r>
    <s v="KEY-4238"/>
    <s v="Medium"/>
    <n v="30"/>
    <s v="Closed"/>
    <s v="Canceled"/>
    <s v="Business Process"/>
    <x v="2"/>
    <x v="1"/>
    <x v="2"/>
    <d v="2022-07-14T00:00:00"/>
    <d v="2022-07-18T00:00:00"/>
    <n v="4"/>
    <x v="0"/>
  </r>
  <r>
    <s v="KEY-4240"/>
    <s v="Medium"/>
    <n v="30"/>
    <s v="Closed"/>
    <s v="Canceled"/>
    <s v="Business Process"/>
    <x v="0"/>
    <x v="1"/>
    <x v="2"/>
    <d v="2022-07-14T00:00:00"/>
    <d v="2022-07-18T00:00:00"/>
    <n v="4"/>
    <x v="0"/>
  </r>
  <r>
    <s v="KEY-4243"/>
    <s v="Medium"/>
    <n v="30"/>
    <s v="Closed"/>
    <s v="Completed"/>
    <s v="Solved by service desk (no technical intervention)"/>
    <x v="3"/>
    <x v="0"/>
    <x v="0"/>
    <d v="2022-07-14T00:00:00"/>
    <d v="2022-07-14T00:00:00"/>
    <n v="0"/>
    <x v="1"/>
  </r>
  <r>
    <s v="KEY-4242"/>
    <s v="Medium"/>
    <n v="30"/>
    <s v="Closed"/>
    <s v="Completed"/>
    <s v="Solved by service desk (no technical intervention)"/>
    <x v="2"/>
    <x v="0"/>
    <x v="0"/>
    <d v="2022-07-14T00:00:00"/>
    <d v="2022-07-15T00:00:00"/>
    <n v="1"/>
    <x v="1"/>
  </r>
  <r>
    <s v="KEY-4244"/>
    <s v="Medium"/>
    <n v="30"/>
    <s v="Closed"/>
    <s v="Completed"/>
    <s v="Solved by service desk (no technical intervention)"/>
    <x v="0"/>
    <x v="0"/>
    <x v="0"/>
    <d v="2022-07-14T00:00:00"/>
    <d v="2022-07-19T00:00:00"/>
    <n v="5"/>
    <x v="1"/>
  </r>
  <r>
    <s v="KEY-4235"/>
    <s v="Medium"/>
    <n v="30"/>
    <s v="Closed"/>
    <s v="Completed"/>
    <s v="Solved by service desk (no technical intervention)"/>
    <x v="1"/>
    <x v="0"/>
    <x v="0"/>
    <d v="2022-07-14T00:00:00"/>
    <d v="2022-07-28T00:00:00"/>
    <n v="14"/>
    <x v="1"/>
  </r>
  <r>
    <s v="KEY-4239"/>
    <s v="Medium"/>
    <n v="30"/>
    <s v="Closed"/>
    <s v="Completed"/>
    <s v="Solved by squad (technical intervention)"/>
    <x v="0"/>
    <x v="1"/>
    <x v="4"/>
    <d v="2022-07-14T00:00:00"/>
    <d v="2022-07-20T00:00:00"/>
    <n v="6"/>
    <x v="1"/>
  </r>
  <r>
    <s v="KEY-4230"/>
    <s v="Medium"/>
    <n v="30"/>
    <s v="Closed"/>
    <s v="Completed"/>
    <s v="Solved by squad (technical intervention)"/>
    <x v="0"/>
    <x v="1"/>
    <x v="1"/>
    <d v="2022-07-14T00:00:00"/>
    <d v="2022-07-23T00:00:00"/>
    <n v="9"/>
    <x v="1"/>
  </r>
  <r>
    <s v="KEY-4236"/>
    <s v="Medium"/>
    <n v="30"/>
    <s v="Closed"/>
    <s v="Completed"/>
    <s v="Solved by squad (technical intervention)"/>
    <x v="0"/>
    <x v="1"/>
    <x v="4"/>
    <d v="2022-07-14T00:00:00"/>
    <d v="2022-08-10T00:00:00"/>
    <n v="27"/>
    <x v="1"/>
  </r>
  <r>
    <s v="KEY-4232"/>
    <s v="Medium"/>
    <n v="30"/>
    <s v="Closed"/>
    <s v="Completed"/>
    <s v="Solved by squad (technical intervention)"/>
    <x v="0"/>
    <x v="1"/>
    <x v="4"/>
    <d v="2022-07-14T00:00:00"/>
    <d v="2022-08-15T00:00:00"/>
    <n v="32"/>
    <x v="2"/>
  </r>
  <r>
    <s v="KEY-4231"/>
    <s v="Medium"/>
    <n v="30"/>
    <s v="Closed"/>
    <s v="Completed"/>
    <s v="Solved by squad (technical intervention)"/>
    <x v="0"/>
    <x v="1"/>
    <x v="1"/>
    <d v="2022-07-14T00:00:00"/>
    <d v="2022-08-17T00:00:00"/>
    <n v="34"/>
    <x v="2"/>
  </r>
  <r>
    <s v="KEY-4234"/>
    <s v="Medium"/>
    <n v="30"/>
    <s v="Closed"/>
    <s v="Completed"/>
    <s v="Solved by squad (technical intervention)"/>
    <x v="0"/>
    <x v="1"/>
    <x v="4"/>
    <d v="2022-07-14T00:00:00"/>
    <d v="2022-08-26T00:00:00"/>
    <n v="43"/>
    <x v="2"/>
  </r>
  <r>
    <s v="KEY-4229"/>
    <s v="Medium"/>
    <n v="30"/>
    <s v="Closed"/>
    <s v="Completed"/>
    <s v="Solved by squad (technical intervention)"/>
    <x v="0"/>
    <x v="1"/>
    <x v="1"/>
    <d v="2022-07-14T00:00:00"/>
    <d v="2022-10-09T00:00:00"/>
    <n v="87"/>
    <x v="2"/>
  </r>
  <r>
    <s v="KEY-4228"/>
    <s v="Medium"/>
    <n v="30"/>
    <s v="Open"/>
    <s v="Squad Working"/>
    <m/>
    <x v="1"/>
    <x v="2"/>
    <x v="0"/>
    <d v="2022-07-14T00:00:00"/>
    <m/>
    <n v="-44756"/>
    <x v="0"/>
  </r>
  <r>
    <s v="KEY-4249"/>
    <s v="Medium"/>
    <n v="30"/>
    <s v="Closed"/>
    <s v="Canceled"/>
    <s v="Business Process"/>
    <x v="0"/>
    <x v="1"/>
    <x v="2"/>
    <d v="2022-07-15T00:00:00"/>
    <d v="2022-09-02T00:00:00"/>
    <n v="49"/>
    <x v="0"/>
  </r>
  <r>
    <s v="KEY-4250"/>
    <s v="Medium"/>
    <n v="30"/>
    <s v="Closed"/>
    <s v="Completed"/>
    <s v="Solved by service desk (no technical intervention)"/>
    <x v="3"/>
    <x v="0"/>
    <x v="0"/>
    <d v="2022-07-15T00:00:00"/>
    <d v="2022-07-15T00:00:00"/>
    <n v="0"/>
    <x v="1"/>
  </r>
  <r>
    <s v="KEY-4252"/>
    <s v="Medium"/>
    <n v="30"/>
    <s v="Closed"/>
    <s v="Completed"/>
    <s v="Solved by service desk (no technical intervention)"/>
    <x v="2"/>
    <x v="0"/>
    <x v="0"/>
    <d v="2022-07-15T00:00:00"/>
    <d v="2022-07-18T00:00:00"/>
    <n v="3"/>
    <x v="1"/>
  </r>
  <r>
    <s v="KEY-4251"/>
    <s v="Medium"/>
    <n v="30"/>
    <s v="Closed"/>
    <s v="Completed"/>
    <s v="Solved by squad (technical intervention)"/>
    <x v="0"/>
    <x v="1"/>
    <x v="4"/>
    <d v="2022-07-15T00:00:00"/>
    <d v="2022-07-21T00:00:00"/>
    <n v="6"/>
    <x v="1"/>
  </r>
  <r>
    <s v="KEY-4254"/>
    <s v="Medium"/>
    <n v="30"/>
    <s v="Closed"/>
    <s v="Completed"/>
    <s v="Solved by squad (technical intervention)"/>
    <x v="1"/>
    <x v="1"/>
    <x v="1"/>
    <d v="2022-07-15T00:00:00"/>
    <d v="2022-07-26T00:00:00"/>
    <n v="11"/>
    <x v="1"/>
  </r>
  <r>
    <s v="KEY-4246"/>
    <s v="Medium"/>
    <n v="30"/>
    <s v="Closed"/>
    <s v="Completed"/>
    <s v="Solved by squad (technical intervention)"/>
    <x v="1"/>
    <x v="1"/>
    <x v="1"/>
    <d v="2022-07-15T00:00:00"/>
    <d v="2022-08-04T00:00:00"/>
    <n v="20"/>
    <x v="1"/>
  </r>
  <r>
    <s v="KEY-4248"/>
    <s v="Medium"/>
    <n v="30"/>
    <s v="Closed"/>
    <s v="Completed"/>
    <s v="Solved by squad (technical intervention)"/>
    <x v="0"/>
    <x v="1"/>
    <x v="4"/>
    <d v="2022-07-15T00:00:00"/>
    <d v="2022-08-08T00:00:00"/>
    <n v="24"/>
    <x v="1"/>
  </r>
  <r>
    <s v="KEY-4253"/>
    <s v="Medium"/>
    <n v="30"/>
    <s v="Closed"/>
    <s v="Completed"/>
    <s v="Solved by squad (technical intervention)"/>
    <x v="0"/>
    <x v="1"/>
    <x v="4"/>
    <d v="2022-07-15T00:00:00"/>
    <d v="2022-08-09T00:00:00"/>
    <n v="25"/>
    <x v="1"/>
  </r>
  <r>
    <s v="KEY-4245"/>
    <s v="Medium"/>
    <n v="30"/>
    <s v="Closed"/>
    <s v="Completed"/>
    <s v="Solved by squad (technical intervention)"/>
    <x v="0"/>
    <x v="1"/>
    <x v="4"/>
    <d v="2022-07-15T00:00:00"/>
    <d v="2022-08-19T00:00:00"/>
    <n v="35"/>
    <x v="2"/>
  </r>
  <r>
    <s v="KEY-4247"/>
    <s v="Medium"/>
    <n v="30"/>
    <s v="Closed"/>
    <s v="Completed"/>
    <s v="Solved by squad (technical intervention)"/>
    <x v="0"/>
    <x v="1"/>
    <x v="2"/>
    <d v="2022-07-15T00:00:00"/>
    <d v="2022-09-09T00:00:00"/>
    <n v="56"/>
    <x v="2"/>
  </r>
  <r>
    <s v="KEY-4255"/>
    <s v="Medium"/>
    <n v="30"/>
    <s v="Closed"/>
    <s v="Completed"/>
    <s v="Solved by service desk (no technical intervention)"/>
    <x v="2"/>
    <x v="0"/>
    <x v="0"/>
    <d v="2022-07-16T00:00:00"/>
    <d v="2022-07-18T00:00:00"/>
    <n v="2"/>
    <x v="1"/>
  </r>
  <r>
    <s v="KEY-4256"/>
    <s v="Medium"/>
    <n v="30"/>
    <s v="Open"/>
    <s v="Squad Working"/>
    <m/>
    <x v="1"/>
    <x v="2"/>
    <x v="0"/>
    <d v="2022-07-17T00:00:00"/>
    <m/>
    <n v="-44759"/>
    <x v="0"/>
  </r>
  <r>
    <s v="KEY-4261"/>
    <s v="High"/>
    <n v="15"/>
    <s v="Closed"/>
    <s v="Completed"/>
    <s v="Solved by service desk (no technical intervention)"/>
    <x v="2"/>
    <x v="0"/>
    <x v="0"/>
    <d v="2022-07-18T00:00:00"/>
    <d v="2022-07-20T00:00:00"/>
    <n v="2"/>
    <x v="1"/>
  </r>
  <r>
    <s v="KEY-4263"/>
    <s v="High"/>
    <n v="15"/>
    <s v="Closed"/>
    <s v="Completed"/>
    <s v="Solved by service desk (no technical intervention)"/>
    <x v="1"/>
    <x v="0"/>
    <x v="0"/>
    <d v="2022-07-18T00:00:00"/>
    <d v="2022-08-01T00:00:00"/>
    <n v="14"/>
    <x v="1"/>
  </r>
  <r>
    <s v="KEY-4268"/>
    <s v="Medium"/>
    <n v="30"/>
    <s v="Closed"/>
    <s v="Completed"/>
    <s v="Solved by squad (technical intervention)"/>
    <x v="0"/>
    <x v="1"/>
    <x v="4"/>
    <d v="2022-07-18T00:00:00"/>
    <d v="2022-08-11T00:00:00"/>
    <n v="24"/>
    <x v="1"/>
  </r>
  <r>
    <s v="KEY-4258"/>
    <s v="Medium"/>
    <n v="30"/>
    <s v="Closed"/>
    <s v="Completed"/>
    <s v="Solved by squad (technical intervention)"/>
    <x v="3"/>
    <x v="1"/>
    <x v="1"/>
    <d v="2022-07-18T00:00:00"/>
    <d v="2022-09-05T00:00:00"/>
    <n v="49"/>
    <x v="2"/>
  </r>
  <r>
    <s v="KEY-4262"/>
    <s v="Medium"/>
    <n v="30"/>
    <s v="Closed"/>
    <s v="Completed"/>
    <s v="Solved by squad (technical intervention)"/>
    <x v="0"/>
    <x v="1"/>
    <x v="4"/>
    <d v="2022-07-18T00:00:00"/>
    <d v="2022-09-05T00:00:00"/>
    <n v="49"/>
    <x v="2"/>
  </r>
  <r>
    <s v="KEY-4257"/>
    <s v="Medium"/>
    <n v="30"/>
    <s v="Closed"/>
    <s v="Completed"/>
    <s v="Solved by squad (technical intervention)"/>
    <x v="4"/>
    <x v="1"/>
    <x v="1"/>
    <d v="2022-07-18T00:00:00"/>
    <d v="2022-10-06T00:00:00"/>
    <n v="80"/>
    <x v="2"/>
  </r>
  <r>
    <s v="KEY-4279"/>
    <s v="Medium"/>
    <n v="30"/>
    <s v="Closed"/>
    <s v="Canceled"/>
    <s v="Business Process"/>
    <x v="0"/>
    <x v="1"/>
    <x v="2"/>
    <d v="2022-07-19T00:00:00"/>
    <d v="2022-08-01T00:00:00"/>
    <n v="13"/>
    <x v="0"/>
  </r>
  <r>
    <s v="KEY-4280"/>
    <s v="Medium"/>
    <n v="30"/>
    <s v="Closed"/>
    <s v="Completed"/>
    <s v="Solved by service desk (no technical intervention)"/>
    <x v="3"/>
    <x v="0"/>
    <x v="0"/>
    <d v="2022-07-19T00:00:00"/>
    <d v="2022-07-19T00:00:00"/>
    <n v="0"/>
    <x v="1"/>
  </r>
  <r>
    <s v="KEY-4272"/>
    <s v="Medium"/>
    <n v="30"/>
    <s v="Closed"/>
    <s v="Completed"/>
    <s v="Solved by service desk (no technical intervention)"/>
    <x v="2"/>
    <x v="0"/>
    <x v="0"/>
    <d v="2022-07-19T00:00:00"/>
    <d v="2022-07-20T00:00:00"/>
    <n v="1"/>
    <x v="1"/>
  </r>
  <r>
    <s v="KEY-4273"/>
    <s v="Medium"/>
    <n v="30"/>
    <s v="Closed"/>
    <s v="Completed"/>
    <s v="Solved by service desk (no technical intervention)"/>
    <x v="0"/>
    <x v="0"/>
    <x v="0"/>
    <d v="2022-07-19T00:00:00"/>
    <d v="2022-07-25T00:00:00"/>
    <n v="6"/>
    <x v="1"/>
  </r>
  <r>
    <s v="KEY-4274"/>
    <s v="Medium"/>
    <n v="30"/>
    <s v="Closed"/>
    <s v="Completed"/>
    <s v="Solved by squad (technical intervention)"/>
    <x v="0"/>
    <x v="1"/>
    <x v="4"/>
    <d v="2022-07-19T00:00:00"/>
    <d v="2022-07-28T00:00:00"/>
    <n v="9"/>
    <x v="1"/>
  </r>
  <r>
    <s v="KEY-4269"/>
    <s v="Medium"/>
    <n v="30"/>
    <s v="Closed"/>
    <s v="Completed"/>
    <s v="Solved by squad (technical intervention)"/>
    <x v="0"/>
    <x v="1"/>
    <x v="1"/>
    <d v="2022-07-19T00:00:00"/>
    <d v="2022-08-17T00:00:00"/>
    <n v="29"/>
    <x v="1"/>
  </r>
  <r>
    <s v="KEY-4275"/>
    <s v="Medium"/>
    <n v="30"/>
    <s v="Closed"/>
    <s v="Completed"/>
    <s v="Solved by squad (technical intervention)"/>
    <x v="0"/>
    <x v="1"/>
    <x v="4"/>
    <d v="2022-07-19T00:00:00"/>
    <d v="2022-09-01T00:00:00"/>
    <n v="44"/>
    <x v="2"/>
  </r>
  <r>
    <s v="KEY-4276"/>
    <s v="Medium"/>
    <n v="30"/>
    <s v="Closed"/>
    <s v="Completed"/>
    <s v="Solved by squad (technical intervention)"/>
    <x v="0"/>
    <x v="1"/>
    <x v="4"/>
    <d v="2022-07-19T00:00:00"/>
    <d v="2022-09-01T00:00:00"/>
    <n v="44"/>
    <x v="2"/>
  </r>
  <r>
    <s v="KEY-4277"/>
    <s v="Medium"/>
    <n v="30"/>
    <s v="Closed"/>
    <s v="Completed"/>
    <s v="Solved by squad (technical intervention)"/>
    <x v="0"/>
    <x v="1"/>
    <x v="4"/>
    <d v="2022-07-19T00:00:00"/>
    <d v="2022-09-01T00:00:00"/>
    <n v="44"/>
    <x v="2"/>
  </r>
  <r>
    <s v="KEY-4278"/>
    <s v="Medium"/>
    <n v="30"/>
    <s v="Closed"/>
    <s v="Completed"/>
    <s v="Solved by squad (technical intervention)"/>
    <x v="0"/>
    <x v="1"/>
    <x v="4"/>
    <d v="2022-07-19T00:00:00"/>
    <d v="2022-09-01T00:00:00"/>
    <n v="44"/>
    <x v="2"/>
  </r>
  <r>
    <s v="KEY-4271"/>
    <s v="Medium"/>
    <n v="30"/>
    <s v="Closed"/>
    <s v="Completed"/>
    <s v="Solved by squad (technical intervention)"/>
    <x v="3"/>
    <x v="1"/>
    <x v="2"/>
    <d v="2022-07-19T00:00:00"/>
    <d v="2022-09-07T00:00:00"/>
    <n v="50"/>
    <x v="2"/>
  </r>
  <r>
    <s v="KEY-4282"/>
    <s v="Medium"/>
    <n v="30"/>
    <s v="Closed"/>
    <s v="Canceled"/>
    <s v="Business Process"/>
    <x v="2"/>
    <x v="1"/>
    <x v="2"/>
    <d v="2022-07-20T00:00:00"/>
    <d v="2022-09-20T00:00:00"/>
    <n v="62"/>
    <x v="0"/>
  </r>
  <r>
    <s v="KEY-4283"/>
    <s v="Medium"/>
    <n v="30"/>
    <s v="Closed"/>
    <s v="Canceled"/>
    <s v="Business Process"/>
    <x v="0"/>
    <x v="1"/>
    <x v="2"/>
    <d v="2022-07-20T00:00:00"/>
    <d v="2022-08-16T00:00:00"/>
    <n v="27"/>
    <x v="0"/>
  </r>
  <r>
    <s v="KEY-4287"/>
    <s v="Medium"/>
    <n v="30"/>
    <s v="Closed"/>
    <s v="Completed"/>
    <s v="Solved by service desk (no technical intervention)"/>
    <x v="3"/>
    <x v="0"/>
    <x v="0"/>
    <d v="2022-07-20T00:00:00"/>
    <d v="2022-07-20T00:00:00"/>
    <n v="0"/>
    <x v="1"/>
  </r>
  <r>
    <s v="KEY-4284"/>
    <s v="Medium"/>
    <n v="30"/>
    <s v="Closed"/>
    <s v="Completed"/>
    <s v="Solved by service desk (no technical intervention)"/>
    <x v="3"/>
    <x v="0"/>
    <x v="0"/>
    <d v="2022-07-20T00:00:00"/>
    <d v="2022-07-21T00:00:00"/>
    <n v="1"/>
    <x v="1"/>
  </r>
  <r>
    <s v="KEY-4288"/>
    <s v="Medium"/>
    <n v="30"/>
    <s v="Closed"/>
    <s v="Completed"/>
    <s v="Solved by squad (technical intervention)"/>
    <x v="0"/>
    <x v="1"/>
    <x v="4"/>
    <d v="2022-07-20T00:00:00"/>
    <d v="2022-07-26T00:00:00"/>
    <n v="6"/>
    <x v="1"/>
  </r>
  <r>
    <s v="KEY-4285"/>
    <s v="Medium"/>
    <n v="30"/>
    <s v="Closed"/>
    <s v="Completed"/>
    <s v="Solved by squad (technical intervention)"/>
    <x v="0"/>
    <x v="1"/>
    <x v="4"/>
    <d v="2022-07-20T00:00:00"/>
    <d v="2022-08-17T00:00:00"/>
    <n v="28"/>
    <x v="1"/>
  </r>
  <r>
    <s v="KEY-4286"/>
    <s v="Medium"/>
    <n v="30"/>
    <s v="Closed"/>
    <s v="Completed"/>
    <s v="Solved by squad (technical intervention)"/>
    <x v="0"/>
    <x v="1"/>
    <x v="4"/>
    <d v="2022-07-20T00:00:00"/>
    <d v="2022-08-17T00:00:00"/>
    <n v="28"/>
    <x v="1"/>
  </r>
  <r>
    <s v="KEY-4289"/>
    <s v="Medium"/>
    <n v="30"/>
    <s v="Closed"/>
    <s v="Completed"/>
    <s v="Solved by squad (technical intervention)"/>
    <x v="0"/>
    <x v="1"/>
    <x v="4"/>
    <d v="2022-07-20T00:00:00"/>
    <d v="2022-08-25T00:00:00"/>
    <n v="36"/>
    <x v="2"/>
  </r>
  <r>
    <s v="KEY-4281"/>
    <s v="Medium"/>
    <n v="30"/>
    <s v="Open"/>
    <s v="Squad Working"/>
    <m/>
    <x v="1"/>
    <x v="2"/>
    <x v="0"/>
    <d v="2022-07-20T00:00:00"/>
    <m/>
    <n v="-44762"/>
    <x v="0"/>
  </r>
  <r>
    <s v="KEY-4295"/>
    <s v="Medium"/>
    <n v="30"/>
    <s v="Closed"/>
    <s v="Canceled"/>
    <s v="Feature expected behavior"/>
    <x v="3"/>
    <x v="1"/>
    <x v="1"/>
    <d v="2022-07-21T00:00:00"/>
    <d v="2022-08-11T00:00:00"/>
    <n v="21"/>
    <x v="0"/>
  </r>
  <r>
    <s v="KEY-4290"/>
    <s v="Medium"/>
    <n v="30"/>
    <s v="Closed"/>
    <s v="Completed"/>
    <s v="Solved by service desk (no technical intervention)"/>
    <x v="3"/>
    <x v="0"/>
    <x v="0"/>
    <d v="2022-07-21T00:00:00"/>
    <d v="2022-07-21T00:00:00"/>
    <n v="0"/>
    <x v="1"/>
  </r>
  <r>
    <s v="KEY-4294"/>
    <s v="Medium"/>
    <n v="30"/>
    <s v="Closed"/>
    <s v="Completed"/>
    <s v="Solved by service desk (no technical intervention)"/>
    <x v="2"/>
    <x v="0"/>
    <x v="0"/>
    <d v="2022-07-21T00:00:00"/>
    <d v="2022-07-25T00:00:00"/>
    <n v="4"/>
    <x v="1"/>
  </r>
  <r>
    <s v="KEY-4292"/>
    <s v="Medium"/>
    <n v="30"/>
    <s v="Closed"/>
    <s v="Completed"/>
    <s v="Solved by squad (technical intervention)"/>
    <x v="1"/>
    <x v="1"/>
    <x v="2"/>
    <d v="2022-07-21T00:00:00"/>
    <d v="2022-08-04T00:00:00"/>
    <n v="14"/>
    <x v="1"/>
  </r>
  <r>
    <s v="KEY-4291"/>
    <s v="Medium"/>
    <n v="30"/>
    <s v="Closed"/>
    <s v="Completed"/>
    <s v="Solved by squad (technical intervention)"/>
    <x v="1"/>
    <x v="1"/>
    <x v="2"/>
    <d v="2022-07-21T00:00:00"/>
    <d v="2022-08-11T00:00:00"/>
    <n v="21"/>
    <x v="1"/>
  </r>
  <r>
    <s v="KEY-4293"/>
    <s v="Medium"/>
    <n v="30"/>
    <s v="Closed"/>
    <s v="Completed"/>
    <s v="Solved by squad (technical intervention)"/>
    <x v="0"/>
    <x v="1"/>
    <x v="4"/>
    <d v="2022-07-21T00:00:00"/>
    <d v="2022-08-17T00:00:00"/>
    <n v="27"/>
    <x v="1"/>
  </r>
  <r>
    <s v="KEY-4296"/>
    <s v="Medium"/>
    <n v="30"/>
    <s v="Closed"/>
    <s v="Canceled"/>
    <s v="Business Process"/>
    <x v="0"/>
    <x v="1"/>
    <x v="2"/>
    <d v="2022-07-22T00:00:00"/>
    <d v="2022-07-26T00:00:00"/>
    <n v="4"/>
    <x v="0"/>
  </r>
  <r>
    <s v="KEY-4297"/>
    <s v="Medium"/>
    <n v="30"/>
    <s v="Closed"/>
    <s v="Completed"/>
    <s v="Solved by squad (technical intervention)"/>
    <x v="1"/>
    <x v="1"/>
    <x v="2"/>
    <d v="2022-07-22T00:00:00"/>
    <d v="2022-08-02T00:00:00"/>
    <n v="11"/>
    <x v="1"/>
  </r>
  <r>
    <s v="KEY-4298"/>
    <s v="Medium"/>
    <n v="30"/>
    <s v="Closed"/>
    <s v="Completed"/>
    <s v="Solved by squad (technical intervention)"/>
    <x v="3"/>
    <x v="1"/>
    <x v="2"/>
    <d v="2022-07-23T00:00:00"/>
    <d v="2022-09-17T00:00:00"/>
    <n v="56"/>
    <x v="2"/>
  </r>
  <r>
    <s v="KEY-4302"/>
    <s v="High"/>
    <n v="15"/>
    <s v="Closed"/>
    <s v="Completed"/>
    <s v="Solved by squad (technical intervention)"/>
    <x v="1"/>
    <x v="1"/>
    <x v="2"/>
    <d v="2022-07-25T00:00:00"/>
    <d v="2022-08-07T00:00:00"/>
    <n v="13"/>
    <x v="1"/>
  </r>
  <r>
    <s v="KEY-4308"/>
    <s v="Medium"/>
    <n v="30"/>
    <s v="Closed"/>
    <s v="Canceled"/>
    <s v="Feature expected behavior"/>
    <x v="3"/>
    <x v="1"/>
    <x v="1"/>
    <d v="2022-07-25T00:00:00"/>
    <d v="2022-07-27T00:00:00"/>
    <n v="2"/>
    <x v="0"/>
  </r>
  <r>
    <s v="KEY-4299"/>
    <s v="Medium"/>
    <n v="30"/>
    <s v="Closed"/>
    <s v="Completed"/>
    <s v="Solved by service desk (no technical intervention)"/>
    <x v="3"/>
    <x v="0"/>
    <x v="0"/>
    <d v="2022-07-25T00:00:00"/>
    <d v="2022-07-26T00:00:00"/>
    <n v="1"/>
    <x v="1"/>
  </r>
  <r>
    <s v="KEY-4303"/>
    <s v="Medium"/>
    <n v="30"/>
    <s v="Closed"/>
    <s v="Completed"/>
    <s v="Solved by service desk (no technical intervention)"/>
    <x v="2"/>
    <x v="0"/>
    <x v="0"/>
    <d v="2022-07-25T00:00:00"/>
    <d v="2022-07-28T00:00:00"/>
    <n v="3"/>
    <x v="1"/>
  </r>
  <r>
    <s v="KEY-4304"/>
    <s v="Medium"/>
    <n v="30"/>
    <s v="Closed"/>
    <s v="Completed"/>
    <s v="Solved by service desk (no technical intervention)"/>
    <x v="2"/>
    <x v="0"/>
    <x v="0"/>
    <d v="2022-07-25T00:00:00"/>
    <d v="2022-07-28T00:00:00"/>
    <n v="3"/>
    <x v="1"/>
  </r>
  <r>
    <s v="KEY-4305"/>
    <s v="Medium"/>
    <n v="30"/>
    <s v="Closed"/>
    <s v="Completed"/>
    <s v="Solved by service desk (no technical intervention)"/>
    <x v="3"/>
    <x v="0"/>
    <x v="0"/>
    <d v="2022-07-25T00:00:00"/>
    <d v="2022-09-14T00:00:00"/>
    <n v="51"/>
    <x v="2"/>
  </r>
  <r>
    <s v="KEY-4306"/>
    <s v="Medium"/>
    <n v="30"/>
    <s v="Closed"/>
    <s v="Completed"/>
    <s v="Solved by squad (technical intervention)"/>
    <x v="0"/>
    <x v="1"/>
    <x v="4"/>
    <d v="2022-07-25T00:00:00"/>
    <d v="2022-08-30T00:00:00"/>
    <n v="36"/>
    <x v="2"/>
  </r>
  <r>
    <s v="KEY-4307"/>
    <s v="Medium"/>
    <n v="30"/>
    <s v="Open"/>
    <s v="Squad Working"/>
    <m/>
    <x v="1"/>
    <x v="2"/>
    <x v="0"/>
    <d v="2022-07-25T00:00:00"/>
    <m/>
    <n v="-44767"/>
    <x v="0"/>
  </r>
  <r>
    <s v="KEY-4312"/>
    <s v="Medium"/>
    <n v="30"/>
    <s v="Closed"/>
    <s v="Completed"/>
    <s v="Solved by squad (technical intervention)"/>
    <x v="0"/>
    <x v="1"/>
    <x v="4"/>
    <d v="2022-07-26T00:00:00"/>
    <d v="2022-09-08T00:00:00"/>
    <n v="44"/>
    <x v="2"/>
  </r>
  <r>
    <s v="KEY-4310"/>
    <s v="Medium"/>
    <n v="30"/>
    <s v="Closed"/>
    <s v="Completed"/>
    <s v="Solved by squad (technical intervention)"/>
    <x v="3"/>
    <x v="1"/>
    <x v="2"/>
    <d v="2022-07-26T00:00:00"/>
    <d v="2022-09-14T00:00:00"/>
    <n v="50"/>
    <x v="2"/>
  </r>
  <r>
    <s v="KEY-4309"/>
    <s v="Medium"/>
    <n v="30"/>
    <s v="Open"/>
    <s v="Squad Working"/>
    <m/>
    <x v="1"/>
    <x v="2"/>
    <x v="0"/>
    <d v="2022-07-26T00:00:00"/>
    <m/>
    <n v="-44768"/>
    <x v="0"/>
  </r>
  <r>
    <s v="KEY-4311"/>
    <s v="Medium"/>
    <n v="30"/>
    <s v="Open"/>
    <s v="Squad Working"/>
    <m/>
    <x v="1"/>
    <x v="2"/>
    <x v="0"/>
    <d v="2022-07-26T00:00:00"/>
    <m/>
    <n v="-44768"/>
    <x v="0"/>
  </r>
  <r>
    <s v="KEY-4319"/>
    <s v="High"/>
    <n v="15"/>
    <s v="Closed"/>
    <s v="Completed"/>
    <s v="Solved by squad (technical intervention)"/>
    <x v="1"/>
    <x v="1"/>
    <x v="2"/>
    <d v="2022-07-27T00:00:00"/>
    <d v="2022-08-17T00:00:00"/>
    <n v="21"/>
    <x v="2"/>
  </r>
  <r>
    <s v="KEY-4320"/>
    <s v="Medium"/>
    <n v="30"/>
    <s v="Closed"/>
    <s v="Canceled"/>
    <s v="Business Process"/>
    <x v="0"/>
    <x v="1"/>
    <x v="2"/>
    <d v="2022-07-27T00:00:00"/>
    <d v="2022-08-16T00:00:00"/>
    <n v="20"/>
    <x v="0"/>
  </r>
  <r>
    <s v="KEY-4318"/>
    <s v="Medium"/>
    <n v="30"/>
    <s v="Closed"/>
    <s v="Completed"/>
    <s v="Solved by service desk (no technical intervention)"/>
    <x v="3"/>
    <x v="0"/>
    <x v="0"/>
    <d v="2022-07-27T00:00:00"/>
    <d v="2022-07-28T00:00:00"/>
    <n v="1"/>
    <x v="1"/>
  </r>
  <r>
    <s v="KEY-4316"/>
    <s v="Medium"/>
    <n v="30"/>
    <s v="Closed"/>
    <s v="Completed"/>
    <s v="Solved by service desk (no technical intervention)"/>
    <x v="0"/>
    <x v="0"/>
    <x v="0"/>
    <d v="2022-07-27T00:00:00"/>
    <d v="2022-08-19T00:00:00"/>
    <n v="23"/>
    <x v="1"/>
  </r>
  <r>
    <s v="KEY-4315"/>
    <s v="Medium"/>
    <n v="30"/>
    <s v="Closed"/>
    <s v="Completed"/>
    <s v="Solved by squad (technical intervention)"/>
    <x v="1"/>
    <x v="1"/>
    <x v="4"/>
    <d v="2022-07-27T00:00:00"/>
    <d v="2022-08-17T00:00:00"/>
    <n v="21"/>
    <x v="1"/>
  </r>
  <r>
    <s v="KEY-4317"/>
    <s v="Medium"/>
    <n v="30"/>
    <s v="Closed"/>
    <s v="Completed"/>
    <s v="Solved by squad (technical intervention)"/>
    <x v="0"/>
    <x v="1"/>
    <x v="4"/>
    <d v="2022-07-27T00:00:00"/>
    <d v="2022-08-26T00:00:00"/>
    <n v="30"/>
    <x v="2"/>
  </r>
  <r>
    <s v="KEY-4321"/>
    <s v="Medium"/>
    <n v="30"/>
    <s v="Closed"/>
    <s v="Completed"/>
    <s v="Solved by squad (technical intervention)"/>
    <x v="3"/>
    <x v="1"/>
    <x v="2"/>
    <d v="2022-07-27T00:00:00"/>
    <d v="2022-09-15T00:00:00"/>
    <n v="50"/>
    <x v="2"/>
  </r>
  <r>
    <s v="KEY-4313"/>
    <s v="Medium"/>
    <n v="30"/>
    <s v="Open"/>
    <s v="Squad Working"/>
    <m/>
    <x v="1"/>
    <x v="2"/>
    <x v="0"/>
    <d v="2022-07-27T00:00:00"/>
    <m/>
    <n v="-44769"/>
    <x v="0"/>
  </r>
  <r>
    <s v="KEY-4314"/>
    <s v="Medium"/>
    <n v="30"/>
    <s v="Open"/>
    <s v="Squad Working"/>
    <m/>
    <x v="1"/>
    <x v="2"/>
    <x v="0"/>
    <d v="2022-07-27T00:00:00"/>
    <m/>
    <n v="-44769"/>
    <x v="0"/>
  </r>
  <r>
    <s v="KEY-4327"/>
    <s v="Medium"/>
    <n v="30"/>
    <s v="Closed"/>
    <s v="Canceled"/>
    <s v="Business Process"/>
    <x v="0"/>
    <x v="1"/>
    <x v="2"/>
    <d v="2022-07-28T00:00:00"/>
    <d v="2022-07-28T00:00:00"/>
    <n v="0"/>
    <x v="0"/>
  </r>
  <r>
    <s v="KEY-4324"/>
    <s v="Medium"/>
    <n v="30"/>
    <s v="Closed"/>
    <s v="Canceled"/>
    <s v="Business Rule"/>
    <x v="3"/>
    <x v="1"/>
    <x v="1"/>
    <d v="2022-07-28T00:00:00"/>
    <d v="2022-07-28T00:00:00"/>
    <n v="0"/>
    <x v="0"/>
  </r>
  <r>
    <s v="KEY-4326"/>
    <s v="Medium"/>
    <n v="30"/>
    <s v="Closed"/>
    <s v="Completed"/>
    <s v="Solved by squad (technical intervention)"/>
    <x v="1"/>
    <x v="1"/>
    <x v="2"/>
    <d v="2022-07-28T00:00:00"/>
    <d v="2022-08-17T00:00:00"/>
    <n v="20"/>
    <x v="1"/>
  </r>
  <r>
    <s v="KEY-4325"/>
    <s v="Medium"/>
    <n v="30"/>
    <s v="Closed"/>
    <s v="Completed"/>
    <s v="Solved by squad (technical intervention)"/>
    <x v="0"/>
    <x v="1"/>
    <x v="4"/>
    <d v="2022-07-28T00:00:00"/>
    <d v="2022-08-19T00:00:00"/>
    <n v="22"/>
    <x v="1"/>
  </r>
  <r>
    <s v="KEY-4322"/>
    <s v="Medium"/>
    <n v="30"/>
    <s v="Closed"/>
    <s v="Completed"/>
    <s v="Solved by squad (technical intervention)"/>
    <x v="0"/>
    <x v="1"/>
    <x v="1"/>
    <d v="2022-07-28T00:00:00"/>
    <d v="2022-08-20T00:00:00"/>
    <n v="23"/>
    <x v="1"/>
  </r>
  <r>
    <s v="KEY-4323"/>
    <s v="Medium"/>
    <n v="30"/>
    <s v="Open"/>
    <s v="Squad Working"/>
    <m/>
    <x v="1"/>
    <x v="2"/>
    <x v="0"/>
    <d v="2022-07-28T00:00:00"/>
    <m/>
    <n v="-44770"/>
    <x v="0"/>
  </r>
  <r>
    <s v="KEY-4334"/>
    <s v="High"/>
    <n v="15"/>
    <s v="Closed"/>
    <s v="Completed"/>
    <s v="Solved by squad (technical intervention)"/>
    <x v="1"/>
    <x v="1"/>
    <x v="2"/>
    <d v="2022-07-29T00:00:00"/>
    <d v="2022-08-15T00:00:00"/>
    <n v="17"/>
    <x v="2"/>
  </r>
  <r>
    <s v="KEY-4335"/>
    <s v="Medium"/>
    <n v="30"/>
    <s v="Closed"/>
    <s v="Completed"/>
    <s v="Solved by service desk (no technical intervention)"/>
    <x v="0"/>
    <x v="0"/>
    <x v="0"/>
    <d v="2022-07-29T00:00:00"/>
    <d v="2022-07-29T00:00:00"/>
    <n v="0"/>
    <x v="1"/>
  </r>
  <r>
    <s v="KEY-4338"/>
    <s v="Medium"/>
    <n v="30"/>
    <s v="Closed"/>
    <s v="Completed"/>
    <s v="Solved by service desk (no technical intervention)"/>
    <x v="0"/>
    <x v="0"/>
    <x v="0"/>
    <d v="2022-07-29T00:00:00"/>
    <d v="2022-08-05T00:00:00"/>
    <n v="7"/>
    <x v="1"/>
  </r>
  <r>
    <s v="KEY-4331"/>
    <s v="Medium"/>
    <n v="30"/>
    <s v="Closed"/>
    <s v="Completed"/>
    <s v="Solved by squad (technical intervention)"/>
    <x v="1"/>
    <x v="1"/>
    <x v="2"/>
    <d v="2022-07-29T00:00:00"/>
    <d v="2022-08-17T00:00:00"/>
    <n v="19"/>
    <x v="1"/>
  </r>
  <r>
    <s v="KEY-4336"/>
    <s v="Medium"/>
    <n v="30"/>
    <s v="Closed"/>
    <s v="Completed"/>
    <s v="Solved by squad (technical intervention)"/>
    <x v="1"/>
    <x v="1"/>
    <x v="2"/>
    <d v="2022-07-29T00:00:00"/>
    <d v="2022-08-17T00:00:00"/>
    <n v="19"/>
    <x v="1"/>
  </r>
  <r>
    <s v="KEY-4330"/>
    <s v="Medium"/>
    <n v="30"/>
    <s v="Closed"/>
    <s v="Completed"/>
    <s v="Solved by squad (technical intervention)"/>
    <x v="1"/>
    <x v="1"/>
    <x v="2"/>
    <d v="2022-07-29T00:00:00"/>
    <d v="2022-08-19T00:00:00"/>
    <n v="21"/>
    <x v="1"/>
  </r>
  <r>
    <s v="KEY-4333"/>
    <s v="Medium"/>
    <n v="30"/>
    <s v="Closed"/>
    <s v="Completed"/>
    <s v="Solved by squad (technical intervention)"/>
    <x v="0"/>
    <x v="1"/>
    <x v="4"/>
    <d v="2022-07-29T00:00:00"/>
    <d v="2022-08-29T00:00:00"/>
    <n v="31"/>
    <x v="2"/>
  </r>
  <r>
    <s v="KEY-4328"/>
    <s v="Medium"/>
    <n v="30"/>
    <s v="Closed"/>
    <s v="Completed"/>
    <s v="Solved by squad (technical intervention)"/>
    <x v="3"/>
    <x v="1"/>
    <x v="1"/>
    <d v="2022-07-29T00:00:00"/>
    <d v="2022-10-06T00:00:00"/>
    <n v="69"/>
    <x v="2"/>
  </r>
  <r>
    <s v="KEY-4329"/>
    <s v="Medium"/>
    <n v="30"/>
    <s v="Open"/>
    <s v="Squad Working"/>
    <m/>
    <x v="1"/>
    <x v="2"/>
    <x v="0"/>
    <d v="2022-07-29T00:00:00"/>
    <m/>
    <n v="-44771"/>
    <x v="0"/>
  </r>
  <r>
    <s v="KEY-4332"/>
    <s v="Medium"/>
    <n v="30"/>
    <s v="Open"/>
    <s v="Squad Working"/>
    <m/>
    <x v="1"/>
    <x v="2"/>
    <x v="0"/>
    <d v="2022-07-29T00:00:00"/>
    <m/>
    <n v="-44771"/>
    <x v="0"/>
  </r>
  <r>
    <s v="KEY-4337"/>
    <s v="Medium"/>
    <n v="30"/>
    <s v="Open"/>
    <s v="Squad Working"/>
    <m/>
    <x v="1"/>
    <x v="2"/>
    <x v="0"/>
    <d v="2022-07-29T00:00:00"/>
    <m/>
    <n v="-44771"/>
    <x v="0"/>
  </r>
  <r>
    <s v="KEY-4347"/>
    <s v="High"/>
    <n v="15"/>
    <s v="Open"/>
    <s v="Squad Working"/>
    <m/>
    <x v="1"/>
    <x v="2"/>
    <x v="0"/>
    <d v="2022-08-01T00:00:00"/>
    <m/>
    <n v="-44774"/>
    <x v="0"/>
  </r>
  <r>
    <s v="KEY-4342"/>
    <s v="Medium"/>
    <n v="30"/>
    <s v="Closed"/>
    <s v="Completed"/>
    <s v="Solved by service desk (no technical intervention)"/>
    <x v="2"/>
    <x v="0"/>
    <x v="0"/>
    <d v="2022-08-01T00:00:00"/>
    <d v="2022-08-03T00:00:00"/>
    <n v="2"/>
    <x v="1"/>
  </r>
  <r>
    <s v="KEY-4345"/>
    <s v="Medium"/>
    <n v="30"/>
    <s v="Closed"/>
    <s v="Completed"/>
    <s v="Solved by service desk (no technical intervention)"/>
    <x v="2"/>
    <x v="0"/>
    <x v="0"/>
    <d v="2022-08-01T00:00:00"/>
    <d v="2022-08-04T00:00:00"/>
    <n v="3"/>
    <x v="1"/>
  </r>
  <r>
    <s v="KEY-4349"/>
    <s v="Medium"/>
    <n v="30"/>
    <s v="Closed"/>
    <s v="Completed"/>
    <s v="Solved by service desk (no technical intervention)"/>
    <x v="1"/>
    <x v="0"/>
    <x v="0"/>
    <d v="2022-08-01T00:00:00"/>
    <d v="2022-08-15T00:00:00"/>
    <n v="14"/>
    <x v="1"/>
  </r>
  <r>
    <s v="KEY-4348"/>
    <s v="Medium"/>
    <n v="30"/>
    <s v="Closed"/>
    <s v="Completed"/>
    <s v="Solved by squad (technical intervention)"/>
    <x v="1"/>
    <x v="1"/>
    <x v="2"/>
    <d v="2022-08-01T00:00:00"/>
    <d v="2022-08-11T00:00:00"/>
    <n v="10"/>
    <x v="1"/>
  </r>
  <r>
    <s v="KEY-4350"/>
    <s v="Medium"/>
    <n v="30"/>
    <s v="Closed"/>
    <s v="Completed"/>
    <s v="Solved by squad (technical intervention)"/>
    <x v="1"/>
    <x v="1"/>
    <x v="4"/>
    <d v="2022-08-01T00:00:00"/>
    <d v="2022-08-15T00:00:00"/>
    <n v="14"/>
    <x v="1"/>
  </r>
  <r>
    <s v="KEY-4340"/>
    <s v="Medium"/>
    <n v="30"/>
    <s v="Closed"/>
    <s v="Completed"/>
    <s v="Solved by squad (technical intervention)"/>
    <x v="1"/>
    <x v="1"/>
    <x v="1"/>
    <d v="2022-08-01T00:00:00"/>
    <d v="2022-08-17T00:00:00"/>
    <n v="16"/>
    <x v="1"/>
  </r>
  <r>
    <s v="KEY-4344"/>
    <s v="Medium"/>
    <n v="30"/>
    <s v="Closed"/>
    <s v="Completed"/>
    <s v="Solved by squad (technical intervention)"/>
    <x v="1"/>
    <x v="1"/>
    <x v="2"/>
    <d v="2022-08-01T00:00:00"/>
    <d v="2022-08-17T00:00:00"/>
    <n v="16"/>
    <x v="1"/>
  </r>
  <r>
    <s v="KEY-4343"/>
    <s v="Medium"/>
    <n v="30"/>
    <s v="Closed"/>
    <s v="Completed"/>
    <s v="Solved by squad (technical intervention)"/>
    <x v="1"/>
    <x v="1"/>
    <x v="2"/>
    <d v="2022-08-01T00:00:00"/>
    <d v="2022-08-18T00:00:00"/>
    <n v="17"/>
    <x v="1"/>
  </r>
  <r>
    <s v="KEY-4346"/>
    <s v="Medium"/>
    <n v="30"/>
    <s v="Closed"/>
    <s v="Completed"/>
    <s v="Solved by squad (technical intervention)"/>
    <x v="0"/>
    <x v="1"/>
    <x v="4"/>
    <d v="2022-08-01T00:00:00"/>
    <d v="2022-09-13T00:00:00"/>
    <n v="43"/>
    <x v="2"/>
  </r>
  <r>
    <s v="KEY-4341"/>
    <s v="Medium"/>
    <n v="30"/>
    <s v="Closed"/>
    <s v="Completed"/>
    <s v="Solved by squad (technical intervention)"/>
    <x v="0"/>
    <x v="1"/>
    <x v="2"/>
    <d v="2022-08-01T00:00:00"/>
    <d v="2022-09-20T00:00:00"/>
    <n v="50"/>
    <x v="2"/>
  </r>
  <r>
    <s v="KEY-4339"/>
    <s v="Medium"/>
    <n v="30"/>
    <s v="Open"/>
    <s v="Squad Working"/>
    <m/>
    <x v="1"/>
    <x v="2"/>
    <x v="0"/>
    <d v="2022-08-01T00:00:00"/>
    <m/>
    <n v="-44774"/>
    <x v="0"/>
  </r>
  <r>
    <s v="KEY-4354"/>
    <s v="High"/>
    <n v="15"/>
    <s v="Closed"/>
    <s v="Completed"/>
    <s v="Solved by service desk (no technical intervention)"/>
    <x v="0"/>
    <x v="0"/>
    <x v="0"/>
    <d v="2022-08-02T00:00:00"/>
    <d v="2022-08-10T00:00:00"/>
    <n v="8"/>
    <x v="1"/>
  </r>
  <r>
    <s v="KEY-4355"/>
    <s v="High"/>
    <n v="15"/>
    <s v="Closed"/>
    <s v="Completed"/>
    <s v="Solved by squad (technical intervention)"/>
    <x v="1"/>
    <x v="1"/>
    <x v="2"/>
    <d v="2022-08-02T00:00:00"/>
    <d v="2022-08-23T00:00:00"/>
    <n v="21"/>
    <x v="2"/>
  </r>
  <r>
    <s v="KEY-4356"/>
    <s v="Medium"/>
    <n v="30"/>
    <s v="Closed"/>
    <s v="Completed"/>
    <s v="Solved by service desk (no technical intervention)"/>
    <x v="0"/>
    <x v="0"/>
    <x v="0"/>
    <d v="2022-08-02T00:00:00"/>
    <d v="2022-08-09T00:00:00"/>
    <n v="7"/>
    <x v="1"/>
  </r>
  <r>
    <s v="KEY-4358"/>
    <s v="Medium"/>
    <n v="30"/>
    <s v="Closed"/>
    <s v="Completed"/>
    <s v="Solved by squad (technical intervention)"/>
    <x v="1"/>
    <x v="1"/>
    <x v="2"/>
    <d v="2022-08-02T00:00:00"/>
    <d v="2022-08-17T00:00:00"/>
    <n v="15"/>
    <x v="1"/>
  </r>
  <r>
    <s v="KEY-4351"/>
    <s v="Medium"/>
    <n v="30"/>
    <s v="Closed"/>
    <s v="Completed"/>
    <s v="Solved by squad (technical intervention)"/>
    <x v="0"/>
    <x v="1"/>
    <x v="1"/>
    <d v="2022-08-02T00:00:00"/>
    <d v="2022-08-25T00:00:00"/>
    <n v="23"/>
    <x v="1"/>
  </r>
  <r>
    <s v="KEY-4357"/>
    <s v="Medium"/>
    <n v="30"/>
    <s v="Closed"/>
    <s v="Completed"/>
    <s v="Solved by squad (technical intervention)"/>
    <x v="0"/>
    <x v="1"/>
    <x v="4"/>
    <d v="2022-08-02T00:00:00"/>
    <d v="2022-09-07T00:00:00"/>
    <n v="36"/>
    <x v="2"/>
  </r>
  <r>
    <s v="KEY-4352"/>
    <s v="Medium"/>
    <n v="30"/>
    <s v="Closed"/>
    <s v="Completed"/>
    <s v="Solved by squad (technical intervention)"/>
    <x v="0"/>
    <x v="1"/>
    <x v="1"/>
    <d v="2022-08-02T00:00:00"/>
    <d v="2022-09-30T00:00:00"/>
    <n v="59"/>
    <x v="2"/>
  </r>
  <r>
    <s v="KEY-4353"/>
    <s v="Medium"/>
    <n v="30"/>
    <s v="Closed"/>
    <s v="Completed"/>
    <s v="Solved by squad (technical intervention)"/>
    <x v="0"/>
    <x v="1"/>
    <x v="1"/>
    <d v="2022-08-02T00:00:00"/>
    <d v="2022-10-03T00:00:00"/>
    <n v="62"/>
    <x v="2"/>
  </r>
  <r>
    <s v="KEY-4360"/>
    <s v="Medium"/>
    <n v="30"/>
    <s v="Closed"/>
    <s v="Completed"/>
    <s v="Solved by service desk (no technical intervention)"/>
    <x v="1"/>
    <x v="0"/>
    <x v="0"/>
    <d v="2022-08-03T00:00:00"/>
    <d v="2022-08-15T00:00:00"/>
    <n v="12"/>
    <x v="1"/>
  </r>
  <r>
    <s v="KEY-4359"/>
    <s v="Medium"/>
    <n v="30"/>
    <s v="Closed"/>
    <s v="Completed"/>
    <s v="Solved by service desk (no technical intervention)"/>
    <x v="0"/>
    <x v="0"/>
    <x v="0"/>
    <d v="2022-08-03T00:00:00"/>
    <d v="2022-09-02T00:00:00"/>
    <n v="30"/>
    <x v="2"/>
  </r>
  <r>
    <s v="KEY-4363"/>
    <s v="Medium"/>
    <n v="30"/>
    <s v="Closed"/>
    <s v="Completed"/>
    <s v="Solved by squad (technical intervention)"/>
    <x v="0"/>
    <x v="1"/>
    <x v="4"/>
    <d v="2022-08-03T00:00:00"/>
    <d v="2022-08-09T00:00:00"/>
    <n v="6"/>
    <x v="1"/>
  </r>
  <r>
    <s v="KEY-4362"/>
    <s v="Medium"/>
    <n v="30"/>
    <s v="Closed"/>
    <s v="Completed"/>
    <s v="Solved by squad (technical intervention)"/>
    <x v="1"/>
    <x v="1"/>
    <x v="2"/>
    <d v="2022-08-03T00:00:00"/>
    <d v="2022-08-17T00:00:00"/>
    <n v="14"/>
    <x v="1"/>
  </r>
  <r>
    <s v="KEY-4361"/>
    <s v="Medium"/>
    <n v="30"/>
    <s v="Closed"/>
    <s v="Completed"/>
    <s v="Solved by squad (technical intervention)"/>
    <x v="0"/>
    <x v="1"/>
    <x v="4"/>
    <d v="2022-08-03T00:00:00"/>
    <d v="2022-08-29T00:00:00"/>
    <n v="26"/>
    <x v="1"/>
  </r>
  <r>
    <s v="KEY-4376"/>
    <s v="High"/>
    <n v="15"/>
    <s v="Closed"/>
    <s v="Completed"/>
    <s v="Solved by squad (technical intervention)"/>
    <x v="0"/>
    <x v="1"/>
    <x v="4"/>
    <d v="2022-08-04T00:00:00"/>
    <d v="2022-08-10T00:00:00"/>
    <n v="6"/>
    <x v="1"/>
  </r>
  <r>
    <s v="KEY-4367"/>
    <s v="High"/>
    <n v="15"/>
    <s v="Closed"/>
    <s v="Completed"/>
    <s v="Solved by squad (technical intervention)"/>
    <x v="1"/>
    <x v="1"/>
    <x v="2"/>
    <d v="2022-08-04T00:00:00"/>
    <d v="2022-08-18T00:00:00"/>
    <n v="14"/>
    <x v="1"/>
  </r>
  <r>
    <s v="KEY-4366"/>
    <s v="Highest"/>
    <n v="7"/>
    <s v="Closed"/>
    <s v="Completed"/>
    <s v="Solved by squad (technical intervention)"/>
    <x v="1"/>
    <x v="1"/>
    <x v="4"/>
    <d v="2022-08-04T00:00:00"/>
    <d v="2022-08-15T00:00:00"/>
    <n v="11"/>
    <x v="2"/>
  </r>
  <r>
    <s v="KEY-4371"/>
    <s v="Medium"/>
    <n v="30"/>
    <s v="Closed"/>
    <s v="Canceled"/>
    <s v="Business Process"/>
    <x v="3"/>
    <x v="1"/>
    <x v="2"/>
    <d v="2022-08-04T00:00:00"/>
    <d v="2022-08-16T00:00:00"/>
    <n v="12"/>
    <x v="0"/>
  </r>
  <r>
    <s v="KEY-4370"/>
    <s v="Medium"/>
    <n v="30"/>
    <s v="Closed"/>
    <s v="Canceled"/>
    <s v="Business Process"/>
    <x v="0"/>
    <x v="1"/>
    <x v="2"/>
    <d v="2022-08-04T00:00:00"/>
    <d v="2022-08-04T00:00:00"/>
    <n v="0"/>
    <x v="0"/>
  </r>
  <r>
    <s v="KEY-4374"/>
    <s v="Medium"/>
    <n v="30"/>
    <s v="Closed"/>
    <s v="Canceled"/>
    <s v="Business Process"/>
    <x v="3"/>
    <x v="1"/>
    <x v="2"/>
    <d v="2022-08-04T00:00:00"/>
    <d v="2022-08-04T00:00:00"/>
    <n v="0"/>
    <x v="0"/>
  </r>
  <r>
    <s v="KEY-4369"/>
    <s v="Medium"/>
    <n v="30"/>
    <s v="Closed"/>
    <s v="Completed"/>
    <s v="Solved by service desk (no technical intervention)"/>
    <x v="2"/>
    <x v="0"/>
    <x v="0"/>
    <d v="2022-08-04T00:00:00"/>
    <d v="2022-08-08T00:00:00"/>
    <n v="4"/>
    <x v="1"/>
  </r>
  <r>
    <s v="KEY-4372"/>
    <s v="Medium"/>
    <n v="30"/>
    <s v="Closed"/>
    <s v="Completed"/>
    <s v="Solved by service desk (no technical intervention)"/>
    <x v="0"/>
    <x v="0"/>
    <x v="0"/>
    <d v="2022-08-04T00:00:00"/>
    <d v="2022-08-10T00:00:00"/>
    <n v="6"/>
    <x v="1"/>
  </r>
  <r>
    <s v="KEY-4377"/>
    <s v="Medium"/>
    <n v="30"/>
    <s v="Closed"/>
    <s v="Completed"/>
    <s v="Solved by service desk (no technical intervention)"/>
    <x v="0"/>
    <x v="0"/>
    <x v="0"/>
    <d v="2022-08-04T00:00:00"/>
    <d v="2022-08-11T00:00:00"/>
    <n v="7"/>
    <x v="1"/>
  </r>
  <r>
    <s v="KEY-4378"/>
    <s v="Medium"/>
    <n v="30"/>
    <s v="Closed"/>
    <s v="Completed"/>
    <s v="Solved by service desk (no technical intervention)"/>
    <x v="1"/>
    <x v="0"/>
    <x v="0"/>
    <d v="2022-08-04T00:00:00"/>
    <d v="2022-08-16T00:00:00"/>
    <n v="12"/>
    <x v="1"/>
  </r>
  <r>
    <s v="KEY-4375"/>
    <s v="Medium"/>
    <n v="30"/>
    <s v="Closed"/>
    <s v="Completed"/>
    <s v="Solved by squad (technical intervention)"/>
    <x v="1"/>
    <x v="1"/>
    <x v="4"/>
    <d v="2022-08-04T00:00:00"/>
    <d v="2022-08-22T00:00:00"/>
    <n v="18"/>
    <x v="1"/>
  </r>
  <r>
    <s v="KEY-4373"/>
    <s v="Medium"/>
    <n v="30"/>
    <s v="Closed"/>
    <s v="Completed"/>
    <s v="Solved by squad (technical intervention)"/>
    <x v="1"/>
    <x v="1"/>
    <x v="2"/>
    <d v="2022-08-04T00:00:00"/>
    <d v="2022-08-23T00:00:00"/>
    <n v="19"/>
    <x v="1"/>
  </r>
  <r>
    <s v="KEY-4368"/>
    <s v="Medium"/>
    <n v="30"/>
    <s v="Closed"/>
    <s v="Completed"/>
    <s v="Solved by squad (technical intervention)"/>
    <x v="0"/>
    <x v="1"/>
    <x v="4"/>
    <d v="2022-08-04T00:00:00"/>
    <d v="2022-09-01T00:00:00"/>
    <n v="28"/>
    <x v="1"/>
  </r>
  <r>
    <s v="KEY-4364"/>
    <s v="Medium"/>
    <n v="30"/>
    <s v="Closed"/>
    <s v="Completed"/>
    <s v="Solved by squad (technical intervention)"/>
    <x v="0"/>
    <x v="1"/>
    <x v="1"/>
    <d v="2022-08-04T00:00:00"/>
    <d v="2022-10-06T00:00:00"/>
    <n v="63"/>
    <x v="2"/>
  </r>
  <r>
    <s v="KEY-4365"/>
    <s v="Medium"/>
    <n v="30"/>
    <s v="Open"/>
    <s v="Squad Working"/>
    <m/>
    <x v="1"/>
    <x v="2"/>
    <x v="0"/>
    <d v="2022-08-04T00:00:00"/>
    <m/>
    <n v="-44777"/>
    <x v="0"/>
  </r>
  <r>
    <s v="KEY-4387"/>
    <s v="Medium"/>
    <n v="30"/>
    <s v="Closed"/>
    <s v="Canceled"/>
    <s v="Business Process"/>
    <x v="3"/>
    <x v="1"/>
    <x v="2"/>
    <d v="2022-08-05T00:00:00"/>
    <d v="2022-09-28T00:00:00"/>
    <n v="54"/>
    <x v="0"/>
  </r>
  <r>
    <s v="KEY-4384"/>
    <s v="Medium"/>
    <n v="30"/>
    <s v="Closed"/>
    <s v="Completed"/>
    <s v="Solved by service desk (no technical intervention)"/>
    <x v="2"/>
    <x v="0"/>
    <x v="0"/>
    <d v="2022-08-05T00:00:00"/>
    <d v="2022-08-08T00:00:00"/>
    <n v="3"/>
    <x v="1"/>
  </r>
  <r>
    <s v="KEY-4388"/>
    <s v="Medium"/>
    <n v="30"/>
    <s v="Closed"/>
    <s v="Completed"/>
    <s v="Solved by squad (technical intervention)"/>
    <x v="0"/>
    <x v="1"/>
    <x v="4"/>
    <d v="2022-08-05T00:00:00"/>
    <d v="2022-08-11T00:00:00"/>
    <n v="6"/>
    <x v="1"/>
  </r>
  <r>
    <s v="KEY-4386"/>
    <s v="Medium"/>
    <n v="30"/>
    <s v="Closed"/>
    <s v="Completed"/>
    <s v="Solved by squad (technical intervention)"/>
    <x v="0"/>
    <x v="1"/>
    <x v="4"/>
    <d v="2022-08-05T00:00:00"/>
    <d v="2022-08-31T00:00:00"/>
    <n v="26"/>
    <x v="1"/>
  </r>
  <r>
    <s v="KEY-4383"/>
    <s v="Medium"/>
    <n v="30"/>
    <s v="Closed"/>
    <s v="Completed"/>
    <s v="Solved by squad (technical intervention)"/>
    <x v="0"/>
    <x v="1"/>
    <x v="4"/>
    <d v="2022-08-05T00:00:00"/>
    <d v="2022-09-01T00:00:00"/>
    <n v="27"/>
    <x v="1"/>
  </r>
  <r>
    <s v="KEY-4380"/>
    <s v="Medium"/>
    <n v="30"/>
    <s v="Closed"/>
    <s v="Completed"/>
    <s v="Solved by squad (technical intervention)"/>
    <x v="0"/>
    <x v="1"/>
    <x v="1"/>
    <d v="2022-08-05T00:00:00"/>
    <d v="2022-09-05T00:00:00"/>
    <n v="31"/>
    <x v="2"/>
  </r>
  <r>
    <s v="KEY-4385"/>
    <s v="Medium"/>
    <n v="30"/>
    <s v="Closed"/>
    <s v="Completed"/>
    <s v="Solved by squad (technical intervention)"/>
    <x v="3"/>
    <x v="1"/>
    <x v="2"/>
    <d v="2022-08-05T00:00:00"/>
    <d v="2022-09-26T00:00:00"/>
    <n v="52"/>
    <x v="2"/>
  </r>
  <r>
    <s v="KEY-4379"/>
    <s v="Medium"/>
    <n v="30"/>
    <s v="Open"/>
    <s v="Squad Working"/>
    <m/>
    <x v="1"/>
    <x v="2"/>
    <x v="0"/>
    <d v="2022-08-05T00:00:00"/>
    <m/>
    <n v="-44778"/>
    <x v="0"/>
  </r>
  <r>
    <s v="KEY-4381"/>
    <s v="Medium"/>
    <n v="30"/>
    <s v="Open"/>
    <s v="Squad Working"/>
    <m/>
    <x v="1"/>
    <x v="2"/>
    <x v="0"/>
    <d v="2022-08-05T00:00:00"/>
    <m/>
    <n v="-44778"/>
    <x v="0"/>
  </r>
  <r>
    <s v="KEY-4382"/>
    <s v="Medium"/>
    <n v="30"/>
    <s v="Open"/>
    <s v="Squad Working"/>
    <m/>
    <x v="1"/>
    <x v="2"/>
    <x v="0"/>
    <d v="2022-08-05T00:00:00"/>
    <m/>
    <n v="-44778"/>
    <x v="0"/>
  </r>
  <r>
    <s v="KEY-4389"/>
    <s v="Medium"/>
    <n v="30"/>
    <s v="Closed"/>
    <s v="Completed"/>
    <s v="Solved by squad (technical intervention)"/>
    <x v="1"/>
    <x v="1"/>
    <x v="1"/>
    <d v="2022-08-06T00:00:00"/>
    <d v="2022-08-25T00:00:00"/>
    <n v="19"/>
    <x v="1"/>
  </r>
  <r>
    <s v="KEY-4391"/>
    <s v="High"/>
    <n v="15"/>
    <s v="Closed"/>
    <s v="Completed"/>
    <s v="Solved by squad (technical intervention)"/>
    <x v="0"/>
    <x v="1"/>
    <x v="1"/>
    <d v="2022-08-08T00:00:00"/>
    <d v="2022-09-02T00:00:00"/>
    <n v="25"/>
    <x v="2"/>
  </r>
  <r>
    <s v="KEY-4397"/>
    <s v="Medium"/>
    <n v="30"/>
    <s v="Closed"/>
    <s v="Completed"/>
    <s v="Solved by service desk (no technical intervention)"/>
    <x v="2"/>
    <x v="0"/>
    <x v="0"/>
    <d v="2022-08-08T00:00:00"/>
    <d v="2022-08-10T00:00:00"/>
    <n v="2"/>
    <x v="1"/>
  </r>
  <r>
    <s v="KEY-4395"/>
    <s v="Medium"/>
    <n v="30"/>
    <s v="Closed"/>
    <s v="Completed"/>
    <s v="Solved by service desk (no technical intervention)"/>
    <x v="0"/>
    <x v="0"/>
    <x v="0"/>
    <d v="2022-08-08T00:00:00"/>
    <d v="2022-08-16T00:00:00"/>
    <n v="8"/>
    <x v="1"/>
  </r>
  <r>
    <s v="KEY-4394"/>
    <s v="Medium"/>
    <n v="30"/>
    <s v="Closed"/>
    <s v="Completed"/>
    <s v="Solved by squad (technical intervention)"/>
    <x v="0"/>
    <x v="1"/>
    <x v="3"/>
    <d v="2022-08-08T00:00:00"/>
    <d v="2022-08-14T00:00:00"/>
    <n v="6"/>
    <x v="1"/>
  </r>
  <r>
    <s v="KEY-4399"/>
    <s v="Medium"/>
    <n v="30"/>
    <s v="Closed"/>
    <s v="Completed"/>
    <s v="Solved by squad (technical intervention)"/>
    <x v="1"/>
    <x v="1"/>
    <x v="1"/>
    <d v="2022-08-08T00:00:00"/>
    <d v="2022-08-26T00:00:00"/>
    <n v="18"/>
    <x v="1"/>
  </r>
  <r>
    <s v="KEY-4398"/>
    <s v="Medium"/>
    <n v="30"/>
    <s v="Closed"/>
    <s v="Completed"/>
    <s v="Solved by squad (technical intervention)"/>
    <x v="1"/>
    <x v="1"/>
    <x v="1"/>
    <d v="2022-08-08T00:00:00"/>
    <d v="2022-08-29T00:00:00"/>
    <n v="21"/>
    <x v="1"/>
  </r>
  <r>
    <s v="KEY-4396"/>
    <s v="Medium"/>
    <n v="30"/>
    <s v="Closed"/>
    <s v="Completed"/>
    <s v="Solved by squad (technical intervention)"/>
    <x v="0"/>
    <x v="1"/>
    <x v="4"/>
    <d v="2022-08-08T00:00:00"/>
    <d v="2022-08-31T00:00:00"/>
    <n v="23"/>
    <x v="1"/>
  </r>
  <r>
    <s v="KEY-4392"/>
    <s v="Medium"/>
    <n v="30"/>
    <s v="Closed"/>
    <s v="Completed"/>
    <s v="Solved by squad (technical intervention)"/>
    <x v="3"/>
    <x v="1"/>
    <x v="1"/>
    <d v="2022-08-08T00:00:00"/>
    <d v="2022-10-06T00:00:00"/>
    <n v="59"/>
    <x v="2"/>
  </r>
  <r>
    <s v="KEY-4390"/>
    <s v="Medium"/>
    <n v="30"/>
    <s v="Open"/>
    <s v="Squad Working"/>
    <m/>
    <x v="1"/>
    <x v="2"/>
    <x v="0"/>
    <d v="2022-08-08T00:00:00"/>
    <m/>
    <n v="-44781"/>
    <x v="0"/>
  </r>
  <r>
    <s v="KEY-4393"/>
    <s v="Medium"/>
    <n v="30"/>
    <s v="Open"/>
    <s v="Squad Working"/>
    <m/>
    <x v="1"/>
    <x v="2"/>
    <x v="0"/>
    <d v="2022-08-08T00:00:00"/>
    <m/>
    <n v="-44781"/>
    <x v="0"/>
  </r>
  <r>
    <s v="KEY-4404"/>
    <s v="Medium"/>
    <n v="30"/>
    <s v="Closed"/>
    <s v="Completed"/>
    <s v="Solved by service desk (no technical intervention)"/>
    <x v="0"/>
    <x v="0"/>
    <x v="0"/>
    <d v="2022-08-09T00:00:00"/>
    <d v="2022-08-17T00:00:00"/>
    <n v="8"/>
    <x v="1"/>
  </r>
  <r>
    <s v="KEY-4402"/>
    <s v="Medium"/>
    <n v="30"/>
    <s v="Closed"/>
    <s v="Completed"/>
    <s v="Solved by service desk (no technical intervention)"/>
    <x v="0"/>
    <x v="0"/>
    <x v="0"/>
    <d v="2022-08-09T00:00:00"/>
    <d v="2022-08-19T00:00:00"/>
    <n v="10"/>
    <x v="1"/>
  </r>
  <r>
    <s v="KEY-4403"/>
    <s v="Medium"/>
    <n v="30"/>
    <s v="Closed"/>
    <s v="Completed"/>
    <s v="Solved by service desk (no technical intervention)"/>
    <x v="0"/>
    <x v="0"/>
    <x v="0"/>
    <d v="2022-08-09T00:00:00"/>
    <d v="2022-09-26T00:00:00"/>
    <n v="48"/>
    <x v="2"/>
  </r>
  <r>
    <s v="KEY-4401"/>
    <s v="Medium"/>
    <n v="30"/>
    <s v="Closed"/>
    <s v="Completed"/>
    <s v="Solved by squad (technical intervention)"/>
    <x v="1"/>
    <x v="1"/>
    <x v="4"/>
    <d v="2022-08-09T00:00:00"/>
    <d v="2022-08-20T00:00:00"/>
    <n v="11"/>
    <x v="1"/>
  </r>
  <r>
    <s v="KEY-4406"/>
    <s v="Medium"/>
    <n v="30"/>
    <s v="Closed"/>
    <s v="Completed"/>
    <s v="Solved by squad (technical intervention)"/>
    <x v="1"/>
    <x v="1"/>
    <x v="1"/>
    <d v="2022-08-09T00:00:00"/>
    <d v="2022-08-24T00:00:00"/>
    <n v="15"/>
    <x v="1"/>
  </r>
  <r>
    <s v="KEY-4400"/>
    <s v="Medium"/>
    <n v="30"/>
    <s v="Closed"/>
    <s v="Completed"/>
    <s v="Solved by squad (technical intervention)"/>
    <x v="0"/>
    <x v="1"/>
    <x v="1"/>
    <d v="2022-08-09T00:00:00"/>
    <d v="2022-09-02T00:00:00"/>
    <n v="24"/>
    <x v="1"/>
  </r>
  <r>
    <s v="KEY-4405"/>
    <s v="Medium"/>
    <n v="30"/>
    <s v="Closed"/>
    <s v="Completed"/>
    <s v="Solved by squad (technical intervention)"/>
    <x v="0"/>
    <x v="1"/>
    <x v="4"/>
    <d v="2022-08-09T00:00:00"/>
    <d v="2022-09-12T00:00:00"/>
    <n v="34"/>
    <x v="2"/>
  </r>
  <r>
    <s v="KEY-4407"/>
    <s v="Medium"/>
    <n v="30"/>
    <s v="Closed"/>
    <s v="Completed"/>
    <s v="Solved by squad (technical intervention)"/>
    <x v="3"/>
    <x v="1"/>
    <x v="1"/>
    <d v="2022-08-09T00:00:00"/>
    <d v="2022-10-06T00:00:00"/>
    <n v="58"/>
    <x v="2"/>
  </r>
  <r>
    <s v="KEY-4424"/>
    <s v="High"/>
    <n v="15"/>
    <s v="Closed"/>
    <s v="Completed"/>
    <s v="Solved by squad (technical intervention)"/>
    <x v="1"/>
    <x v="1"/>
    <x v="1"/>
    <d v="2022-08-10T00:00:00"/>
    <d v="2022-08-22T00:00:00"/>
    <n v="12"/>
    <x v="1"/>
  </r>
  <r>
    <s v="KEY-4413"/>
    <s v="Medium"/>
    <n v="30"/>
    <s v="Closed"/>
    <s v="Completed"/>
    <s v="Solved by service desk (no technical intervention)"/>
    <x v="2"/>
    <x v="0"/>
    <x v="0"/>
    <d v="2022-08-10T00:00:00"/>
    <d v="2022-08-11T00:00:00"/>
    <n v="1"/>
    <x v="1"/>
  </r>
  <r>
    <s v="KEY-4414"/>
    <s v="Medium"/>
    <n v="30"/>
    <s v="Closed"/>
    <s v="Completed"/>
    <s v="Solved by service desk (no technical intervention)"/>
    <x v="2"/>
    <x v="0"/>
    <x v="0"/>
    <d v="2022-08-10T00:00:00"/>
    <d v="2022-08-11T00:00:00"/>
    <n v="1"/>
    <x v="1"/>
  </r>
  <r>
    <s v="KEY-4416"/>
    <s v="Medium"/>
    <n v="30"/>
    <s v="Closed"/>
    <s v="Completed"/>
    <s v="Solved by service desk (no technical intervention)"/>
    <x v="2"/>
    <x v="0"/>
    <x v="0"/>
    <d v="2022-08-10T00:00:00"/>
    <d v="2022-08-11T00:00:00"/>
    <n v="1"/>
    <x v="1"/>
  </r>
  <r>
    <s v="KEY-4418"/>
    <s v="Medium"/>
    <n v="30"/>
    <s v="Closed"/>
    <s v="Completed"/>
    <s v="Solved by service desk (no technical intervention)"/>
    <x v="3"/>
    <x v="0"/>
    <x v="0"/>
    <d v="2022-08-10T00:00:00"/>
    <d v="2022-08-11T00:00:00"/>
    <n v="1"/>
    <x v="1"/>
  </r>
  <r>
    <s v="KEY-4420"/>
    <s v="Medium"/>
    <n v="30"/>
    <s v="Closed"/>
    <s v="Completed"/>
    <s v="Solved by service desk (no technical intervention)"/>
    <x v="0"/>
    <x v="0"/>
    <x v="0"/>
    <d v="2022-08-10T00:00:00"/>
    <d v="2022-08-15T00:00:00"/>
    <n v="5"/>
    <x v="1"/>
  </r>
  <r>
    <s v="KEY-4412"/>
    <s v="Medium"/>
    <n v="30"/>
    <s v="Closed"/>
    <s v="Completed"/>
    <s v="Solved by service desk (no technical intervention)"/>
    <x v="0"/>
    <x v="0"/>
    <x v="0"/>
    <d v="2022-08-10T00:00:00"/>
    <d v="2022-08-17T00:00:00"/>
    <n v="7"/>
    <x v="1"/>
  </r>
  <r>
    <s v="KEY-4415"/>
    <s v="Medium"/>
    <n v="30"/>
    <s v="Closed"/>
    <s v="Completed"/>
    <s v="Solved by service desk (no technical intervention)"/>
    <x v="0"/>
    <x v="0"/>
    <x v="0"/>
    <d v="2022-08-10T00:00:00"/>
    <d v="2022-08-17T00:00:00"/>
    <n v="7"/>
    <x v="1"/>
  </r>
  <r>
    <s v="KEY-4425"/>
    <s v="Medium"/>
    <n v="30"/>
    <s v="Closed"/>
    <s v="Completed"/>
    <s v="Solved by service desk (no technical intervention)"/>
    <x v="0"/>
    <x v="0"/>
    <x v="0"/>
    <d v="2022-08-10T00:00:00"/>
    <d v="2022-08-17T00:00:00"/>
    <n v="7"/>
    <x v="1"/>
  </r>
  <r>
    <s v="KEY-4426"/>
    <s v="Medium"/>
    <n v="30"/>
    <s v="Closed"/>
    <s v="Completed"/>
    <s v="Solved by service desk (no technical intervention)"/>
    <x v="0"/>
    <x v="0"/>
    <x v="0"/>
    <d v="2022-08-10T00:00:00"/>
    <d v="2022-08-17T00:00:00"/>
    <n v="7"/>
    <x v="1"/>
  </r>
  <r>
    <s v="KEY-4419"/>
    <s v="Medium"/>
    <n v="30"/>
    <s v="Closed"/>
    <s v="Completed"/>
    <s v="Solved by service desk (no technical intervention)"/>
    <x v="1"/>
    <x v="0"/>
    <x v="0"/>
    <d v="2022-08-10T00:00:00"/>
    <d v="2022-08-23T00:00:00"/>
    <n v="13"/>
    <x v="1"/>
  </r>
  <r>
    <s v="KEY-4422"/>
    <s v="Medium"/>
    <n v="30"/>
    <s v="Closed"/>
    <s v="Completed"/>
    <s v="Solved by service desk (no technical intervention)"/>
    <x v="3"/>
    <x v="0"/>
    <x v="0"/>
    <d v="2022-08-10T00:00:00"/>
    <d v="2022-09-30T00:00:00"/>
    <n v="51"/>
    <x v="2"/>
  </r>
  <r>
    <s v="KEY-4423"/>
    <s v="Medium"/>
    <n v="30"/>
    <s v="Closed"/>
    <s v="Completed"/>
    <s v="Solved by squad (technical intervention)"/>
    <x v="1"/>
    <x v="1"/>
    <x v="1"/>
    <d v="2022-08-10T00:00:00"/>
    <d v="2022-08-22T00:00:00"/>
    <n v="12"/>
    <x v="1"/>
  </r>
  <r>
    <s v="KEY-4408"/>
    <s v="Medium"/>
    <n v="30"/>
    <s v="Closed"/>
    <s v="Completed"/>
    <s v="Solved by squad (technical intervention)"/>
    <x v="0"/>
    <x v="1"/>
    <x v="1"/>
    <d v="2022-08-10T00:00:00"/>
    <d v="2022-09-04T00:00:00"/>
    <n v="25"/>
    <x v="1"/>
  </r>
  <r>
    <s v="KEY-4417"/>
    <s v="Medium"/>
    <n v="30"/>
    <s v="Closed"/>
    <s v="Completed"/>
    <s v="Solved by squad (technical intervention)"/>
    <x v="0"/>
    <x v="1"/>
    <x v="3"/>
    <d v="2022-08-10T00:00:00"/>
    <d v="2022-09-09T00:00:00"/>
    <n v="30"/>
    <x v="2"/>
  </r>
  <r>
    <s v="KEY-4428"/>
    <s v="Medium"/>
    <n v="30"/>
    <s v="Closed"/>
    <s v="Completed"/>
    <s v="Solved by squad (technical intervention)"/>
    <x v="0"/>
    <x v="1"/>
    <x v="4"/>
    <d v="2022-08-10T00:00:00"/>
    <d v="2022-09-09T00:00:00"/>
    <n v="30"/>
    <x v="2"/>
  </r>
  <r>
    <s v="KEY-4430"/>
    <s v="Medium"/>
    <n v="30"/>
    <s v="Closed"/>
    <s v="Completed"/>
    <s v="Solved by squad (technical intervention)"/>
    <x v="0"/>
    <x v="1"/>
    <x v="4"/>
    <d v="2022-08-10T00:00:00"/>
    <d v="2022-09-09T00:00:00"/>
    <n v="30"/>
    <x v="2"/>
  </r>
  <r>
    <s v="KEY-4421"/>
    <s v="Medium"/>
    <n v="30"/>
    <s v="Closed"/>
    <s v="Completed"/>
    <s v="Solved by squad (technical intervention)"/>
    <x v="0"/>
    <x v="1"/>
    <x v="4"/>
    <d v="2022-08-10T00:00:00"/>
    <d v="2022-09-12T00:00:00"/>
    <n v="33"/>
    <x v="2"/>
  </r>
  <r>
    <s v="KEY-4427"/>
    <s v="Medium"/>
    <n v="30"/>
    <s v="Closed"/>
    <s v="Completed"/>
    <s v="Solved by squad (technical intervention)"/>
    <x v="0"/>
    <x v="1"/>
    <x v="4"/>
    <d v="2022-08-10T00:00:00"/>
    <d v="2022-09-12T00:00:00"/>
    <n v="33"/>
    <x v="2"/>
  </r>
  <r>
    <s v="KEY-4429"/>
    <s v="Medium"/>
    <n v="30"/>
    <s v="Closed"/>
    <s v="Completed"/>
    <s v="Solved by squad (technical intervention)"/>
    <x v="3"/>
    <x v="1"/>
    <x v="2"/>
    <d v="2022-08-10T00:00:00"/>
    <d v="2022-09-01T00:00:00"/>
    <n v="22"/>
    <x v="1"/>
  </r>
  <r>
    <s v="KEY-4409"/>
    <s v="Medium"/>
    <n v="30"/>
    <s v="Open"/>
    <s v="Squad Working"/>
    <m/>
    <x v="1"/>
    <x v="2"/>
    <x v="0"/>
    <d v="2022-08-10T00:00:00"/>
    <m/>
    <n v="-44783"/>
    <x v="0"/>
  </r>
  <r>
    <s v="KEY-4410"/>
    <s v="Medium"/>
    <n v="30"/>
    <s v="Open"/>
    <s v="Squad Working"/>
    <m/>
    <x v="1"/>
    <x v="2"/>
    <x v="0"/>
    <d v="2022-08-10T00:00:00"/>
    <m/>
    <n v="-44783"/>
    <x v="0"/>
  </r>
  <r>
    <s v="KEY-4411"/>
    <s v="Medium"/>
    <n v="30"/>
    <s v="Open"/>
    <s v="Waiting requester information"/>
    <m/>
    <x v="2"/>
    <x v="2"/>
    <x v="0"/>
    <d v="2022-08-10T00:00:00"/>
    <m/>
    <n v="-44783"/>
    <x v="0"/>
  </r>
  <r>
    <s v="KEY-4438"/>
    <s v="Medium"/>
    <n v="30"/>
    <s v="Closed"/>
    <s v="Canceled"/>
    <s v="Feature expected behavior"/>
    <x v="0"/>
    <x v="1"/>
    <x v="1"/>
    <d v="2022-08-11T00:00:00"/>
    <d v="2022-08-15T00:00:00"/>
    <n v="4"/>
    <x v="0"/>
  </r>
  <r>
    <s v="KEY-4435"/>
    <s v="Medium"/>
    <n v="30"/>
    <s v="Closed"/>
    <s v="Completed"/>
    <s v="Solved by service desk (no technical intervention)"/>
    <x v="2"/>
    <x v="0"/>
    <x v="0"/>
    <d v="2022-08-11T00:00:00"/>
    <d v="2022-08-12T00:00:00"/>
    <n v="1"/>
    <x v="1"/>
  </r>
  <r>
    <s v="KEY-4434"/>
    <s v="Medium"/>
    <n v="30"/>
    <s v="Closed"/>
    <s v="Completed"/>
    <s v="Solved by service desk (no technical intervention)"/>
    <x v="0"/>
    <x v="0"/>
    <x v="0"/>
    <d v="2022-08-11T00:00:00"/>
    <d v="2022-08-19T00:00:00"/>
    <n v="8"/>
    <x v="1"/>
  </r>
  <r>
    <s v="KEY-4437"/>
    <s v="Medium"/>
    <n v="30"/>
    <s v="Closed"/>
    <s v="Completed"/>
    <s v="Solved by squad (technical intervention)"/>
    <x v="0"/>
    <x v="1"/>
    <x v="4"/>
    <d v="2022-08-11T00:00:00"/>
    <d v="2022-08-17T00:00:00"/>
    <n v="6"/>
    <x v="1"/>
  </r>
  <r>
    <s v="KEY-4433"/>
    <s v="Medium"/>
    <n v="30"/>
    <s v="Closed"/>
    <s v="Completed"/>
    <s v="Solved by squad (technical intervention)"/>
    <x v="0"/>
    <x v="1"/>
    <x v="1"/>
    <d v="2022-08-11T00:00:00"/>
    <d v="2022-09-12T00:00:00"/>
    <n v="32"/>
    <x v="2"/>
  </r>
  <r>
    <s v="KEY-4431"/>
    <s v="Medium"/>
    <n v="30"/>
    <s v="Closed"/>
    <s v="Completed"/>
    <s v="Solved by squad (technical intervention)"/>
    <x v="0"/>
    <x v="1"/>
    <x v="1"/>
    <d v="2022-08-11T00:00:00"/>
    <d v="2022-09-25T00:00:00"/>
    <n v="45"/>
    <x v="2"/>
  </r>
  <r>
    <s v="KEY-4432"/>
    <s v="Medium"/>
    <n v="30"/>
    <s v="Open"/>
    <s v="Squad Working"/>
    <m/>
    <x v="1"/>
    <x v="2"/>
    <x v="0"/>
    <d v="2022-08-11T00:00:00"/>
    <m/>
    <n v="-44784"/>
    <x v="0"/>
  </r>
  <r>
    <s v="KEY-4436"/>
    <s v="Medium"/>
    <n v="30"/>
    <s v="Open"/>
    <s v="Squad Working"/>
    <m/>
    <x v="1"/>
    <x v="2"/>
    <x v="0"/>
    <d v="2022-08-11T00:00:00"/>
    <m/>
    <n v="-44784"/>
    <x v="0"/>
  </r>
  <r>
    <s v="KEY-4440"/>
    <s v="Medium"/>
    <n v="30"/>
    <s v="Closed"/>
    <s v="Completed"/>
    <s v="Solved by service desk (no technical intervention)"/>
    <x v="3"/>
    <x v="0"/>
    <x v="0"/>
    <d v="2022-08-12T00:00:00"/>
    <d v="2022-08-12T00:00:00"/>
    <n v="0"/>
    <x v="1"/>
  </r>
  <r>
    <s v="KEY-4443"/>
    <s v="Medium"/>
    <n v="30"/>
    <s v="Closed"/>
    <s v="Completed"/>
    <s v="Solved by service desk (no technical intervention)"/>
    <x v="1"/>
    <x v="0"/>
    <x v="0"/>
    <d v="2022-08-12T00:00:00"/>
    <d v="2022-08-25T00:00:00"/>
    <n v="13"/>
    <x v="1"/>
  </r>
  <r>
    <s v="KEY-4444"/>
    <s v="Medium"/>
    <n v="30"/>
    <s v="Closed"/>
    <s v="Completed"/>
    <s v="Solved by squad (technical intervention)"/>
    <x v="1"/>
    <x v="1"/>
    <x v="4"/>
    <d v="2022-08-12T00:00:00"/>
    <d v="2022-08-26T00:00:00"/>
    <n v="14"/>
    <x v="1"/>
  </r>
  <r>
    <s v="KEY-4441"/>
    <s v="Medium"/>
    <n v="30"/>
    <s v="Closed"/>
    <s v="Completed"/>
    <s v="Solved by squad (technical intervention)"/>
    <x v="0"/>
    <x v="1"/>
    <x v="3"/>
    <d v="2022-08-12T00:00:00"/>
    <d v="2022-09-05T00:00:00"/>
    <n v="24"/>
    <x v="1"/>
  </r>
  <r>
    <s v="KEY-4439"/>
    <s v="Medium"/>
    <n v="30"/>
    <s v="Closed"/>
    <s v="Completed"/>
    <s v="Solved by squad (technical intervention)"/>
    <x v="0"/>
    <x v="1"/>
    <x v="3"/>
    <d v="2022-08-12T00:00:00"/>
    <d v="2022-09-26T00:00:00"/>
    <n v="45"/>
    <x v="2"/>
  </r>
  <r>
    <s v="KEY-4442"/>
    <s v="Medium"/>
    <n v="30"/>
    <s v="Open"/>
    <s v="Squad Working"/>
    <m/>
    <x v="1"/>
    <x v="2"/>
    <x v="0"/>
    <d v="2022-08-12T00:00:00"/>
    <m/>
    <n v="-44785"/>
    <x v="0"/>
  </r>
  <r>
    <s v="KEY-4446"/>
    <s v="Medium"/>
    <n v="30"/>
    <s v="Closed"/>
    <s v="Completed"/>
    <s v="Solved by service desk (no technical intervention)"/>
    <x v="0"/>
    <x v="0"/>
    <x v="0"/>
    <d v="2022-08-15T00:00:00"/>
    <d v="2022-08-15T00:00:00"/>
    <n v="0"/>
    <x v="1"/>
  </r>
  <r>
    <s v="KEY-4447"/>
    <s v="Medium"/>
    <n v="30"/>
    <s v="Closed"/>
    <s v="Completed"/>
    <s v="Solved by service desk (no technical intervention)"/>
    <x v="2"/>
    <x v="0"/>
    <x v="0"/>
    <d v="2022-08-15T00:00:00"/>
    <d v="2022-08-19T00:00:00"/>
    <n v="4"/>
    <x v="1"/>
  </r>
  <r>
    <s v="KEY-4449"/>
    <s v="Medium"/>
    <n v="30"/>
    <s v="Closed"/>
    <s v="Completed"/>
    <s v="Solved by squad (technical intervention)"/>
    <x v="0"/>
    <x v="1"/>
    <x v="4"/>
    <d v="2022-08-15T00:00:00"/>
    <d v="2022-08-24T00:00:00"/>
    <n v="9"/>
    <x v="1"/>
  </r>
  <r>
    <s v="KEY-4448"/>
    <s v="Medium"/>
    <n v="30"/>
    <s v="Closed"/>
    <s v="Completed"/>
    <s v="Solved by squad (technical intervention)"/>
    <x v="1"/>
    <x v="1"/>
    <x v="1"/>
    <d v="2022-08-15T00:00:00"/>
    <d v="2022-08-29T00:00:00"/>
    <n v="14"/>
    <x v="1"/>
  </r>
  <r>
    <s v="KEY-4450"/>
    <s v="Medium"/>
    <n v="30"/>
    <s v="Closed"/>
    <s v="Completed"/>
    <s v="Solved by squad (technical intervention)"/>
    <x v="1"/>
    <x v="1"/>
    <x v="1"/>
    <d v="2022-08-15T00:00:00"/>
    <d v="2022-09-05T00:00:00"/>
    <n v="21"/>
    <x v="1"/>
  </r>
  <r>
    <s v="KEY-4445"/>
    <s v="Medium"/>
    <n v="30"/>
    <s v="Open"/>
    <s v="Squad Working"/>
    <m/>
    <x v="1"/>
    <x v="2"/>
    <x v="0"/>
    <d v="2022-08-15T00:00:00"/>
    <m/>
    <n v="-44788"/>
    <x v="0"/>
  </r>
  <r>
    <s v="KEY-4456"/>
    <s v="High"/>
    <n v="15"/>
    <s v="Closed"/>
    <s v="Completed"/>
    <s v="Solved by squad (technical intervention)"/>
    <x v="0"/>
    <x v="1"/>
    <x v="4"/>
    <d v="2022-08-16T00:00:00"/>
    <d v="2022-09-22T00:00:00"/>
    <n v="37"/>
    <x v="2"/>
  </r>
  <r>
    <s v="KEY-4457"/>
    <s v="High"/>
    <n v="15"/>
    <s v="Closed"/>
    <s v="Completed"/>
    <s v="Solved by squad (technical intervention)"/>
    <x v="0"/>
    <x v="1"/>
    <x v="4"/>
    <d v="2022-08-16T00:00:00"/>
    <d v="2022-09-22T00:00:00"/>
    <n v="37"/>
    <x v="2"/>
  </r>
  <r>
    <s v="KEY-4458"/>
    <s v="Medium"/>
    <n v="30"/>
    <s v="Closed"/>
    <s v="Completed"/>
    <s v="Solved by service desk (no technical intervention)"/>
    <x v="0"/>
    <x v="0"/>
    <x v="0"/>
    <d v="2022-08-16T00:00:00"/>
    <d v="2022-08-16T00:00:00"/>
    <n v="0"/>
    <x v="1"/>
  </r>
  <r>
    <s v="KEY-4454"/>
    <s v="Medium"/>
    <n v="30"/>
    <s v="Closed"/>
    <s v="Completed"/>
    <s v="Solved by service desk (no technical intervention)"/>
    <x v="0"/>
    <x v="0"/>
    <x v="0"/>
    <d v="2022-08-16T00:00:00"/>
    <d v="2022-08-24T00:00:00"/>
    <n v="8"/>
    <x v="1"/>
  </r>
  <r>
    <s v="KEY-4453"/>
    <s v="Medium"/>
    <n v="30"/>
    <s v="Closed"/>
    <s v="Completed"/>
    <s v="Solved by squad (technical intervention)"/>
    <x v="0"/>
    <x v="1"/>
    <x v="1"/>
    <d v="2022-08-16T00:00:00"/>
    <d v="2022-09-15T00:00:00"/>
    <n v="30"/>
    <x v="2"/>
  </r>
  <r>
    <s v="KEY-4451"/>
    <s v="Medium"/>
    <n v="30"/>
    <s v="Open"/>
    <s v="Squad Working"/>
    <m/>
    <x v="1"/>
    <x v="2"/>
    <x v="0"/>
    <d v="2022-08-16T00:00:00"/>
    <m/>
    <n v="-44789"/>
    <x v="0"/>
  </r>
  <r>
    <s v="KEY-4452"/>
    <s v="Medium"/>
    <n v="30"/>
    <s v="Open"/>
    <s v="Squad Working"/>
    <m/>
    <x v="1"/>
    <x v="2"/>
    <x v="0"/>
    <d v="2022-08-16T00:00:00"/>
    <m/>
    <n v="-44789"/>
    <x v="0"/>
  </r>
  <r>
    <s v="KEY-4455"/>
    <s v="Medium"/>
    <n v="30"/>
    <s v="Open"/>
    <s v="Squad Working"/>
    <m/>
    <x v="1"/>
    <x v="2"/>
    <x v="0"/>
    <d v="2022-08-16T00:00:00"/>
    <m/>
    <n v="-44789"/>
    <x v="0"/>
  </r>
  <r>
    <s v="KEY-4464"/>
    <s v="Medium"/>
    <n v="30"/>
    <s v="Closed"/>
    <s v="Completed"/>
    <s v="Solved by service desk (no technical intervention)"/>
    <x v="2"/>
    <x v="0"/>
    <x v="0"/>
    <d v="2022-08-17T00:00:00"/>
    <d v="2022-08-18T00:00:00"/>
    <n v="1"/>
    <x v="1"/>
  </r>
  <r>
    <s v="KEY-4461"/>
    <s v="Medium"/>
    <n v="30"/>
    <s v="Closed"/>
    <s v="Completed"/>
    <s v="Solved by service desk (no technical intervention)"/>
    <x v="2"/>
    <x v="0"/>
    <x v="0"/>
    <d v="2022-08-17T00:00:00"/>
    <d v="2022-08-19T00:00:00"/>
    <n v="2"/>
    <x v="1"/>
  </r>
  <r>
    <s v="KEY-4459"/>
    <s v="Medium"/>
    <n v="30"/>
    <s v="Closed"/>
    <s v="Completed"/>
    <s v="Solved by service desk (no technical intervention)"/>
    <x v="0"/>
    <x v="0"/>
    <x v="0"/>
    <d v="2022-08-17T00:00:00"/>
    <d v="2022-08-24T00:00:00"/>
    <n v="7"/>
    <x v="1"/>
  </r>
  <r>
    <s v="KEY-4460"/>
    <s v="Medium"/>
    <n v="30"/>
    <s v="Closed"/>
    <s v="Completed"/>
    <s v="Solved by service desk (no technical intervention)"/>
    <x v="0"/>
    <x v="0"/>
    <x v="0"/>
    <d v="2022-08-17T00:00:00"/>
    <d v="2022-08-24T00:00:00"/>
    <n v="7"/>
    <x v="1"/>
  </r>
  <r>
    <s v="KEY-4462"/>
    <s v="Medium"/>
    <n v="30"/>
    <s v="Closed"/>
    <s v="Completed"/>
    <s v="Solved by service desk (no technical intervention)"/>
    <x v="0"/>
    <x v="0"/>
    <x v="0"/>
    <d v="2022-08-17T00:00:00"/>
    <d v="2022-09-12T00:00:00"/>
    <n v="26"/>
    <x v="1"/>
  </r>
  <r>
    <s v="KEY-4466"/>
    <s v="Medium"/>
    <n v="30"/>
    <s v="Closed"/>
    <s v="Completed"/>
    <s v="Solved by squad (technical intervention)"/>
    <x v="0"/>
    <x v="1"/>
    <x v="4"/>
    <d v="2022-08-17T00:00:00"/>
    <d v="2022-08-22T00:00:00"/>
    <n v="5"/>
    <x v="1"/>
  </r>
  <r>
    <s v="KEY-4463"/>
    <s v="Medium"/>
    <n v="30"/>
    <s v="Closed"/>
    <s v="Completed"/>
    <s v="Solved by squad (technical intervention)"/>
    <x v="0"/>
    <x v="1"/>
    <x v="3"/>
    <d v="2022-08-17T00:00:00"/>
    <d v="2022-08-26T00:00:00"/>
    <n v="9"/>
    <x v="1"/>
  </r>
  <r>
    <s v="KEY-4465"/>
    <s v="Medium"/>
    <n v="30"/>
    <s v="Closed"/>
    <s v="Completed"/>
    <s v="Solved by squad (technical intervention)"/>
    <x v="0"/>
    <x v="1"/>
    <x v="3"/>
    <d v="2022-08-17T00:00:00"/>
    <d v="2022-09-13T00:00:00"/>
    <n v="27"/>
    <x v="1"/>
  </r>
  <r>
    <s v="KEY-4469"/>
    <s v="High"/>
    <n v="15"/>
    <s v="Closed"/>
    <s v="Completed"/>
    <s v="Solved by service desk (no technical intervention)"/>
    <x v="0"/>
    <x v="0"/>
    <x v="0"/>
    <d v="2022-08-18T00:00:00"/>
    <d v="2022-08-23T00:00:00"/>
    <n v="5"/>
    <x v="1"/>
  </r>
  <r>
    <s v="KEY-4470"/>
    <s v="High"/>
    <n v="15"/>
    <s v="Closed"/>
    <s v="Completed"/>
    <s v="Solved by service desk (no technical intervention)"/>
    <x v="0"/>
    <x v="0"/>
    <x v="0"/>
    <d v="2022-08-18T00:00:00"/>
    <d v="2022-08-23T00:00:00"/>
    <n v="5"/>
    <x v="1"/>
  </r>
  <r>
    <s v="KEY-4472"/>
    <s v="High"/>
    <n v="15"/>
    <s v="Open"/>
    <s v="Squad Working"/>
    <m/>
    <x v="1"/>
    <x v="2"/>
    <x v="0"/>
    <d v="2022-08-18T00:00:00"/>
    <m/>
    <n v="-44791"/>
    <x v="0"/>
  </r>
  <r>
    <s v="KEY-4467"/>
    <s v="Medium"/>
    <n v="30"/>
    <s v="Closed"/>
    <s v="Completed"/>
    <s v="Solved by service desk (no technical intervention)"/>
    <x v="2"/>
    <x v="0"/>
    <x v="0"/>
    <d v="2022-08-18T00:00:00"/>
    <d v="2022-08-19T00:00:00"/>
    <n v="1"/>
    <x v="1"/>
  </r>
  <r>
    <s v="KEY-4468"/>
    <s v="Medium"/>
    <n v="30"/>
    <s v="Closed"/>
    <s v="Completed"/>
    <s v="Solved by service desk (no technical intervention)"/>
    <x v="0"/>
    <x v="0"/>
    <x v="0"/>
    <d v="2022-08-18T00:00:00"/>
    <d v="2022-08-19T00:00:00"/>
    <n v="1"/>
    <x v="1"/>
  </r>
  <r>
    <s v="KEY-4473"/>
    <s v="Medium"/>
    <n v="30"/>
    <s v="Closed"/>
    <s v="Completed"/>
    <s v="Solved by squad (technical intervention)"/>
    <x v="1"/>
    <x v="1"/>
    <x v="4"/>
    <d v="2022-08-18T00:00:00"/>
    <d v="2022-09-08T00:00:00"/>
    <n v="21"/>
    <x v="1"/>
  </r>
  <r>
    <s v="KEY-4471"/>
    <s v="Medium"/>
    <n v="30"/>
    <s v="Closed"/>
    <s v="Completed"/>
    <s v="Solved by squad (technical intervention)"/>
    <x v="0"/>
    <x v="1"/>
    <x v="3"/>
    <d v="2022-08-18T00:00:00"/>
    <d v="2022-09-19T00:00:00"/>
    <n v="32"/>
    <x v="2"/>
  </r>
  <r>
    <s v="KEY-4474"/>
    <s v="High"/>
    <n v="15"/>
    <s v="Closed"/>
    <s v="Completed"/>
    <s v="Solved by squad (technical intervention)"/>
    <x v="0"/>
    <x v="1"/>
    <x v="1"/>
    <d v="2022-08-19T00:00:00"/>
    <d v="2022-09-30T00:00:00"/>
    <n v="42"/>
    <x v="2"/>
  </r>
  <r>
    <s v="KEY-4475"/>
    <s v="High"/>
    <n v="15"/>
    <s v="Open"/>
    <s v="Squad Working"/>
    <m/>
    <x v="1"/>
    <x v="2"/>
    <x v="0"/>
    <d v="2022-08-19T00:00:00"/>
    <m/>
    <n v="-44792"/>
    <x v="0"/>
  </r>
  <r>
    <s v="KEY-4478"/>
    <s v="Medium"/>
    <n v="30"/>
    <s v="Closed"/>
    <s v="Completed"/>
    <s v="Solved by service desk (no technical intervention)"/>
    <x v="2"/>
    <x v="0"/>
    <x v="0"/>
    <d v="2022-08-19T00:00:00"/>
    <d v="2022-08-22T00:00:00"/>
    <n v="3"/>
    <x v="1"/>
  </r>
  <r>
    <s v="KEY-4482"/>
    <s v="Medium"/>
    <n v="30"/>
    <s v="Closed"/>
    <s v="Completed"/>
    <s v="Solved by service desk (no technical intervention)"/>
    <x v="2"/>
    <x v="0"/>
    <x v="0"/>
    <d v="2022-08-19T00:00:00"/>
    <d v="2022-08-22T00:00:00"/>
    <n v="3"/>
    <x v="1"/>
  </r>
  <r>
    <s v="KEY-4481"/>
    <s v="Medium"/>
    <n v="30"/>
    <s v="Closed"/>
    <s v="Completed"/>
    <s v="Solved by service desk (no technical intervention)"/>
    <x v="0"/>
    <x v="0"/>
    <x v="0"/>
    <d v="2022-08-19T00:00:00"/>
    <d v="2022-08-24T00:00:00"/>
    <n v="5"/>
    <x v="1"/>
  </r>
  <r>
    <s v="KEY-4484"/>
    <s v="Medium"/>
    <n v="30"/>
    <s v="Closed"/>
    <s v="Completed"/>
    <s v="Solved by service desk (no technical intervention)"/>
    <x v="0"/>
    <x v="0"/>
    <x v="0"/>
    <d v="2022-08-19T00:00:00"/>
    <d v="2022-08-25T00:00:00"/>
    <n v="6"/>
    <x v="1"/>
  </r>
  <r>
    <s v="KEY-4476"/>
    <s v="Medium"/>
    <n v="30"/>
    <s v="Closed"/>
    <s v="Completed"/>
    <s v="Solved by service desk (no technical intervention)"/>
    <x v="0"/>
    <x v="0"/>
    <x v="0"/>
    <d v="2022-08-19T00:00:00"/>
    <d v="2022-08-28T00:00:00"/>
    <n v="9"/>
    <x v="1"/>
  </r>
  <r>
    <s v="KEY-4483"/>
    <s v="Medium"/>
    <n v="30"/>
    <s v="Closed"/>
    <s v="Completed"/>
    <s v="Solved by squad (technical intervention)"/>
    <x v="0"/>
    <x v="1"/>
    <x v="4"/>
    <d v="2022-08-19T00:00:00"/>
    <d v="2022-09-20T00:00:00"/>
    <n v="32"/>
    <x v="2"/>
  </r>
  <r>
    <s v="KEY-4477"/>
    <s v="Medium"/>
    <n v="30"/>
    <s v="Open"/>
    <s v="Squad Working"/>
    <m/>
    <x v="1"/>
    <x v="2"/>
    <x v="0"/>
    <d v="2022-08-19T00:00:00"/>
    <m/>
    <n v="-44792"/>
    <x v="0"/>
  </r>
  <r>
    <s v="KEY-4479"/>
    <s v="Medium"/>
    <n v="30"/>
    <s v="Open"/>
    <s v="Squad Working"/>
    <m/>
    <x v="1"/>
    <x v="2"/>
    <x v="0"/>
    <d v="2022-08-19T00:00:00"/>
    <m/>
    <n v="-44792"/>
    <x v="0"/>
  </r>
  <r>
    <s v="KEY-4480"/>
    <s v="Medium"/>
    <n v="30"/>
    <s v="Open"/>
    <s v="Squad Working"/>
    <m/>
    <x v="1"/>
    <x v="2"/>
    <x v="0"/>
    <d v="2022-08-19T00:00:00"/>
    <m/>
    <n v="-44792"/>
    <x v="0"/>
  </r>
  <r>
    <s v="KEY-4485"/>
    <s v="Medium"/>
    <n v="30"/>
    <s v="Closed"/>
    <s v="Completed"/>
    <s v="Solved by squad (technical intervention)"/>
    <x v="1"/>
    <x v="1"/>
    <x v="1"/>
    <d v="2022-08-21T00:00:00"/>
    <d v="2022-09-04T00:00:00"/>
    <n v="14"/>
    <x v="1"/>
  </r>
  <r>
    <s v="KEY-4494"/>
    <s v="High"/>
    <n v="15"/>
    <s v="Closed"/>
    <s v="Completed"/>
    <s v="Solved by squad (technical intervention)"/>
    <x v="0"/>
    <x v="1"/>
    <x v="5"/>
    <d v="2022-08-22T00:00:00"/>
    <d v="2022-10-04T00:00:00"/>
    <n v="43"/>
    <x v="2"/>
  </r>
  <r>
    <s v="KEY-4495"/>
    <s v="High"/>
    <n v="15"/>
    <s v="Closed"/>
    <s v="Completed"/>
    <s v="Solved by squad (technical intervention)"/>
    <x v="0"/>
    <x v="1"/>
    <x v="5"/>
    <d v="2022-08-22T00:00:00"/>
    <d v="2022-10-04T00:00:00"/>
    <n v="43"/>
    <x v="2"/>
  </r>
  <r>
    <s v="KEY-4496"/>
    <s v="High"/>
    <n v="15"/>
    <s v="Closed"/>
    <s v="Completed"/>
    <s v="Solved by squad (technical intervention)"/>
    <x v="0"/>
    <x v="1"/>
    <x v="5"/>
    <d v="2022-08-22T00:00:00"/>
    <d v="2022-10-04T00:00:00"/>
    <n v="43"/>
    <x v="2"/>
  </r>
  <r>
    <s v="KEY-4497"/>
    <s v="Highest"/>
    <n v="7"/>
    <s v="Open"/>
    <s v="Waiting requester information"/>
    <m/>
    <x v="0"/>
    <x v="2"/>
    <x v="0"/>
    <d v="2022-08-22T00:00:00"/>
    <m/>
    <n v="-44795"/>
    <x v="0"/>
  </r>
  <r>
    <s v="KEY-4487"/>
    <s v="Medium"/>
    <n v="30"/>
    <s v="Closed"/>
    <s v="Completed"/>
    <s v="Solved by service desk (no technical intervention)"/>
    <x v="3"/>
    <x v="0"/>
    <x v="0"/>
    <d v="2022-08-22T00:00:00"/>
    <d v="2022-08-22T00:00:00"/>
    <n v="0"/>
    <x v="1"/>
  </r>
  <r>
    <s v="KEY-4488"/>
    <s v="Medium"/>
    <n v="30"/>
    <s v="Closed"/>
    <s v="Completed"/>
    <s v="Solved by service desk (no technical intervention)"/>
    <x v="3"/>
    <x v="0"/>
    <x v="0"/>
    <d v="2022-08-22T00:00:00"/>
    <d v="2022-08-22T00:00:00"/>
    <n v="0"/>
    <x v="1"/>
  </r>
  <r>
    <s v="KEY-4490"/>
    <s v="Medium"/>
    <n v="30"/>
    <s v="Closed"/>
    <s v="Completed"/>
    <s v="Solved by service desk (no technical intervention)"/>
    <x v="2"/>
    <x v="0"/>
    <x v="0"/>
    <d v="2022-08-22T00:00:00"/>
    <d v="2022-08-23T00:00:00"/>
    <n v="1"/>
    <x v="1"/>
  </r>
  <r>
    <s v="KEY-4489"/>
    <s v="Medium"/>
    <n v="30"/>
    <s v="Closed"/>
    <s v="Completed"/>
    <s v="Solved by service desk (no technical intervention)"/>
    <x v="2"/>
    <x v="0"/>
    <x v="0"/>
    <d v="2022-08-22T00:00:00"/>
    <d v="2022-08-26T00:00:00"/>
    <n v="4"/>
    <x v="1"/>
  </r>
  <r>
    <s v="KEY-4493"/>
    <s v="Medium"/>
    <n v="30"/>
    <s v="Closed"/>
    <s v="Completed"/>
    <s v="Solved by service desk (no technical intervention)"/>
    <x v="0"/>
    <x v="0"/>
    <x v="0"/>
    <d v="2022-08-22T00:00:00"/>
    <d v="2022-08-30T00:00:00"/>
    <n v="8"/>
    <x v="1"/>
  </r>
  <r>
    <s v="KEY-4491"/>
    <s v="Medium"/>
    <n v="30"/>
    <s v="Closed"/>
    <s v="Completed"/>
    <s v="Solved by squad (technical intervention)"/>
    <x v="1"/>
    <x v="1"/>
    <x v="1"/>
    <d v="2022-08-22T00:00:00"/>
    <d v="2022-09-08T00:00:00"/>
    <n v="17"/>
    <x v="1"/>
  </r>
  <r>
    <s v="KEY-4486"/>
    <s v="Medium"/>
    <n v="30"/>
    <s v="Closed"/>
    <s v="Completed"/>
    <s v="Solved by squad (technical intervention)"/>
    <x v="1"/>
    <x v="1"/>
    <x v="4"/>
    <d v="2022-08-22T00:00:00"/>
    <d v="2022-09-12T00:00:00"/>
    <n v="21"/>
    <x v="1"/>
  </r>
  <r>
    <s v="KEY-4492"/>
    <s v="Medium"/>
    <n v="30"/>
    <s v="Closed"/>
    <s v="Completed"/>
    <s v="Solved by squad (technical intervention)"/>
    <x v="1"/>
    <x v="1"/>
    <x v="1"/>
    <d v="2022-08-22T00:00:00"/>
    <d v="2022-09-12T00:00:00"/>
    <n v="21"/>
    <x v="1"/>
  </r>
  <r>
    <s v="KEY-4503"/>
    <s v="High"/>
    <n v="15"/>
    <s v="Closed"/>
    <s v="Canceled"/>
    <s v="Feature expected behavior"/>
    <x v="3"/>
    <x v="1"/>
    <x v="5"/>
    <d v="2022-08-23T00:00:00"/>
    <d v="2022-10-04T00:00:00"/>
    <n v="42"/>
    <x v="0"/>
  </r>
  <r>
    <s v="KEY-4501"/>
    <s v="High"/>
    <n v="15"/>
    <s v="Closed"/>
    <s v="Completed"/>
    <s v="Solved by squad (technical intervention)"/>
    <x v="1"/>
    <x v="1"/>
    <x v="1"/>
    <d v="2022-08-23T00:00:00"/>
    <d v="2022-09-06T00:00:00"/>
    <n v="14"/>
    <x v="1"/>
  </r>
  <r>
    <s v="KEY-4502"/>
    <s v="High"/>
    <n v="15"/>
    <s v="Closed"/>
    <s v="Completed"/>
    <s v="Solved by squad (technical intervention)"/>
    <x v="0"/>
    <x v="1"/>
    <x v="5"/>
    <d v="2022-08-23T00:00:00"/>
    <d v="2022-10-04T00:00:00"/>
    <n v="42"/>
    <x v="2"/>
  </r>
  <r>
    <s v="KEY-4504"/>
    <s v="High"/>
    <n v="15"/>
    <s v="Closed"/>
    <s v="Completed"/>
    <s v="Solved by squad (technical intervention)"/>
    <x v="0"/>
    <x v="1"/>
    <x v="5"/>
    <d v="2022-08-23T00:00:00"/>
    <d v="2022-10-04T00:00:00"/>
    <n v="42"/>
    <x v="2"/>
  </r>
  <r>
    <s v="KEY-4505"/>
    <s v="Highest"/>
    <n v="7"/>
    <s v="Open"/>
    <s v="Waiting requester information"/>
    <m/>
    <x v="0"/>
    <x v="2"/>
    <x v="0"/>
    <d v="2022-08-23T00:00:00"/>
    <m/>
    <n v="-44796"/>
    <x v="0"/>
  </r>
  <r>
    <s v="KEY-4500"/>
    <s v="Medium"/>
    <n v="30"/>
    <s v="Closed"/>
    <s v="Completed"/>
    <s v="Solved by service desk (no technical intervention)"/>
    <x v="0"/>
    <x v="0"/>
    <x v="0"/>
    <d v="2022-08-23T00:00:00"/>
    <d v="2022-09-02T00:00:00"/>
    <n v="10"/>
    <x v="1"/>
  </r>
  <r>
    <s v="KEY-4499"/>
    <s v="Medium"/>
    <n v="30"/>
    <s v="Closed"/>
    <s v="Completed"/>
    <s v="Solved by squad (technical intervention)"/>
    <x v="1"/>
    <x v="1"/>
    <x v="4"/>
    <d v="2022-08-23T00:00:00"/>
    <d v="2022-09-12T00:00:00"/>
    <n v="20"/>
    <x v="1"/>
  </r>
  <r>
    <s v="KEY-4506"/>
    <s v="Medium"/>
    <n v="30"/>
    <s v="Closed"/>
    <s v="Completed"/>
    <s v="Solved by squad (technical intervention)"/>
    <x v="1"/>
    <x v="1"/>
    <x v="4"/>
    <d v="2022-08-23T00:00:00"/>
    <d v="2022-09-12T00:00:00"/>
    <n v="20"/>
    <x v="1"/>
  </r>
  <r>
    <s v="KEY-4507"/>
    <s v="Medium"/>
    <n v="30"/>
    <s v="Closed"/>
    <s v="Completed"/>
    <s v="Solved by squad (technical intervention)"/>
    <x v="0"/>
    <x v="1"/>
    <x v="4"/>
    <d v="2022-08-23T00:00:00"/>
    <d v="2022-10-06T00:00:00"/>
    <n v="44"/>
    <x v="2"/>
  </r>
  <r>
    <s v="KEY-4515"/>
    <s v="High"/>
    <n v="15"/>
    <s v="Open"/>
    <s v="Squad Working"/>
    <m/>
    <x v="1"/>
    <x v="2"/>
    <x v="0"/>
    <d v="2022-08-24T00:00:00"/>
    <m/>
    <n v="-44797"/>
    <x v="0"/>
  </r>
  <r>
    <s v="KEY-4516"/>
    <s v="High"/>
    <n v="15"/>
    <s v="Open"/>
    <s v="Waiting requester information"/>
    <m/>
    <x v="2"/>
    <x v="2"/>
    <x v="0"/>
    <d v="2022-08-24T00:00:00"/>
    <m/>
    <n v="-44797"/>
    <x v="0"/>
  </r>
  <r>
    <s v="KEY-4517"/>
    <s v="Highest"/>
    <n v="7"/>
    <s v="Closed"/>
    <s v="Completed"/>
    <s v="Solved by squad (technical intervention)"/>
    <x v="1"/>
    <x v="1"/>
    <x v="1"/>
    <d v="2022-08-24T00:00:00"/>
    <d v="2022-09-06T00:00:00"/>
    <n v="13"/>
    <x v="2"/>
  </r>
  <r>
    <s v="KEY-4514"/>
    <s v="Medium"/>
    <n v="30"/>
    <s v="Closed"/>
    <s v="Completed"/>
    <s v="Solved by service desk (no technical intervention)"/>
    <x v="3"/>
    <x v="0"/>
    <x v="0"/>
    <d v="2022-08-24T00:00:00"/>
    <d v="2022-08-24T00:00:00"/>
    <n v="0"/>
    <x v="1"/>
  </r>
  <r>
    <s v="KEY-4510"/>
    <s v="Medium"/>
    <n v="30"/>
    <s v="Closed"/>
    <s v="Completed"/>
    <s v="Solved by service desk (no technical intervention)"/>
    <x v="3"/>
    <x v="0"/>
    <x v="0"/>
    <d v="2022-08-24T00:00:00"/>
    <d v="2022-08-25T00:00:00"/>
    <n v="1"/>
    <x v="1"/>
  </r>
  <r>
    <s v="KEY-4513"/>
    <s v="Medium"/>
    <n v="30"/>
    <s v="Closed"/>
    <s v="Completed"/>
    <s v="Solved by service desk (no technical intervention)"/>
    <x v="2"/>
    <x v="0"/>
    <x v="0"/>
    <d v="2022-08-24T00:00:00"/>
    <d v="2022-08-26T00:00:00"/>
    <n v="2"/>
    <x v="1"/>
  </r>
  <r>
    <s v="KEY-4509"/>
    <s v="Medium"/>
    <n v="30"/>
    <s v="Closed"/>
    <s v="Completed"/>
    <s v="Solved by service desk (no technical intervention)"/>
    <x v="0"/>
    <x v="0"/>
    <x v="0"/>
    <d v="2022-08-24T00:00:00"/>
    <d v="2022-09-01T00:00:00"/>
    <n v="8"/>
    <x v="1"/>
  </r>
  <r>
    <s v="KEY-4508"/>
    <s v="Medium"/>
    <n v="30"/>
    <s v="Closed"/>
    <s v="Completed"/>
    <s v="Solved by squad (technical intervention)"/>
    <x v="1"/>
    <x v="1"/>
    <x v="1"/>
    <d v="2022-08-24T00:00:00"/>
    <d v="2022-09-12T00:00:00"/>
    <n v="19"/>
    <x v="1"/>
  </r>
  <r>
    <s v="KEY-4512"/>
    <s v="Medium"/>
    <n v="30"/>
    <s v="Closed"/>
    <s v="Completed"/>
    <s v="Solved by squad (technical intervention)"/>
    <x v="1"/>
    <x v="1"/>
    <x v="4"/>
    <d v="2022-08-24T00:00:00"/>
    <d v="2022-09-12T00:00:00"/>
    <n v="19"/>
    <x v="1"/>
  </r>
  <r>
    <s v="KEY-4511"/>
    <s v="Medium"/>
    <n v="30"/>
    <s v="Closed"/>
    <s v="Completed"/>
    <s v="Solved by squad (technical intervention)"/>
    <x v="0"/>
    <x v="1"/>
    <x v="3"/>
    <d v="2022-08-24T00:00:00"/>
    <d v="2022-10-06T00:00:00"/>
    <n v="43"/>
    <x v="2"/>
  </r>
  <r>
    <s v="KEY-4523"/>
    <s v="Medium"/>
    <n v="30"/>
    <s v="Closed"/>
    <s v="Completed"/>
    <s v="Solved by service desk (no technical intervention)"/>
    <x v="3"/>
    <x v="0"/>
    <x v="0"/>
    <d v="2022-08-25T00:00:00"/>
    <d v="2022-08-25T00:00:00"/>
    <n v="0"/>
    <x v="1"/>
  </r>
  <r>
    <s v="KEY-4521"/>
    <s v="Medium"/>
    <n v="30"/>
    <s v="Closed"/>
    <s v="Completed"/>
    <s v="Solved by service desk (no technical intervention)"/>
    <x v="2"/>
    <x v="0"/>
    <x v="0"/>
    <d v="2022-08-25T00:00:00"/>
    <d v="2022-08-28T00:00:00"/>
    <n v="3"/>
    <x v="1"/>
  </r>
  <r>
    <s v="KEY-4520"/>
    <s v="Medium"/>
    <n v="30"/>
    <s v="Closed"/>
    <s v="Completed"/>
    <s v="Solved by service desk (no technical intervention)"/>
    <x v="2"/>
    <x v="0"/>
    <x v="0"/>
    <d v="2022-08-25T00:00:00"/>
    <d v="2022-08-29T00:00:00"/>
    <n v="4"/>
    <x v="1"/>
  </r>
  <r>
    <s v="KEY-4519"/>
    <s v="Medium"/>
    <n v="30"/>
    <s v="Closed"/>
    <s v="Completed"/>
    <s v="Solved by service desk (no technical intervention)"/>
    <x v="0"/>
    <x v="0"/>
    <x v="0"/>
    <d v="2022-08-25T00:00:00"/>
    <d v="2022-08-30T00:00:00"/>
    <n v="5"/>
    <x v="1"/>
  </r>
  <r>
    <s v="KEY-4518"/>
    <s v="Medium"/>
    <n v="30"/>
    <s v="Open"/>
    <s v="Squad Working"/>
    <m/>
    <x v="1"/>
    <x v="2"/>
    <x v="0"/>
    <d v="2022-08-25T00:00:00"/>
    <m/>
    <n v="-44798"/>
    <x v="0"/>
  </r>
  <r>
    <s v="KEY-4522"/>
    <s v="Medium"/>
    <n v="30"/>
    <s v="Open"/>
    <s v="Squad Working"/>
    <m/>
    <x v="1"/>
    <x v="2"/>
    <x v="0"/>
    <d v="2022-08-25T00:00:00"/>
    <m/>
    <n v="-44798"/>
    <x v="0"/>
  </r>
  <r>
    <s v="KEY-4532"/>
    <s v="Medium"/>
    <n v="30"/>
    <s v="Closed"/>
    <s v="Canceled"/>
    <s v="Feature expected behavior"/>
    <x v="0"/>
    <x v="1"/>
    <x v="1"/>
    <d v="2022-08-26T00:00:00"/>
    <d v="2022-09-08T00:00:00"/>
    <n v="13"/>
    <x v="0"/>
  </r>
  <r>
    <s v="KEY-4524"/>
    <s v="Medium"/>
    <n v="30"/>
    <s v="Closed"/>
    <s v="Completed"/>
    <s v="Solved by service desk (no technical intervention)"/>
    <x v="2"/>
    <x v="0"/>
    <x v="0"/>
    <d v="2022-08-26T00:00:00"/>
    <d v="2022-08-29T00:00:00"/>
    <n v="3"/>
    <x v="1"/>
  </r>
  <r>
    <s v="KEY-4529"/>
    <s v="Medium"/>
    <n v="30"/>
    <s v="Closed"/>
    <s v="Completed"/>
    <s v="Solved by service desk (no technical intervention)"/>
    <x v="2"/>
    <x v="0"/>
    <x v="0"/>
    <d v="2022-08-26T00:00:00"/>
    <d v="2022-08-30T00:00:00"/>
    <n v="4"/>
    <x v="1"/>
  </r>
  <r>
    <s v="KEY-4528"/>
    <s v="Medium"/>
    <n v="30"/>
    <s v="Closed"/>
    <s v="Completed"/>
    <s v="Solved by service desk (no technical intervention)"/>
    <x v="0"/>
    <x v="0"/>
    <x v="0"/>
    <d v="2022-08-26T00:00:00"/>
    <d v="2022-08-31T00:00:00"/>
    <n v="5"/>
    <x v="1"/>
  </r>
  <r>
    <s v="KEY-4530"/>
    <s v="Medium"/>
    <n v="30"/>
    <s v="Closed"/>
    <s v="Completed"/>
    <s v="Solved by service desk (no technical intervention)"/>
    <x v="0"/>
    <x v="0"/>
    <x v="0"/>
    <d v="2022-08-26T00:00:00"/>
    <d v="2022-09-01T00:00:00"/>
    <n v="6"/>
    <x v="1"/>
  </r>
  <r>
    <s v="KEY-4527"/>
    <s v="Medium"/>
    <n v="30"/>
    <s v="Closed"/>
    <s v="Completed"/>
    <s v="Solved by service desk (no technical intervention)"/>
    <x v="0"/>
    <x v="0"/>
    <x v="0"/>
    <d v="2022-08-26T00:00:00"/>
    <d v="2022-09-02T00:00:00"/>
    <n v="7"/>
    <x v="1"/>
  </r>
  <r>
    <s v="KEY-4525"/>
    <s v="Medium"/>
    <n v="30"/>
    <s v="Closed"/>
    <s v="Completed"/>
    <s v="Solved by squad (technical intervention)"/>
    <x v="1"/>
    <x v="1"/>
    <x v="4"/>
    <d v="2022-08-26T00:00:00"/>
    <d v="2022-09-12T00:00:00"/>
    <n v="17"/>
    <x v="1"/>
  </r>
  <r>
    <s v="KEY-4531"/>
    <s v="Medium"/>
    <n v="30"/>
    <s v="Closed"/>
    <s v="Completed"/>
    <s v="Solved by squad (technical intervention)"/>
    <x v="0"/>
    <x v="1"/>
    <x v="4"/>
    <d v="2022-08-26T00:00:00"/>
    <d v="2022-09-22T00:00:00"/>
    <n v="27"/>
    <x v="1"/>
  </r>
  <r>
    <s v="KEY-4526"/>
    <s v="Medium"/>
    <n v="30"/>
    <s v="Open"/>
    <s v="Waiting requester information"/>
    <m/>
    <x v="0"/>
    <x v="2"/>
    <x v="0"/>
    <d v="2022-08-26T00:00:00"/>
    <m/>
    <n v="-44799"/>
    <x v="0"/>
  </r>
  <r>
    <s v="KEY-4535"/>
    <s v="High"/>
    <n v="15"/>
    <s v="Open"/>
    <s v="Squad Working"/>
    <m/>
    <x v="1"/>
    <x v="2"/>
    <x v="0"/>
    <d v="2022-08-29T00:00:00"/>
    <m/>
    <n v="-44802"/>
    <x v="0"/>
  </r>
  <r>
    <s v="KEY-4533"/>
    <s v="Medium"/>
    <n v="30"/>
    <s v="Closed"/>
    <s v="Completed"/>
    <s v="Solved by service desk (no technical intervention)"/>
    <x v="3"/>
    <x v="0"/>
    <x v="0"/>
    <d v="2022-08-29T00:00:00"/>
    <d v="2022-08-30T00:00:00"/>
    <n v="1"/>
    <x v="1"/>
  </r>
  <r>
    <s v="KEY-4536"/>
    <s v="Medium"/>
    <n v="30"/>
    <s v="Closed"/>
    <s v="Completed"/>
    <s v="Solved by service desk (no technical intervention)"/>
    <x v="3"/>
    <x v="0"/>
    <x v="0"/>
    <d v="2022-08-29T00:00:00"/>
    <d v="2022-08-30T00:00:00"/>
    <n v="1"/>
    <x v="1"/>
  </r>
  <r>
    <s v="KEY-4537"/>
    <s v="Medium"/>
    <n v="30"/>
    <s v="Closed"/>
    <s v="Completed"/>
    <s v="Solved by service desk (no technical intervention)"/>
    <x v="1"/>
    <x v="0"/>
    <x v="0"/>
    <d v="2022-08-29T00:00:00"/>
    <d v="2022-09-12T00:00:00"/>
    <n v="14"/>
    <x v="1"/>
  </r>
  <r>
    <s v="KEY-4534"/>
    <s v="Medium"/>
    <n v="30"/>
    <s v="Closed"/>
    <s v="Completed"/>
    <s v="Solved by squad (technical intervention)"/>
    <x v="0"/>
    <x v="1"/>
    <x v="1"/>
    <d v="2022-08-29T00:00:00"/>
    <d v="2022-09-23T00:00:00"/>
    <n v="25"/>
    <x v="1"/>
  </r>
  <r>
    <s v="KEY-4538"/>
    <s v="Medium"/>
    <n v="30"/>
    <s v="Open"/>
    <s v="Squad Working"/>
    <m/>
    <x v="1"/>
    <x v="2"/>
    <x v="0"/>
    <d v="2022-08-29T00:00:00"/>
    <m/>
    <n v="-44802"/>
    <x v="0"/>
  </r>
  <r>
    <s v="KEY-4539"/>
    <s v="High"/>
    <n v="15"/>
    <s v="Closed"/>
    <s v="Completed"/>
    <s v="Solved by squad (technical intervention)"/>
    <x v="0"/>
    <x v="1"/>
    <x v="1"/>
    <d v="2022-08-30T00:00:00"/>
    <d v="2022-10-03T00:00:00"/>
    <n v="34"/>
    <x v="2"/>
  </r>
  <r>
    <s v="KEY-4546"/>
    <s v="High"/>
    <n v="15"/>
    <s v="Open"/>
    <s v="Squad Working"/>
    <m/>
    <x v="1"/>
    <x v="2"/>
    <x v="0"/>
    <d v="2022-08-30T00:00:00"/>
    <m/>
    <n v="-44803"/>
    <x v="0"/>
  </r>
  <r>
    <s v="KEY-4541"/>
    <s v="Medium"/>
    <n v="30"/>
    <s v="Closed"/>
    <s v="Completed"/>
    <s v="Solved by service desk (no technical intervention)"/>
    <x v="1"/>
    <x v="0"/>
    <x v="0"/>
    <d v="2022-08-30T00:00:00"/>
    <d v="2022-09-13T00:00:00"/>
    <n v="14"/>
    <x v="1"/>
  </r>
  <r>
    <s v="KEY-4542"/>
    <s v="Medium"/>
    <n v="30"/>
    <s v="Closed"/>
    <s v="Completed"/>
    <s v="Solved by squad (technical intervention)"/>
    <x v="1"/>
    <x v="1"/>
    <x v="1"/>
    <d v="2022-08-30T00:00:00"/>
    <d v="2022-09-09T00:00:00"/>
    <n v="10"/>
    <x v="1"/>
  </r>
  <r>
    <s v="KEY-4544"/>
    <s v="Medium"/>
    <n v="30"/>
    <s v="Closed"/>
    <s v="Completed"/>
    <s v="Solved by squad (technical intervention)"/>
    <x v="1"/>
    <x v="1"/>
    <x v="1"/>
    <d v="2022-08-30T00:00:00"/>
    <d v="2022-09-09T00:00:00"/>
    <n v="10"/>
    <x v="1"/>
  </r>
  <r>
    <s v="KEY-4540"/>
    <s v="Medium"/>
    <n v="30"/>
    <s v="Closed"/>
    <s v="Completed"/>
    <s v="Solved by squad (technical intervention)"/>
    <x v="1"/>
    <x v="1"/>
    <x v="4"/>
    <d v="2022-08-30T00:00:00"/>
    <d v="2022-09-12T00:00:00"/>
    <n v="13"/>
    <x v="1"/>
  </r>
  <r>
    <s v="KEY-4545"/>
    <s v="Medium"/>
    <n v="30"/>
    <s v="Closed"/>
    <s v="Completed"/>
    <s v="Solved by squad (technical intervention)"/>
    <x v="1"/>
    <x v="1"/>
    <x v="1"/>
    <d v="2022-08-30T00:00:00"/>
    <d v="2022-09-12T00:00:00"/>
    <n v="13"/>
    <x v="1"/>
  </r>
  <r>
    <s v="KEY-4543"/>
    <s v="Medium"/>
    <n v="30"/>
    <s v="Open"/>
    <s v="Waiting requester information"/>
    <m/>
    <x v="0"/>
    <x v="2"/>
    <x v="0"/>
    <d v="2022-08-30T00:00:00"/>
    <m/>
    <n v="-44803"/>
    <x v="0"/>
  </r>
  <r>
    <s v="KEY-4554"/>
    <s v="High"/>
    <n v="15"/>
    <s v="Closed"/>
    <s v="Completed"/>
    <s v="Solved by service desk (no technical intervention)"/>
    <x v="2"/>
    <x v="0"/>
    <x v="0"/>
    <d v="2022-08-31T00:00:00"/>
    <d v="2022-09-02T00:00:00"/>
    <n v="2"/>
    <x v="1"/>
  </r>
  <r>
    <s v="KEY-4549"/>
    <s v="Medium"/>
    <n v="30"/>
    <s v="Closed"/>
    <s v="Canceled"/>
    <s v="Lack Response"/>
    <x v="0"/>
    <x v="1"/>
    <x v="3"/>
    <d v="2022-08-31T00:00:00"/>
    <d v="2022-09-05T00:00:00"/>
    <n v="5"/>
    <x v="0"/>
  </r>
  <r>
    <s v="KEY-4550"/>
    <s v="Medium"/>
    <n v="30"/>
    <s v="Closed"/>
    <s v="Completed"/>
    <s v="Solved by service desk (no technical intervention)"/>
    <x v="2"/>
    <x v="0"/>
    <x v="0"/>
    <d v="2022-08-31T00:00:00"/>
    <d v="2022-09-01T00:00:00"/>
    <n v="1"/>
    <x v="1"/>
  </r>
  <r>
    <s v="KEY-4553"/>
    <s v="Medium"/>
    <n v="30"/>
    <s v="Closed"/>
    <s v="Completed"/>
    <s v="Solved by service desk (no technical intervention)"/>
    <x v="2"/>
    <x v="0"/>
    <x v="0"/>
    <d v="2022-08-31T00:00:00"/>
    <d v="2022-09-02T00:00:00"/>
    <n v="2"/>
    <x v="1"/>
  </r>
  <r>
    <s v="KEY-4548"/>
    <s v="Medium"/>
    <n v="30"/>
    <s v="Closed"/>
    <s v="Completed"/>
    <s v="Solved by service desk (no technical intervention)"/>
    <x v="0"/>
    <x v="0"/>
    <x v="0"/>
    <d v="2022-08-31T00:00:00"/>
    <d v="2022-09-08T00:00:00"/>
    <n v="8"/>
    <x v="1"/>
  </r>
  <r>
    <s v="KEY-4555"/>
    <s v="Medium"/>
    <n v="30"/>
    <s v="Closed"/>
    <s v="Completed"/>
    <s v="Solved by squad (technical intervention)"/>
    <x v="0"/>
    <x v="1"/>
    <x v="4"/>
    <d v="2022-08-31T00:00:00"/>
    <d v="2022-09-09T00:00:00"/>
    <n v="9"/>
    <x v="1"/>
  </r>
  <r>
    <s v="KEY-4551"/>
    <s v="Medium"/>
    <n v="30"/>
    <s v="Closed"/>
    <s v="Completed"/>
    <s v="Solved by squad (technical intervention)"/>
    <x v="1"/>
    <x v="1"/>
    <x v="4"/>
    <d v="2022-08-31T00:00:00"/>
    <d v="2022-09-12T00:00:00"/>
    <n v="12"/>
    <x v="1"/>
  </r>
  <r>
    <s v="KEY-4552"/>
    <s v="Medium"/>
    <n v="30"/>
    <s v="Closed"/>
    <s v="Completed"/>
    <s v="Solved by squad (technical intervention)"/>
    <x v="0"/>
    <x v="1"/>
    <x v="3"/>
    <d v="2022-08-31T00:00:00"/>
    <d v="2022-10-06T00:00:00"/>
    <n v="36"/>
    <x v="2"/>
  </r>
  <r>
    <s v="KEY-4547"/>
    <s v="Medium"/>
    <n v="30"/>
    <s v="Open"/>
    <s v="Squad Working"/>
    <m/>
    <x v="1"/>
    <x v="2"/>
    <x v="0"/>
    <d v="2022-08-31T00:00:00"/>
    <m/>
    <n v="-44804"/>
    <x v="0"/>
  </r>
  <r>
    <s v="KEY-4559"/>
    <s v="High"/>
    <n v="15"/>
    <s v="Closed"/>
    <s v="Completed"/>
    <s v="Solved by service desk (no technical intervention)"/>
    <x v="0"/>
    <x v="0"/>
    <x v="0"/>
    <d v="2022-09-01T00:00:00"/>
    <d v="2022-09-08T00:00:00"/>
    <n v="7"/>
    <x v="1"/>
  </r>
  <r>
    <s v="KEY-4560"/>
    <s v="Medium"/>
    <n v="30"/>
    <s v="Closed"/>
    <s v="Canceled"/>
    <s v="Feature expected behavior"/>
    <x v="0"/>
    <x v="1"/>
    <x v="1"/>
    <d v="2022-09-01T00:00:00"/>
    <d v="2022-09-08T00:00:00"/>
    <n v="7"/>
    <x v="0"/>
  </r>
  <r>
    <s v="KEY-4557"/>
    <s v="Medium"/>
    <n v="30"/>
    <s v="Closed"/>
    <s v="Completed"/>
    <s v="Solved by service desk (no technical intervention)"/>
    <x v="3"/>
    <x v="0"/>
    <x v="0"/>
    <d v="2022-09-01T00:00:00"/>
    <d v="2022-09-02T00:00:00"/>
    <n v="1"/>
    <x v="1"/>
  </r>
  <r>
    <s v="KEY-4558"/>
    <s v="Medium"/>
    <n v="30"/>
    <s v="Open"/>
    <s v="Service Desk Queue"/>
    <m/>
    <x v="0"/>
    <x v="2"/>
    <x v="0"/>
    <d v="2022-09-01T00:00:00"/>
    <m/>
    <n v="-44805"/>
    <x v="0"/>
  </r>
  <r>
    <s v="KEY-4556"/>
    <s v="Medium"/>
    <n v="30"/>
    <s v="Open"/>
    <s v="Squad Working"/>
    <m/>
    <x v="1"/>
    <x v="2"/>
    <x v="0"/>
    <d v="2022-09-01T00:00:00"/>
    <m/>
    <n v="-44805"/>
    <x v="0"/>
  </r>
  <r>
    <s v="KEY-4564"/>
    <s v="High"/>
    <n v="15"/>
    <s v="Open"/>
    <s v="Squad Working"/>
    <m/>
    <x v="1"/>
    <x v="2"/>
    <x v="0"/>
    <d v="2022-09-02T00:00:00"/>
    <m/>
    <n v="-44806"/>
    <x v="0"/>
  </r>
  <r>
    <s v="KEY-4563"/>
    <s v="Medium"/>
    <n v="30"/>
    <s v="Closed"/>
    <s v="Canceled"/>
    <s v="Lack Response"/>
    <x v="0"/>
    <x v="1"/>
    <x v="3"/>
    <d v="2022-09-02T00:00:00"/>
    <d v="2022-09-09T00:00:00"/>
    <n v="7"/>
    <x v="0"/>
  </r>
  <r>
    <s v="KEY-4565"/>
    <s v="Medium"/>
    <n v="30"/>
    <s v="Closed"/>
    <s v="Completed"/>
    <s v="Solved by service desk (no technical intervention)"/>
    <x v="2"/>
    <x v="0"/>
    <x v="0"/>
    <d v="2022-09-02T00:00:00"/>
    <d v="2022-09-06T00:00:00"/>
    <n v="4"/>
    <x v="1"/>
  </r>
  <r>
    <s v="KEY-4561"/>
    <s v="Medium"/>
    <n v="30"/>
    <s v="Closed"/>
    <s v="Completed"/>
    <s v="Solved by service desk (no technical intervention)"/>
    <x v="0"/>
    <x v="0"/>
    <x v="0"/>
    <d v="2022-09-02T00:00:00"/>
    <d v="2022-09-12T00:00:00"/>
    <n v="10"/>
    <x v="1"/>
  </r>
  <r>
    <s v="KEY-4566"/>
    <s v="Medium"/>
    <n v="30"/>
    <s v="Closed"/>
    <s v="Completed"/>
    <s v="Solved by squad (technical intervention)"/>
    <x v="1"/>
    <x v="1"/>
    <x v="4"/>
    <d v="2022-09-02T00:00:00"/>
    <d v="2022-09-22T00:00:00"/>
    <n v="20"/>
    <x v="1"/>
  </r>
  <r>
    <s v="KEY-4562"/>
    <s v="Medium"/>
    <n v="30"/>
    <s v="Open"/>
    <s v="Squad Working"/>
    <m/>
    <x v="1"/>
    <x v="2"/>
    <x v="0"/>
    <d v="2022-09-02T00:00:00"/>
    <m/>
    <n v="-44806"/>
    <x v="0"/>
  </r>
  <r>
    <s v="KEY-4568"/>
    <s v="Medium"/>
    <n v="30"/>
    <s v="Closed"/>
    <s v="Completed"/>
    <s v="Solved by service desk (no technical intervention)"/>
    <x v="3"/>
    <x v="0"/>
    <x v="0"/>
    <d v="2022-09-05T00:00:00"/>
    <d v="2022-09-06T00:00:00"/>
    <n v="1"/>
    <x v="1"/>
  </r>
  <r>
    <s v="KEY-4569"/>
    <s v="Medium"/>
    <n v="30"/>
    <s v="Closed"/>
    <s v="Completed"/>
    <s v="Solved by service desk (no technical intervention)"/>
    <x v="0"/>
    <x v="0"/>
    <x v="0"/>
    <d v="2022-09-05T00:00:00"/>
    <d v="2022-09-12T00:00:00"/>
    <n v="7"/>
    <x v="1"/>
  </r>
  <r>
    <s v="KEY-4567"/>
    <s v="Medium"/>
    <n v="30"/>
    <s v="Closed"/>
    <s v="Completed"/>
    <s v="Solved by squad (technical intervention)"/>
    <x v="2"/>
    <x v="1"/>
    <x v="1"/>
    <d v="2022-09-05T00:00:00"/>
    <d v="2022-09-08T00:00:00"/>
    <n v="3"/>
    <x v="1"/>
  </r>
  <r>
    <s v="KEY-4571"/>
    <s v="Medium"/>
    <n v="30"/>
    <s v="Closed"/>
    <s v="Completed"/>
    <s v="Solved by squad (technical intervention)"/>
    <x v="0"/>
    <x v="1"/>
    <x v="4"/>
    <d v="2022-09-05T00:00:00"/>
    <d v="2022-09-15T00:00:00"/>
    <n v="10"/>
    <x v="1"/>
  </r>
  <r>
    <s v="KEY-4570"/>
    <s v="Medium"/>
    <n v="30"/>
    <s v="Open"/>
    <s v="Waiting requester information"/>
    <m/>
    <x v="0"/>
    <x v="2"/>
    <x v="0"/>
    <d v="2022-09-05T00:00:00"/>
    <m/>
    <n v="-44809"/>
    <x v="0"/>
  </r>
  <r>
    <s v="KEY-4578"/>
    <s v="Medium"/>
    <n v="30"/>
    <s v="Closed"/>
    <s v="Completed"/>
    <s v="Solved by service desk (no technical intervention)"/>
    <x v="3"/>
    <x v="0"/>
    <x v="0"/>
    <d v="2022-09-06T00:00:00"/>
    <d v="2022-09-06T00:00:00"/>
    <n v="0"/>
    <x v="1"/>
  </r>
  <r>
    <s v="KEY-4577"/>
    <s v="Medium"/>
    <n v="30"/>
    <s v="Closed"/>
    <s v="Completed"/>
    <s v="Solved by service desk (no technical intervention)"/>
    <x v="3"/>
    <x v="0"/>
    <x v="0"/>
    <d v="2022-09-06T00:00:00"/>
    <d v="2022-09-07T00:00:00"/>
    <n v="1"/>
    <x v="1"/>
  </r>
  <r>
    <s v="KEY-4582"/>
    <s v="Medium"/>
    <n v="30"/>
    <s v="Closed"/>
    <s v="Completed"/>
    <s v="Solved by service desk (no technical intervention)"/>
    <x v="2"/>
    <x v="0"/>
    <x v="0"/>
    <d v="2022-09-06T00:00:00"/>
    <d v="2022-09-09T00:00:00"/>
    <n v="3"/>
    <x v="1"/>
  </r>
  <r>
    <s v="KEY-4576"/>
    <s v="Medium"/>
    <n v="30"/>
    <s v="Closed"/>
    <s v="Completed"/>
    <s v="Solved by service desk (no technical intervention)"/>
    <x v="0"/>
    <x v="0"/>
    <x v="0"/>
    <d v="2022-09-06T00:00:00"/>
    <d v="2022-09-12T00:00:00"/>
    <n v="6"/>
    <x v="1"/>
  </r>
  <r>
    <s v="KEY-4575"/>
    <s v="Medium"/>
    <n v="30"/>
    <s v="Closed"/>
    <s v="Completed"/>
    <s v="Solved by squad (technical intervention)"/>
    <x v="0"/>
    <x v="1"/>
    <x v="3"/>
    <d v="2022-09-06T00:00:00"/>
    <d v="2022-09-12T00:00:00"/>
    <n v="6"/>
    <x v="1"/>
  </r>
  <r>
    <s v="KEY-4579"/>
    <s v="Medium"/>
    <n v="30"/>
    <s v="Closed"/>
    <s v="Completed"/>
    <s v="Solved by squad (technical intervention)"/>
    <x v="0"/>
    <x v="1"/>
    <x v="3"/>
    <d v="2022-09-06T00:00:00"/>
    <d v="2022-09-12T00:00:00"/>
    <n v="6"/>
    <x v="1"/>
  </r>
  <r>
    <s v="KEY-4580"/>
    <s v="Medium"/>
    <n v="30"/>
    <s v="Closed"/>
    <s v="Completed"/>
    <s v="Solved by squad (technical intervention)"/>
    <x v="0"/>
    <x v="1"/>
    <x v="4"/>
    <d v="2022-09-06T00:00:00"/>
    <d v="2022-09-15T00:00:00"/>
    <n v="9"/>
    <x v="1"/>
  </r>
  <r>
    <s v="KEY-4581"/>
    <s v="Medium"/>
    <n v="30"/>
    <s v="Closed"/>
    <s v="Completed"/>
    <s v="Solved by squad (technical intervention)"/>
    <x v="0"/>
    <x v="1"/>
    <x v="4"/>
    <d v="2022-09-06T00:00:00"/>
    <d v="2022-09-16T00:00:00"/>
    <n v="10"/>
    <x v="1"/>
  </r>
  <r>
    <s v="KEY-4572"/>
    <s v="Medium"/>
    <n v="30"/>
    <s v="Closed"/>
    <s v="Completed"/>
    <s v="Solved by squad (technical intervention)"/>
    <x v="0"/>
    <x v="1"/>
    <x v="1"/>
    <d v="2022-09-06T00:00:00"/>
    <d v="2022-10-06T00:00:00"/>
    <n v="30"/>
    <x v="2"/>
  </r>
  <r>
    <s v="KEY-4573"/>
    <s v="Medium"/>
    <n v="30"/>
    <s v="Closed"/>
    <s v="Completed"/>
    <s v="Solved by squad (technical intervention)"/>
    <x v="0"/>
    <x v="1"/>
    <x v="3"/>
    <d v="2022-09-06T00:00:00"/>
    <d v="2022-10-06T00:00:00"/>
    <n v="30"/>
    <x v="2"/>
  </r>
  <r>
    <s v="KEY-4574"/>
    <s v="Medium"/>
    <n v="30"/>
    <s v="Open"/>
    <s v="Squad Working"/>
    <m/>
    <x v="1"/>
    <x v="2"/>
    <x v="0"/>
    <d v="2022-09-06T00:00:00"/>
    <m/>
    <n v="-44810"/>
    <x v="0"/>
  </r>
  <r>
    <s v="KEY-4587"/>
    <s v="Medium"/>
    <n v="30"/>
    <s v="Closed"/>
    <s v="Canceled"/>
    <s v="Business Process"/>
    <x v="3"/>
    <x v="1"/>
    <x v="2"/>
    <d v="2022-09-07T00:00:00"/>
    <d v="2022-09-09T00:00:00"/>
    <n v="2"/>
    <x v="0"/>
  </r>
  <r>
    <s v="KEY-4585"/>
    <s v="Medium"/>
    <n v="30"/>
    <s v="Closed"/>
    <s v="Canceled"/>
    <s v="Lack Response"/>
    <x v="0"/>
    <x v="0"/>
    <x v="0"/>
    <d v="2022-09-07T00:00:00"/>
    <d v="2022-10-03T00:00:00"/>
    <n v="26"/>
    <x v="0"/>
  </r>
  <r>
    <s v="KEY-4584"/>
    <s v="Medium"/>
    <n v="30"/>
    <s v="Closed"/>
    <s v="Completed"/>
    <s v="Solved by squad (technical intervention)"/>
    <x v="0"/>
    <x v="1"/>
    <x v="1"/>
    <d v="2022-09-07T00:00:00"/>
    <d v="2022-09-30T00:00:00"/>
    <n v="23"/>
    <x v="1"/>
  </r>
  <r>
    <s v="KEY-4583"/>
    <s v="Medium"/>
    <n v="30"/>
    <s v="Closed"/>
    <s v="Completed"/>
    <s v="Solved by squad (technical intervention)"/>
    <x v="0"/>
    <x v="1"/>
    <x v="1"/>
    <d v="2022-09-07T00:00:00"/>
    <d v="2022-10-03T00:00:00"/>
    <n v="26"/>
    <x v="1"/>
  </r>
  <r>
    <s v="KEY-4588"/>
    <s v="Medium"/>
    <n v="30"/>
    <s v="Open"/>
    <s v="Service Desk Queue"/>
    <m/>
    <x v="0"/>
    <x v="2"/>
    <x v="0"/>
    <d v="2022-09-07T00:00:00"/>
    <m/>
    <n v="-44811"/>
    <x v="0"/>
  </r>
  <r>
    <s v="KEY-4586"/>
    <s v="Medium"/>
    <n v="30"/>
    <s v="Open"/>
    <s v="Waiting requester information"/>
    <m/>
    <x v="0"/>
    <x v="2"/>
    <x v="0"/>
    <d v="2022-09-07T00:00:00"/>
    <m/>
    <n v="-44811"/>
    <x v="0"/>
  </r>
  <r>
    <s v="KEY-4592"/>
    <s v="Medium"/>
    <n v="30"/>
    <s v="Closed"/>
    <s v="Canceled"/>
    <s v="Lack Response"/>
    <x v="0"/>
    <x v="1"/>
    <x v="3"/>
    <d v="2022-09-08T00:00:00"/>
    <d v="2022-09-13T00:00:00"/>
    <n v="5"/>
    <x v="0"/>
  </r>
  <r>
    <s v="KEY-4594"/>
    <s v="Medium"/>
    <n v="30"/>
    <s v="Closed"/>
    <s v="Completed"/>
    <s v="Solved by service desk (no technical intervention)"/>
    <x v="3"/>
    <x v="0"/>
    <x v="0"/>
    <d v="2022-09-08T00:00:00"/>
    <d v="2022-09-08T00:00:00"/>
    <n v="0"/>
    <x v="1"/>
  </r>
  <r>
    <s v="KEY-4590"/>
    <s v="Medium"/>
    <n v="30"/>
    <s v="Closed"/>
    <s v="Completed"/>
    <s v="Solved by service desk (no technical intervention)"/>
    <x v="3"/>
    <x v="0"/>
    <x v="0"/>
    <d v="2022-09-08T00:00:00"/>
    <d v="2022-09-09T00:00:00"/>
    <n v="1"/>
    <x v="1"/>
  </r>
  <r>
    <s v="KEY-4593"/>
    <s v="Medium"/>
    <n v="30"/>
    <s v="Closed"/>
    <s v="Completed"/>
    <s v="Solved by squad (technical intervention)"/>
    <x v="1"/>
    <x v="1"/>
    <x v="1"/>
    <d v="2022-09-08T00:00:00"/>
    <d v="2022-09-20T00:00:00"/>
    <n v="12"/>
    <x v="1"/>
  </r>
  <r>
    <s v="KEY-4597"/>
    <s v="Medium"/>
    <n v="30"/>
    <s v="Closed"/>
    <s v="Completed"/>
    <s v="Solved by squad (technical intervention)"/>
    <x v="1"/>
    <x v="1"/>
    <x v="4"/>
    <d v="2022-09-08T00:00:00"/>
    <d v="2022-09-23T00:00:00"/>
    <n v="15"/>
    <x v="1"/>
  </r>
  <r>
    <s v="KEY-4595"/>
    <s v="Medium"/>
    <n v="30"/>
    <s v="Closed"/>
    <s v="Completed"/>
    <s v="Solved by squad (technical intervention)"/>
    <x v="1"/>
    <x v="1"/>
    <x v="4"/>
    <d v="2022-09-08T00:00:00"/>
    <d v="2022-09-27T00:00:00"/>
    <n v="19"/>
    <x v="1"/>
  </r>
  <r>
    <s v="KEY-4591"/>
    <s v="Medium"/>
    <n v="30"/>
    <s v="Closed"/>
    <s v="Completed"/>
    <s v="Solved by squad (technical intervention)"/>
    <x v="0"/>
    <x v="1"/>
    <x v="3"/>
    <d v="2022-09-08T00:00:00"/>
    <d v="2022-09-30T00:00:00"/>
    <n v="22"/>
    <x v="1"/>
  </r>
  <r>
    <s v="KEY-4596"/>
    <s v="Medium"/>
    <n v="30"/>
    <s v="Closed"/>
    <s v="Completed"/>
    <s v="Solved by squad (technical intervention)"/>
    <x v="0"/>
    <x v="1"/>
    <x v="4"/>
    <d v="2022-09-08T00:00:00"/>
    <d v="2022-10-06T00:00:00"/>
    <n v="28"/>
    <x v="1"/>
  </r>
  <r>
    <s v="KEY-4589"/>
    <s v="Medium"/>
    <n v="30"/>
    <s v="Open"/>
    <s v="Squad Working"/>
    <m/>
    <x v="1"/>
    <x v="2"/>
    <x v="0"/>
    <d v="2022-09-08T00:00:00"/>
    <m/>
    <n v="-44812"/>
    <x v="0"/>
  </r>
  <r>
    <s v="KEY-4603"/>
    <s v="Medium"/>
    <n v="30"/>
    <s v="Closed"/>
    <s v="Canceled"/>
    <s v="Feature expected behavior"/>
    <x v="0"/>
    <x v="1"/>
    <x v="1"/>
    <d v="2022-09-09T00:00:00"/>
    <d v="2022-09-09T00:00:00"/>
    <n v="0"/>
    <x v="0"/>
  </r>
  <r>
    <s v="KEY-4604"/>
    <s v="Medium"/>
    <n v="30"/>
    <s v="Closed"/>
    <s v="Canceled"/>
    <s v="Feature expected behavior"/>
    <x v="0"/>
    <x v="1"/>
    <x v="1"/>
    <d v="2022-09-09T00:00:00"/>
    <d v="2022-09-09T00:00:00"/>
    <n v="0"/>
    <x v="0"/>
  </r>
  <r>
    <s v="KEY-4598"/>
    <s v="Medium"/>
    <n v="30"/>
    <s v="Closed"/>
    <s v="Canceled"/>
    <s v="Lack Response"/>
    <x v="0"/>
    <x v="1"/>
    <x v="3"/>
    <d v="2022-09-09T00:00:00"/>
    <d v="2022-09-09T00:00:00"/>
    <n v="0"/>
    <x v="0"/>
  </r>
  <r>
    <s v="KEY-4599"/>
    <s v="Medium"/>
    <n v="30"/>
    <s v="Closed"/>
    <s v="Canceled"/>
    <s v="Lack Response"/>
    <x v="0"/>
    <x v="1"/>
    <x v="3"/>
    <d v="2022-09-09T00:00:00"/>
    <d v="2022-09-09T00:00:00"/>
    <n v="0"/>
    <x v="0"/>
  </r>
  <r>
    <s v="KEY-4600"/>
    <s v="Medium"/>
    <n v="30"/>
    <s v="Closed"/>
    <s v="Canceled"/>
    <s v="Lack Response"/>
    <x v="0"/>
    <x v="1"/>
    <x v="3"/>
    <d v="2022-09-09T00:00:00"/>
    <d v="2022-09-09T00:00:00"/>
    <n v="0"/>
    <x v="0"/>
  </r>
  <r>
    <s v="KEY-4602"/>
    <s v="Medium"/>
    <n v="30"/>
    <s v="Closed"/>
    <s v="Completed"/>
    <s v="Solved by squad (technical intervention)"/>
    <x v="1"/>
    <x v="1"/>
    <x v="4"/>
    <d v="2022-09-09T00:00:00"/>
    <d v="2022-09-20T00:00:00"/>
    <n v="11"/>
    <x v="1"/>
  </r>
  <r>
    <s v="KEY-4605"/>
    <s v="Medium"/>
    <n v="30"/>
    <s v="Closed"/>
    <s v="Completed"/>
    <s v="Solved by squad (technical intervention)"/>
    <x v="1"/>
    <x v="1"/>
    <x v="4"/>
    <d v="2022-09-09T00:00:00"/>
    <d v="2022-09-26T00:00:00"/>
    <n v="17"/>
    <x v="1"/>
  </r>
  <r>
    <s v="KEY-4601"/>
    <s v="Medium"/>
    <n v="30"/>
    <s v="Open"/>
    <s v="Squad Working"/>
    <m/>
    <x v="1"/>
    <x v="2"/>
    <x v="0"/>
    <d v="2022-09-09T00:00:00"/>
    <m/>
    <n v="-44813"/>
    <x v="0"/>
  </r>
  <r>
    <s v="KEY-4609"/>
    <s v="High"/>
    <n v="15"/>
    <s v="Closed"/>
    <s v="Canceled"/>
    <s v="Business Process"/>
    <x v="3"/>
    <x v="1"/>
    <x v="2"/>
    <d v="2022-09-12T00:00:00"/>
    <d v="2022-09-16T00:00:00"/>
    <n v="4"/>
    <x v="0"/>
  </r>
  <r>
    <s v="KEY-4608"/>
    <s v="Medium"/>
    <n v="30"/>
    <s v="Closed"/>
    <s v="Completed"/>
    <s v="Solved by service desk (no technical intervention)"/>
    <x v="2"/>
    <x v="0"/>
    <x v="0"/>
    <d v="2022-09-12T00:00:00"/>
    <d v="2022-09-14T00:00:00"/>
    <n v="2"/>
    <x v="1"/>
  </r>
  <r>
    <s v="KEY-4611"/>
    <s v="Medium"/>
    <n v="30"/>
    <s v="Closed"/>
    <s v="Completed"/>
    <s v="Solved by service desk (no technical intervention)"/>
    <x v="0"/>
    <x v="0"/>
    <x v="0"/>
    <d v="2022-09-12T00:00:00"/>
    <d v="2022-09-22T00:00:00"/>
    <n v="10"/>
    <x v="1"/>
  </r>
  <r>
    <s v="KEY-4610"/>
    <s v="Medium"/>
    <n v="30"/>
    <s v="Closed"/>
    <s v="Completed"/>
    <s v="Solved by squad (technical intervention)"/>
    <x v="0"/>
    <x v="1"/>
    <x v="4"/>
    <d v="2022-09-12T00:00:00"/>
    <d v="2022-09-21T00:00:00"/>
    <n v="9"/>
    <x v="1"/>
  </r>
  <r>
    <s v="KEY-4606"/>
    <s v="Medium"/>
    <n v="30"/>
    <s v="Closed"/>
    <s v="Completed"/>
    <s v="Solved by squad (technical intervention)"/>
    <x v="1"/>
    <x v="1"/>
    <x v="1"/>
    <d v="2022-09-12T00:00:00"/>
    <d v="2022-09-26T00:00:00"/>
    <n v="14"/>
    <x v="1"/>
  </r>
  <r>
    <s v="KEY-4607"/>
    <s v="Medium"/>
    <n v="30"/>
    <s v="Closed"/>
    <s v="Completed"/>
    <s v="Solved by squad (technical intervention)"/>
    <x v="0"/>
    <x v="1"/>
    <x v="3"/>
    <d v="2022-09-12T00:00:00"/>
    <d v="2022-10-06T00:00:00"/>
    <n v="24"/>
    <x v="1"/>
  </r>
  <r>
    <s v="KEY-4612"/>
    <s v="Medium"/>
    <n v="30"/>
    <s v="Open"/>
    <s v="Squad Working"/>
    <m/>
    <x v="1"/>
    <x v="2"/>
    <x v="0"/>
    <d v="2022-09-12T00:00:00"/>
    <m/>
    <n v="-44816"/>
    <x v="0"/>
  </r>
  <r>
    <s v="KEY-4613"/>
    <s v="Medium"/>
    <n v="30"/>
    <s v="Open"/>
    <s v="Squad Working"/>
    <m/>
    <x v="1"/>
    <x v="2"/>
    <x v="0"/>
    <d v="2022-09-12T00:00:00"/>
    <m/>
    <n v="-44816"/>
    <x v="0"/>
  </r>
  <r>
    <s v="KEY-4614"/>
    <s v="High"/>
    <n v="15"/>
    <s v="Closed"/>
    <s v="Completed"/>
    <s v="Solved by service desk (no technical intervention)"/>
    <x v="3"/>
    <x v="0"/>
    <x v="0"/>
    <d v="2022-09-13T00:00:00"/>
    <d v="2022-09-14T00:00:00"/>
    <n v="1"/>
    <x v="1"/>
  </r>
  <r>
    <s v="KEY-4620"/>
    <s v="Medium"/>
    <n v="30"/>
    <s v="Closed"/>
    <s v="Canceled"/>
    <s v="Business Process"/>
    <x v="3"/>
    <x v="1"/>
    <x v="2"/>
    <d v="2022-09-13T00:00:00"/>
    <d v="2022-09-13T00:00:00"/>
    <n v="0"/>
    <x v="0"/>
  </r>
  <r>
    <s v="KEY-4615"/>
    <s v="Medium"/>
    <n v="30"/>
    <s v="Closed"/>
    <s v="Completed"/>
    <s v="Solved by service desk (no technical intervention)"/>
    <x v="3"/>
    <x v="0"/>
    <x v="0"/>
    <d v="2022-09-13T00:00:00"/>
    <d v="2022-09-14T00:00:00"/>
    <n v="1"/>
    <x v="1"/>
  </r>
  <r>
    <s v="KEY-4619"/>
    <s v="Medium"/>
    <n v="30"/>
    <s v="Closed"/>
    <s v="Completed"/>
    <s v="Solved by service desk (no technical intervention)"/>
    <x v="3"/>
    <x v="0"/>
    <x v="0"/>
    <d v="2022-09-13T00:00:00"/>
    <d v="2022-09-14T00:00:00"/>
    <n v="1"/>
    <x v="1"/>
  </r>
  <r>
    <s v="KEY-4621"/>
    <s v="Medium"/>
    <n v="30"/>
    <s v="Closed"/>
    <s v="Completed"/>
    <s v="Solved by service desk (no technical intervention)"/>
    <x v="3"/>
    <x v="0"/>
    <x v="0"/>
    <d v="2022-09-13T00:00:00"/>
    <d v="2022-09-14T00:00:00"/>
    <n v="1"/>
    <x v="1"/>
  </r>
  <r>
    <s v="KEY-4623"/>
    <s v="Medium"/>
    <n v="30"/>
    <s v="Closed"/>
    <s v="Completed"/>
    <s v="Solved by service desk (no technical intervention)"/>
    <x v="0"/>
    <x v="0"/>
    <x v="0"/>
    <d v="2022-09-13T00:00:00"/>
    <d v="2022-09-20T00:00:00"/>
    <n v="7"/>
    <x v="1"/>
  </r>
  <r>
    <s v="KEY-4617"/>
    <s v="Medium"/>
    <n v="30"/>
    <s v="Closed"/>
    <s v="Completed"/>
    <s v="Solved by service desk (no technical intervention)"/>
    <x v="1"/>
    <x v="0"/>
    <x v="0"/>
    <d v="2022-09-13T00:00:00"/>
    <d v="2022-09-26T00:00:00"/>
    <n v="13"/>
    <x v="1"/>
  </r>
  <r>
    <s v="KEY-4622"/>
    <s v="Medium"/>
    <n v="30"/>
    <s v="Closed"/>
    <s v="Completed"/>
    <s v="Solved by squad (technical intervention)"/>
    <x v="0"/>
    <x v="1"/>
    <x v="4"/>
    <d v="2022-09-13T00:00:00"/>
    <d v="2022-09-19T00:00:00"/>
    <n v="6"/>
    <x v="1"/>
  </r>
  <r>
    <s v="KEY-4618"/>
    <s v="Medium"/>
    <n v="30"/>
    <s v="Closed"/>
    <s v="Completed"/>
    <s v="Solved by squad (technical intervention)"/>
    <x v="1"/>
    <x v="1"/>
    <x v="4"/>
    <d v="2022-09-13T00:00:00"/>
    <d v="2022-09-26T00:00:00"/>
    <n v="13"/>
    <x v="1"/>
  </r>
  <r>
    <s v="KEY-4616"/>
    <s v="Medium"/>
    <n v="30"/>
    <s v="Open"/>
    <s v="Waiting requester information"/>
    <m/>
    <x v="3"/>
    <x v="2"/>
    <x v="0"/>
    <d v="2022-09-13T00:00:00"/>
    <m/>
    <n v="-44817"/>
    <x v="0"/>
  </r>
  <r>
    <s v="KEY-4633"/>
    <s v="High"/>
    <n v="15"/>
    <s v="Closed"/>
    <s v="Canceled"/>
    <s v="Business Process"/>
    <x v="3"/>
    <x v="1"/>
    <x v="2"/>
    <d v="2022-09-14T00:00:00"/>
    <d v="2022-09-26T00:00:00"/>
    <n v="12"/>
    <x v="0"/>
  </r>
  <r>
    <s v="KEY-4632"/>
    <s v="Medium"/>
    <n v="30"/>
    <s v="Closed"/>
    <s v="Completed"/>
    <s v="Solved by service desk (no technical intervention)"/>
    <x v="3"/>
    <x v="0"/>
    <x v="0"/>
    <d v="2022-09-14T00:00:00"/>
    <d v="2022-09-14T00:00:00"/>
    <n v="0"/>
    <x v="1"/>
  </r>
  <r>
    <s v="KEY-4624"/>
    <s v="Medium"/>
    <n v="30"/>
    <s v="Closed"/>
    <s v="Completed"/>
    <s v="Solved by service desk (no technical intervention)"/>
    <x v="2"/>
    <x v="0"/>
    <x v="0"/>
    <d v="2022-09-14T00:00:00"/>
    <d v="2022-09-16T00:00:00"/>
    <n v="2"/>
    <x v="1"/>
  </r>
  <r>
    <s v="KEY-4635"/>
    <s v="Medium"/>
    <n v="30"/>
    <s v="Closed"/>
    <s v="Completed"/>
    <s v="Solved by service desk (no technical intervention)"/>
    <x v="2"/>
    <x v="0"/>
    <x v="0"/>
    <d v="2022-09-14T00:00:00"/>
    <d v="2022-09-16T00:00:00"/>
    <n v="2"/>
    <x v="1"/>
  </r>
  <r>
    <s v="KEY-4631"/>
    <s v="Medium"/>
    <n v="30"/>
    <s v="Closed"/>
    <s v="Completed"/>
    <s v="Solved by service desk (no technical intervention)"/>
    <x v="0"/>
    <x v="0"/>
    <x v="0"/>
    <d v="2022-09-14T00:00:00"/>
    <d v="2022-09-19T00:00:00"/>
    <n v="5"/>
    <x v="1"/>
  </r>
  <r>
    <s v="KEY-4626"/>
    <s v="Medium"/>
    <n v="30"/>
    <s v="Closed"/>
    <s v="Completed"/>
    <s v="Solved by service desk (no technical intervention)"/>
    <x v="1"/>
    <x v="0"/>
    <x v="0"/>
    <d v="2022-09-14T00:00:00"/>
    <d v="2022-09-27T00:00:00"/>
    <n v="13"/>
    <x v="1"/>
  </r>
  <r>
    <s v="KEY-4629"/>
    <s v="Medium"/>
    <n v="30"/>
    <s v="Closed"/>
    <s v="Completed"/>
    <s v="Solved by squad (technical intervention)"/>
    <x v="0"/>
    <x v="1"/>
    <x v="1"/>
    <d v="2022-09-14T00:00:00"/>
    <d v="2022-09-20T00:00:00"/>
    <n v="6"/>
    <x v="1"/>
  </r>
  <r>
    <s v="KEY-4627"/>
    <s v="Medium"/>
    <n v="30"/>
    <s v="Closed"/>
    <s v="Completed"/>
    <s v="Solved by squad (technical intervention)"/>
    <x v="0"/>
    <x v="1"/>
    <x v="1"/>
    <d v="2022-09-14T00:00:00"/>
    <d v="2022-09-23T00:00:00"/>
    <n v="9"/>
    <x v="1"/>
  </r>
  <r>
    <s v="KEY-4628"/>
    <s v="Medium"/>
    <n v="30"/>
    <s v="Closed"/>
    <s v="Completed"/>
    <s v="Solved by squad (technical intervention)"/>
    <x v="1"/>
    <x v="1"/>
    <x v="1"/>
    <d v="2022-09-14T00:00:00"/>
    <d v="2022-09-26T00:00:00"/>
    <n v="12"/>
    <x v="1"/>
  </r>
  <r>
    <s v="KEY-4625"/>
    <s v="Medium"/>
    <n v="30"/>
    <s v="Closed"/>
    <s v="Completed"/>
    <s v="Solved by squad (technical intervention)"/>
    <x v="0"/>
    <x v="1"/>
    <x v="1"/>
    <d v="2022-09-14T00:00:00"/>
    <d v="2022-10-06T00:00:00"/>
    <n v="22"/>
    <x v="1"/>
  </r>
  <r>
    <s v="KEY-4630"/>
    <s v="Medium"/>
    <n v="30"/>
    <s v="Closed"/>
    <s v="Completed"/>
    <s v="Solved by squad (technical intervention)"/>
    <x v="0"/>
    <x v="1"/>
    <x v="1"/>
    <d v="2022-09-14T00:00:00"/>
    <d v="2022-10-06T00:00:00"/>
    <n v="22"/>
    <x v="1"/>
  </r>
  <r>
    <s v="KEY-4634"/>
    <s v="Medium"/>
    <n v="30"/>
    <s v="Open"/>
    <s v="Squad Working"/>
    <m/>
    <x v="1"/>
    <x v="2"/>
    <x v="0"/>
    <d v="2022-09-14T00:00:00"/>
    <m/>
    <n v="-44818"/>
    <x v="0"/>
  </r>
  <r>
    <s v="KEY-4636"/>
    <s v="Medium"/>
    <n v="30"/>
    <s v="Open"/>
    <s v="Squad Working"/>
    <m/>
    <x v="1"/>
    <x v="2"/>
    <x v="0"/>
    <d v="2022-09-14T00:00:00"/>
    <m/>
    <n v="-44818"/>
    <x v="0"/>
  </r>
  <r>
    <s v="KEY-4640"/>
    <s v="Medium"/>
    <n v="30"/>
    <s v="Closed"/>
    <s v="Canceled"/>
    <s v="Business Rule"/>
    <x v="3"/>
    <x v="1"/>
    <x v="1"/>
    <d v="2022-09-15T00:00:00"/>
    <d v="2022-09-29T00:00:00"/>
    <n v="14"/>
    <x v="0"/>
  </r>
  <r>
    <s v="KEY-4639"/>
    <s v="Medium"/>
    <n v="30"/>
    <s v="Closed"/>
    <s v="Completed"/>
    <s v="Solved by service desk (no technical intervention)"/>
    <x v="2"/>
    <x v="0"/>
    <x v="0"/>
    <d v="2022-09-15T00:00:00"/>
    <d v="2022-09-19T00:00:00"/>
    <n v="4"/>
    <x v="1"/>
  </r>
  <r>
    <s v="KEY-4638"/>
    <s v="Medium"/>
    <n v="30"/>
    <s v="Closed"/>
    <s v="Completed"/>
    <s v="Solved by service desk (no technical intervention)"/>
    <x v="0"/>
    <x v="0"/>
    <x v="0"/>
    <d v="2022-09-15T00:00:00"/>
    <d v="2022-09-22T00:00:00"/>
    <n v="7"/>
    <x v="1"/>
  </r>
  <r>
    <s v="KEY-4637"/>
    <s v="Medium"/>
    <n v="30"/>
    <s v="Closed"/>
    <s v="Completed"/>
    <s v="Solved by squad (technical intervention)"/>
    <x v="0"/>
    <x v="1"/>
    <x v="1"/>
    <d v="2022-09-15T00:00:00"/>
    <d v="2022-10-07T00:00:00"/>
    <n v="22"/>
    <x v="1"/>
  </r>
  <r>
    <s v="KEY-4641"/>
    <s v="Medium"/>
    <n v="30"/>
    <s v="Open"/>
    <s v="Squad Working"/>
    <m/>
    <x v="1"/>
    <x v="2"/>
    <x v="0"/>
    <d v="2022-09-15T00:00:00"/>
    <m/>
    <n v="-44819"/>
    <x v="0"/>
  </r>
  <r>
    <s v="KEY-4642"/>
    <s v="High"/>
    <n v="15"/>
    <s v="Closed"/>
    <s v="Completed"/>
    <s v="Solved by service desk (no technical intervention)"/>
    <x v="0"/>
    <x v="0"/>
    <x v="0"/>
    <d v="2022-09-16T00:00:00"/>
    <d v="2022-09-21T00:00:00"/>
    <n v="5"/>
    <x v="1"/>
  </r>
  <r>
    <s v="KEY-4643"/>
    <s v="Medium"/>
    <n v="30"/>
    <s v="Closed"/>
    <s v="Completed"/>
    <s v="Solved by service desk (no technical intervention)"/>
    <x v="2"/>
    <x v="0"/>
    <x v="0"/>
    <d v="2022-09-16T00:00:00"/>
    <d v="2022-09-20T00:00:00"/>
    <n v="4"/>
    <x v="1"/>
  </r>
  <r>
    <s v="KEY-4646"/>
    <s v="Medium"/>
    <n v="30"/>
    <s v="Closed"/>
    <s v="Completed"/>
    <s v="Solved by squad (technical intervention)"/>
    <x v="0"/>
    <x v="1"/>
    <x v="4"/>
    <d v="2022-09-16T00:00:00"/>
    <d v="2022-09-22T00:00:00"/>
    <n v="6"/>
    <x v="1"/>
  </r>
  <r>
    <s v="KEY-4644"/>
    <s v="Medium"/>
    <n v="30"/>
    <s v="Closed"/>
    <s v="Completed"/>
    <s v="Solved by squad (technical intervention)"/>
    <x v="0"/>
    <x v="1"/>
    <x v="4"/>
    <d v="2022-09-16T00:00:00"/>
    <d v="2022-09-26T00:00:00"/>
    <n v="10"/>
    <x v="1"/>
  </r>
  <r>
    <s v="KEY-4645"/>
    <s v="Medium"/>
    <n v="30"/>
    <s v="Open"/>
    <s v="Squad Working"/>
    <m/>
    <x v="1"/>
    <x v="2"/>
    <x v="0"/>
    <d v="2022-09-16T00:00:00"/>
    <m/>
    <n v="-44820"/>
    <x v="0"/>
  </r>
  <r>
    <s v="KEY-4647"/>
    <s v="Medium"/>
    <n v="30"/>
    <s v="Closed"/>
    <s v="Completed"/>
    <s v="Solved by service desk (no technical intervention)"/>
    <x v="2"/>
    <x v="0"/>
    <x v="0"/>
    <d v="2022-09-18T00:00:00"/>
    <d v="2022-09-20T00:00:00"/>
    <n v="2"/>
    <x v="1"/>
  </r>
  <r>
    <s v="KEY-4648"/>
    <s v="Medium"/>
    <n v="30"/>
    <s v="Closed"/>
    <s v="Completed"/>
    <s v="Solved by service desk (no technical intervention)"/>
    <x v="2"/>
    <x v="0"/>
    <x v="0"/>
    <d v="2022-09-18T00:00:00"/>
    <d v="2022-09-20T00:00:00"/>
    <n v="2"/>
    <x v="1"/>
  </r>
  <r>
    <s v="KEY-4650"/>
    <s v="Medium"/>
    <n v="30"/>
    <s v="Closed"/>
    <s v="Completed"/>
    <s v="Solved by service desk (no technical intervention)"/>
    <x v="3"/>
    <x v="0"/>
    <x v="0"/>
    <d v="2022-09-19T00:00:00"/>
    <d v="2022-09-19T00:00:00"/>
    <n v="0"/>
    <x v="1"/>
  </r>
  <r>
    <s v="KEY-4653"/>
    <s v="Medium"/>
    <n v="30"/>
    <s v="Closed"/>
    <s v="Completed"/>
    <s v="Solved by service desk (no technical intervention)"/>
    <x v="2"/>
    <x v="0"/>
    <x v="0"/>
    <d v="2022-09-19T00:00:00"/>
    <d v="2022-09-20T00:00:00"/>
    <n v="1"/>
    <x v="1"/>
  </r>
  <r>
    <s v="KEY-4655"/>
    <s v="Medium"/>
    <n v="30"/>
    <s v="Closed"/>
    <s v="Completed"/>
    <s v="Solved by service desk (no technical intervention)"/>
    <x v="3"/>
    <x v="0"/>
    <x v="0"/>
    <d v="2022-09-19T00:00:00"/>
    <d v="2022-09-20T00:00:00"/>
    <n v="1"/>
    <x v="1"/>
  </r>
  <r>
    <s v="KEY-4652"/>
    <s v="Medium"/>
    <n v="30"/>
    <s v="Closed"/>
    <s v="Completed"/>
    <s v="Solved by service desk (no technical intervention)"/>
    <x v="2"/>
    <x v="0"/>
    <x v="0"/>
    <d v="2022-09-19T00:00:00"/>
    <d v="2022-09-21T00:00:00"/>
    <n v="2"/>
    <x v="1"/>
  </r>
  <r>
    <s v="KEY-4654"/>
    <s v="Medium"/>
    <n v="30"/>
    <s v="Closed"/>
    <s v="Completed"/>
    <s v="Solved by service desk (no technical intervention)"/>
    <x v="2"/>
    <x v="0"/>
    <x v="0"/>
    <d v="2022-09-19T00:00:00"/>
    <d v="2022-09-21T00:00:00"/>
    <n v="2"/>
    <x v="1"/>
  </r>
  <r>
    <s v="KEY-4657"/>
    <s v="Medium"/>
    <n v="30"/>
    <s v="Closed"/>
    <s v="Completed"/>
    <s v="Solved by squad (technical intervention)"/>
    <x v="0"/>
    <x v="1"/>
    <x v="1"/>
    <d v="2022-09-19T00:00:00"/>
    <d v="2022-09-26T00:00:00"/>
    <n v="7"/>
    <x v="1"/>
  </r>
  <r>
    <s v="KEY-4656"/>
    <s v="Medium"/>
    <n v="30"/>
    <s v="Closed"/>
    <s v="Completed"/>
    <s v="Solved by squad (technical intervention)"/>
    <x v="1"/>
    <x v="1"/>
    <x v="1"/>
    <d v="2022-09-19T00:00:00"/>
    <d v="2022-10-06T00:00:00"/>
    <n v="17"/>
    <x v="1"/>
  </r>
  <r>
    <s v="KEY-4649"/>
    <s v="Medium"/>
    <n v="30"/>
    <s v="Closed"/>
    <s v="Completed"/>
    <s v="Solved by squad (technical intervention)"/>
    <x v="1"/>
    <x v="1"/>
    <x v="1"/>
    <d v="2022-09-19T00:00:00"/>
    <d v="2022-10-07T00:00:00"/>
    <n v="18"/>
    <x v="1"/>
  </r>
  <r>
    <s v="KEY-4651"/>
    <s v="Medium"/>
    <n v="30"/>
    <s v="Closed"/>
    <s v="Completed"/>
    <s v="Solved by squad (technical intervention)"/>
    <x v="0"/>
    <x v="1"/>
    <x v="1"/>
    <d v="2022-09-19T00:00:00"/>
    <d v="2022-10-07T00:00:00"/>
    <n v="18"/>
    <x v="1"/>
  </r>
  <r>
    <s v="KEY-4662"/>
    <s v="Medium"/>
    <n v="30"/>
    <s v="Closed"/>
    <s v="Canceled"/>
    <s v="Business Process"/>
    <x v="3"/>
    <x v="1"/>
    <x v="2"/>
    <d v="2022-09-20T00:00:00"/>
    <d v="2022-10-04T00:00:00"/>
    <n v="14"/>
    <x v="0"/>
  </r>
  <r>
    <s v="KEY-4659"/>
    <s v="Medium"/>
    <n v="30"/>
    <s v="Closed"/>
    <s v="Completed"/>
    <s v="Solved by service desk (no technical intervention)"/>
    <x v="3"/>
    <x v="0"/>
    <x v="0"/>
    <d v="2022-09-20T00:00:00"/>
    <d v="2022-09-21T00:00:00"/>
    <n v="1"/>
    <x v="1"/>
  </r>
  <r>
    <s v="KEY-4660"/>
    <s v="Medium"/>
    <n v="30"/>
    <s v="Closed"/>
    <s v="Completed"/>
    <s v="Solved by service desk (no technical intervention)"/>
    <x v="0"/>
    <x v="0"/>
    <x v="0"/>
    <d v="2022-09-20T00:00:00"/>
    <d v="2022-09-28T00:00:00"/>
    <n v="8"/>
    <x v="1"/>
  </r>
  <r>
    <s v="KEY-4664"/>
    <s v="Medium"/>
    <n v="30"/>
    <s v="Closed"/>
    <s v="Completed"/>
    <s v="Solved by service desk (no technical intervention)"/>
    <x v="1"/>
    <x v="0"/>
    <x v="0"/>
    <d v="2022-09-20T00:00:00"/>
    <d v="2022-10-03T00:00:00"/>
    <n v="13"/>
    <x v="1"/>
  </r>
  <r>
    <s v="KEY-4661"/>
    <s v="Medium"/>
    <n v="30"/>
    <s v="Closed"/>
    <s v="Completed"/>
    <s v="Solved by squad (technical intervention)"/>
    <x v="0"/>
    <x v="1"/>
    <x v="1"/>
    <d v="2022-09-20T00:00:00"/>
    <d v="2022-09-26T00:00:00"/>
    <n v="6"/>
    <x v="1"/>
  </r>
  <r>
    <s v="KEY-4665"/>
    <s v="Medium"/>
    <n v="30"/>
    <s v="Closed"/>
    <s v="Completed"/>
    <s v="Solved by squad (technical intervention)"/>
    <x v="1"/>
    <x v="1"/>
    <x v="4"/>
    <d v="2022-09-20T00:00:00"/>
    <d v="2022-10-06T00:00:00"/>
    <n v="16"/>
    <x v="1"/>
  </r>
  <r>
    <s v="KEY-4663"/>
    <s v="Medium"/>
    <n v="30"/>
    <s v="Open"/>
    <s v="Squad Working"/>
    <m/>
    <x v="1"/>
    <x v="2"/>
    <x v="0"/>
    <d v="2022-09-20T00:00:00"/>
    <m/>
    <n v="-44824"/>
    <x v="0"/>
  </r>
  <r>
    <s v="KEY-4668"/>
    <s v="High"/>
    <n v="15"/>
    <s v="Closed"/>
    <s v="Completed"/>
    <s v="Solved by squad (technical intervention)"/>
    <x v="1"/>
    <x v="1"/>
    <x v="1"/>
    <d v="2022-09-21T00:00:00"/>
    <d v="2022-10-02T00:00:00"/>
    <n v="11"/>
    <x v="1"/>
  </r>
  <r>
    <s v="KEY-4671"/>
    <s v="Medium"/>
    <n v="30"/>
    <s v="Closed"/>
    <s v="Completed"/>
    <s v="Solved by service desk (no technical intervention)"/>
    <x v="0"/>
    <x v="0"/>
    <x v="0"/>
    <d v="2022-09-21T00:00:00"/>
    <d v="2022-09-26T00:00:00"/>
    <n v="5"/>
    <x v="1"/>
  </r>
  <r>
    <s v="KEY-4667"/>
    <s v="Medium"/>
    <n v="30"/>
    <s v="Closed"/>
    <s v="Completed"/>
    <s v="Solved by service desk (no technical intervention)"/>
    <x v="1"/>
    <x v="0"/>
    <x v="0"/>
    <d v="2022-09-21T00:00:00"/>
    <d v="2022-10-06T00:00:00"/>
    <n v="15"/>
    <x v="1"/>
  </r>
  <r>
    <s v="KEY-4669"/>
    <s v="Medium"/>
    <n v="30"/>
    <s v="Closed"/>
    <s v="Completed"/>
    <s v="Solved by squad (technical intervention)"/>
    <x v="1"/>
    <x v="1"/>
    <x v="1"/>
    <d v="2022-09-21T00:00:00"/>
    <d v="2022-10-03T00:00:00"/>
    <n v="12"/>
    <x v="1"/>
  </r>
  <r>
    <s v="KEY-4670"/>
    <s v="Medium"/>
    <n v="30"/>
    <s v="Closed"/>
    <s v="Completed"/>
    <s v="Solved by squad (technical intervention)"/>
    <x v="1"/>
    <x v="1"/>
    <x v="1"/>
    <d v="2022-09-21T00:00:00"/>
    <d v="2022-10-10T00:00:00"/>
    <n v="19"/>
    <x v="1"/>
  </r>
  <r>
    <s v="KEY-4666"/>
    <s v="Medium"/>
    <n v="30"/>
    <s v="Open"/>
    <s v="Squad Working"/>
    <m/>
    <x v="1"/>
    <x v="2"/>
    <x v="0"/>
    <d v="2022-09-21T00:00:00"/>
    <m/>
    <n v="-44825"/>
    <x v="0"/>
  </r>
  <r>
    <s v="KEY-4676"/>
    <s v="Medium"/>
    <n v="30"/>
    <s v="Closed"/>
    <s v="Completed"/>
    <s v="Solved by service desk (no technical intervention)"/>
    <x v="3"/>
    <x v="0"/>
    <x v="0"/>
    <d v="2022-09-22T00:00:00"/>
    <d v="2022-09-23T00:00:00"/>
    <n v="1"/>
    <x v="1"/>
  </r>
  <r>
    <s v="KEY-4677"/>
    <s v="Medium"/>
    <n v="30"/>
    <s v="Closed"/>
    <s v="Completed"/>
    <s v="Solved by service desk (no technical intervention)"/>
    <x v="0"/>
    <x v="0"/>
    <x v="0"/>
    <d v="2022-09-22T00:00:00"/>
    <d v="2022-09-27T00:00:00"/>
    <n v="5"/>
    <x v="1"/>
  </r>
  <r>
    <s v="KEY-4678"/>
    <s v="Medium"/>
    <n v="30"/>
    <s v="Closed"/>
    <s v="Completed"/>
    <s v="Solved by service desk (no technical intervention)"/>
    <x v="0"/>
    <x v="0"/>
    <x v="0"/>
    <d v="2022-09-22T00:00:00"/>
    <d v="2022-09-28T00:00:00"/>
    <n v="6"/>
    <x v="1"/>
  </r>
  <r>
    <s v="KEY-4683"/>
    <s v="Medium"/>
    <n v="30"/>
    <s v="Closed"/>
    <s v="Completed"/>
    <s v="Solved by squad (technical intervention)"/>
    <x v="0"/>
    <x v="1"/>
    <x v="4"/>
    <d v="2022-09-22T00:00:00"/>
    <d v="2022-09-27T00:00:00"/>
    <n v="5"/>
    <x v="1"/>
  </r>
  <r>
    <s v="KEY-4674"/>
    <s v="Medium"/>
    <n v="30"/>
    <s v="Open"/>
    <s v="Squad Working"/>
    <m/>
    <x v="1"/>
    <x v="2"/>
    <x v="0"/>
    <d v="2022-09-22T00:00:00"/>
    <m/>
    <n v="-44826"/>
    <x v="0"/>
  </r>
  <r>
    <s v="KEY-4675"/>
    <s v="Medium"/>
    <n v="30"/>
    <s v="Open"/>
    <s v="Squad Working"/>
    <m/>
    <x v="1"/>
    <x v="2"/>
    <x v="0"/>
    <d v="2022-09-22T00:00:00"/>
    <m/>
    <n v="-44826"/>
    <x v="0"/>
  </r>
  <r>
    <s v="KEY-4679"/>
    <s v="Medium"/>
    <n v="30"/>
    <s v="Open"/>
    <s v="Squad Working"/>
    <m/>
    <x v="1"/>
    <x v="2"/>
    <x v="0"/>
    <d v="2022-09-22T00:00:00"/>
    <m/>
    <n v="-44826"/>
    <x v="0"/>
  </r>
  <r>
    <s v="KEY-4680"/>
    <s v="Medium"/>
    <n v="30"/>
    <s v="Open"/>
    <s v="Squad Working"/>
    <m/>
    <x v="0"/>
    <x v="2"/>
    <x v="0"/>
    <d v="2022-09-22T00:00:00"/>
    <m/>
    <n v="-44826"/>
    <x v="0"/>
  </r>
  <r>
    <s v="KEY-4682"/>
    <s v="Medium"/>
    <n v="30"/>
    <s v="Open"/>
    <s v="Squad Working"/>
    <m/>
    <x v="0"/>
    <x v="2"/>
    <x v="0"/>
    <d v="2022-09-22T00:00:00"/>
    <m/>
    <n v="-44826"/>
    <x v="0"/>
  </r>
  <r>
    <s v="KEY-4672"/>
    <s v="Medium"/>
    <n v="30"/>
    <s v="Open"/>
    <s v="Waiting requester information"/>
    <m/>
    <x v="0"/>
    <x v="2"/>
    <x v="0"/>
    <d v="2022-09-22T00:00:00"/>
    <m/>
    <n v="-44826"/>
    <x v="0"/>
  </r>
  <r>
    <s v="KEY-4673"/>
    <s v="Medium"/>
    <n v="30"/>
    <s v="Open"/>
    <s v="Waiting requester information"/>
    <m/>
    <x v="0"/>
    <x v="2"/>
    <x v="0"/>
    <d v="2022-09-22T00:00:00"/>
    <m/>
    <n v="-44826"/>
    <x v="0"/>
  </r>
  <r>
    <s v="KEY-4681"/>
    <s v="Medium"/>
    <n v="30"/>
    <s v="Open"/>
    <s v="Waiting requester information"/>
    <m/>
    <x v="0"/>
    <x v="2"/>
    <x v="0"/>
    <d v="2022-09-22T00:00:00"/>
    <m/>
    <n v="-44826"/>
    <x v="0"/>
  </r>
  <r>
    <s v="KEY-4687"/>
    <s v="Medium"/>
    <n v="30"/>
    <s v="Closed"/>
    <s v="Completed"/>
    <s v="Solved by service desk (no technical intervention)"/>
    <x v="2"/>
    <x v="0"/>
    <x v="0"/>
    <d v="2022-09-23T00:00:00"/>
    <d v="2022-09-27T00:00:00"/>
    <n v="4"/>
    <x v="1"/>
  </r>
  <r>
    <s v="KEY-4688"/>
    <s v="Medium"/>
    <n v="30"/>
    <s v="Closed"/>
    <s v="Completed"/>
    <s v="Solved by service desk (no technical intervention)"/>
    <x v="2"/>
    <x v="0"/>
    <x v="0"/>
    <d v="2022-09-23T00:00:00"/>
    <d v="2022-09-27T00:00:00"/>
    <n v="4"/>
    <x v="1"/>
  </r>
  <r>
    <s v="KEY-4686"/>
    <s v="Medium"/>
    <n v="30"/>
    <s v="Closed"/>
    <s v="Completed"/>
    <s v="Solved by squad (technical intervention)"/>
    <x v="1"/>
    <x v="1"/>
    <x v="1"/>
    <d v="2022-09-23T00:00:00"/>
    <d v="2022-10-06T00:00:00"/>
    <n v="13"/>
    <x v="1"/>
  </r>
  <r>
    <s v="KEY-4684"/>
    <s v="Medium"/>
    <n v="30"/>
    <s v="Open"/>
    <s v="Waiting requester information"/>
    <m/>
    <x v="0"/>
    <x v="2"/>
    <x v="0"/>
    <d v="2022-09-23T00:00:00"/>
    <m/>
    <n v="-44827"/>
    <x v="0"/>
  </r>
  <r>
    <s v="KEY-4685"/>
    <s v="Medium"/>
    <n v="30"/>
    <s v="Open"/>
    <s v="Waiting requester information"/>
    <m/>
    <x v="0"/>
    <x v="2"/>
    <x v="0"/>
    <d v="2022-09-23T00:00:00"/>
    <m/>
    <n v="-44827"/>
    <x v="0"/>
  </r>
  <r>
    <s v="KEY-4695"/>
    <s v="Medium"/>
    <n v="30"/>
    <s v="Closed"/>
    <s v="Completed"/>
    <s v="Solved by service desk (no technical intervention)"/>
    <x v="2"/>
    <x v="0"/>
    <x v="0"/>
    <d v="2022-09-26T00:00:00"/>
    <d v="2022-09-28T00:00:00"/>
    <n v="2"/>
    <x v="1"/>
  </r>
  <r>
    <s v="KEY-4697"/>
    <s v="Medium"/>
    <n v="30"/>
    <s v="Closed"/>
    <s v="Completed"/>
    <s v="Solved by service desk (no technical intervention)"/>
    <x v="2"/>
    <x v="0"/>
    <x v="0"/>
    <d v="2022-09-26T00:00:00"/>
    <d v="2022-09-29T00:00:00"/>
    <n v="3"/>
    <x v="1"/>
  </r>
  <r>
    <s v="KEY-4692"/>
    <s v="Medium"/>
    <n v="30"/>
    <s v="Closed"/>
    <s v="Completed"/>
    <s v="Solved by service desk (no technical intervention)"/>
    <x v="0"/>
    <x v="0"/>
    <x v="0"/>
    <d v="2022-09-26T00:00:00"/>
    <d v="2022-10-04T00:00:00"/>
    <n v="8"/>
    <x v="1"/>
  </r>
  <r>
    <s v="KEY-4690"/>
    <s v="Medium"/>
    <n v="30"/>
    <s v="Closed"/>
    <s v="Completed"/>
    <s v="Solved by service desk (no technical intervention)"/>
    <x v="1"/>
    <x v="0"/>
    <x v="0"/>
    <d v="2022-09-26T00:00:00"/>
    <d v="2022-09-26T00:00:00"/>
    <n v="0"/>
    <x v="1"/>
  </r>
  <r>
    <s v="KEY-4689"/>
    <s v="Medium"/>
    <n v="30"/>
    <s v="Open"/>
    <s v="Squad Working"/>
    <m/>
    <x v="0"/>
    <x v="2"/>
    <x v="0"/>
    <d v="2022-09-26T00:00:00"/>
    <m/>
    <n v="-44830"/>
    <x v="0"/>
  </r>
  <r>
    <s v="KEY-4691"/>
    <s v="Medium"/>
    <n v="30"/>
    <s v="Open"/>
    <s v="Squad Working"/>
    <m/>
    <x v="0"/>
    <x v="2"/>
    <x v="0"/>
    <d v="2022-09-26T00:00:00"/>
    <m/>
    <n v="-44830"/>
    <x v="0"/>
  </r>
  <r>
    <s v="KEY-4694"/>
    <s v="Medium"/>
    <n v="30"/>
    <s v="Open"/>
    <s v="Squad Working"/>
    <m/>
    <x v="0"/>
    <x v="2"/>
    <x v="0"/>
    <d v="2022-09-26T00:00:00"/>
    <m/>
    <n v="-44830"/>
    <x v="0"/>
  </r>
  <r>
    <s v="KEY-4696"/>
    <s v="Medium"/>
    <n v="30"/>
    <s v="Open"/>
    <s v="Waiting requester information"/>
    <m/>
    <x v="3"/>
    <x v="2"/>
    <x v="0"/>
    <d v="2022-09-26T00:00:00"/>
    <m/>
    <n v="-44830"/>
    <x v="0"/>
  </r>
  <r>
    <s v="KEY-4693"/>
    <s v="Medium"/>
    <n v="30"/>
    <s v="Open"/>
    <s v="Waiting requester information"/>
    <m/>
    <x v="0"/>
    <x v="2"/>
    <x v="0"/>
    <d v="2022-09-26T00:00:00"/>
    <m/>
    <n v="-44830"/>
    <x v="0"/>
  </r>
  <r>
    <s v="KEY-4698"/>
    <s v="Medium"/>
    <n v="30"/>
    <s v="Open"/>
    <s v="Waiting requester information"/>
    <m/>
    <x v="0"/>
    <x v="2"/>
    <x v="0"/>
    <d v="2022-09-27T00:00:00"/>
    <m/>
    <n v="-44831"/>
    <x v="0"/>
  </r>
  <r>
    <s v="KEY-4699"/>
    <s v="Medium"/>
    <n v="30"/>
    <s v="Open"/>
    <s v="Waiting requester information"/>
    <m/>
    <x v="0"/>
    <x v="2"/>
    <x v="0"/>
    <d v="2022-09-27T00:00:00"/>
    <m/>
    <n v="-44831"/>
    <x v="0"/>
  </r>
  <r>
    <s v="KEY-4700"/>
    <s v="Medium"/>
    <n v="30"/>
    <s v="Open"/>
    <s v="Waiting requester information"/>
    <m/>
    <x v="0"/>
    <x v="2"/>
    <x v="0"/>
    <d v="2022-09-27T00:00:00"/>
    <m/>
    <n v="-44831"/>
    <x v="0"/>
  </r>
  <r>
    <s v="KEY-4702"/>
    <s v="Medium"/>
    <n v="30"/>
    <s v="Closed"/>
    <s v="Completed"/>
    <s v="Solved by service desk (no technical intervention)"/>
    <x v="2"/>
    <x v="0"/>
    <x v="0"/>
    <d v="2022-09-28T00:00:00"/>
    <d v="2022-09-30T00:00:00"/>
    <n v="2"/>
    <x v="1"/>
  </r>
  <r>
    <s v="KEY-4704"/>
    <s v="Medium"/>
    <n v="30"/>
    <s v="Closed"/>
    <s v="Completed"/>
    <s v="Solved by service desk (no technical intervention)"/>
    <x v="0"/>
    <x v="0"/>
    <x v="0"/>
    <d v="2022-09-28T00:00:00"/>
    <d v="2022-10-03T00:00:00"/>
    <n v="5"/>
    <x v="1"/>
  </r>
  <r>
    <s v="KEY-4703"/>
    <s v="Medium"/>
    <n v="30"/>
    <s v="Closed"/>
    <s v="Completed"/>
    <s v="Solved by squad (technical intervention)"/>
    <x v="0"/>
    <x v="1"/>
    <x v="1"/>
    <d v="2022-09-28T00:00:00"/>
    <d v="2022-10-04T00:00:00"/>
    <n v="6"/>
    <x v="1"/>
  </r>
  <r>
    <s v="KEY-4701"/>
    <s v="Medium"/>
    <n v="30"/>
    <s v="Open"/>
    <s v="Squad Working"/>
    <m/>
    <x v="0"/>
    <x v="2"/>
    <x v="0"/>
    <d v="2022-09-28T00:00:00"/>
    <m/>
    <n v="-44832"/>
    <x v="0"/>
  </r>
  <r>
    <s v="KEY-4711"/>
    <s v="High"/>
    <n v="15"/>
    <s v="Open"/>
    <s v="Squad Working"/>
    <m/>
    <x v="0"/>
    <x v="2"/>
    <x v="0"/>
    <d v="2022-09-29T00:00:00"/>
    <m/>
    <n v="-44833"/>
    <x v="0"/>
  </r>
  <r>
    <s v="KEY-4706"/>
    <s v="Medium"/>
    <n v="30"/>
    <s v="Closed"/>
    <s v="Completed"/>
    <s v="Solved by service desk (no technical intervention)"/>
    <x v="0"/>
    <x v="0"/>
    <x v="0"/>
    <d v="2022-09-29T00:00:00"/>
    <d v="2022-10-04T00:00:00"/>
    <n v="5"/>
    <x v="1"/>
  </r>
  <r>
    <s v="KEY-4707"/>
    <s v="Medium"/>
    <n v="30"/>
    <s v="Closed"/>
    <s v="Completed"/>
    <s v="Solved by service desk (no technical intervention)"/>
    <x v="0"/>
    <x v="0"/>
    <x v="0"/>
    <d v="2022-09-29T00:00:00"/>
    <d v="2022-10-04T00:00:00"/>
    <n v="5"/>
    <x v="1"/>
  </r>
  <r>
    <s v="KEY-4708"/>
    <s v="Medium"/>
    <n v="30"/>
    <s v="Closed"/>
    <s v="Completed"/>
    <s v="Solved by service desk (no technical intervention)"/>
    <x v="0"/>
    <x v="0"/>
    <x v="0"/>
    <d v="2022-09-29T00:00:00"/>
    <d v="2022-10-05T00:00:00"/>
    <n v="6"/>
    <x v="1"/>
  </r>
  <r>
    <s v="KEY-4710"/>
    <s v="Medium"/>
    <n v="30"/>
    <s v="Closed"/>
    <s v="Completed"/>
    <s v="Solved by service desk (no technical intervention)"/>
    <x v="0"/>
    <x v="0"/>
    <x v="0"/>
    <d v="2022-09-29T00:00:00"/>
    <d v="2022-10-06T00:00:00"/>
    <n v="7"/>
    <x v="1"/>
  </r>
  <r>
    <s v="KEY-4709"/>
    <s v="Medium"/>
    <n v="30"/>
    <s v="Closed"/>
    <s v="Completed"/>
    <s v="Solved by service desk (no technical intervention)"/>
    <x v="1"/>
    <x v="0"/>
    <x v="0"/>
    <d v="2022-09-29T00:00:00"/>
    <d v="2022-10-11T00:00:00"/>
    <n v="12"/>
    <x v="1"/>
  </r>
  <r>
    <s v="KEY-4705"/>
    <s v="Medium"/>
    <n v="30"/>
    <s v="Open"/>
    <s v="Squad Working"/>
    <m/>
    <x v="0"/>
    <x v="2"/>
    <x v="0"/>
    <d v="2022-09-29T00:00:00"/>
    <m/>
    <n v="-44833"/>
    <x v="0"/>
  </r>
  <r>
    <s v="KEY-4717"/>
    <s v="High"/>
    <n v="15"/>
    <s v="Closed"/>
    <s v="Completed"/>
    <s v="Solved by service desk (no technical intervention)"/>
    <x v="3"/>
    <x v="0"/>
    <x v="0"/>
    <d v="2022-09-30T00:00:00"/>
    <d v="2022-09-30T00:00:00"/>
    <n v="0"/>
    <x v="1"/>
  </r>
  <r>
    <s v="KEY-4716"/>
    <s v="High"/>
    <n v="15"/>
    <s v="Closed"/>
    <s v="Completed"/>
    <s v="Solved by squad (technical intervention)"/>
    <x v="0"/>
    <x v="1"/>
    <x v="4"/>
    <d v="2022-09-30T00:00:00"/>
    <d v="2022-10-05T00:00:00"/>
    <n v="5"/>
    <x v="1"/>
  </r>
  <r>
    <s v="KEY-4713"/>
    <s v="High"/>
    <n v="15"/>
    <s v="Open"/>
    <s v="Waiting requester information"/>
    <m/>
    <x v="0"/>
    <x v="2"/>
    <x v="0"/>
    <d v="2022-09-30T00:00:00"/>
    <m/>
    <n v="-44834"/>
    <x v="0"/>
  </r>
  <r>
    <s v="KEY-4714"/>
    <s v="Medium"/>
    <n v="30"/>
    <s v="Closed"/>
    <s v="Completed"/>
    <s v="Solved by service desk (no technical intervention)"/>
    <x v="3"/>
    <x v="0"/>
    <x v="0"/>
    <d v="2022-09-30T00:00:00"/>
    <d v="2022-09-30T00:00:00"/>
    <n v="0"/>
    <x v="1"/>
  </r>
  <r>
    <s v="KEY-4712"/>
    <s v="Medium"/>
    <n v="30"/>
    <s v="Open"/>
    <s v="Service Desk Queue"/>
    <m/>
    <x v="0"/>
    <x v="2"/>
    <x v="0"/>
    <d v="2022-09-30T00:00:00"/>
    <m/>
    <n v="-44834"/>
    <x v="0"/>
  </r>
  <r>
    <s v="KEY-4715"/>
    <s v="Medium"/>
    <n v="30"/>
    <s v="Open"/>
    <s v="Squad Working"/>
    <m/>
    <x v="0"/>
    <x v="2"/>
    <x v="0"/>
    <d v="2022-09-30T00:00:00"/>
    <m/>
    <n v="-44834"/>
    <x v="0"/>
  </r>
  <r>
    <s v="KEY-4718"/>
    <s v="Medium"/>
    <n v="30"/>
    <s v="Open"/>
    <s v="Squad Working"/>
    <m/>
    <x v="0"/>
    <x v="2"/>
    <x v="0"/>
    <d v="2022-09-30T00:00:00"/>
    <m/>
    <n v="-44834"/>
    <x v="0"/>
  </r>
  <r>
    <s v="KEY-4726"/>
    <s v="High"/>
    <n v="15"/>
    <s v="Closed"/>
    <s v="Completed"/>
    <s v="Solved by service desk (no technical intervention)"/>
    <x v="2"/>
    <x v="0"/>
    <x v="0"/>
    <d v="2022-10-03T00:00:00"/>
    <d v="2022-10-07T00:00:00"/>
    <n v="4"/>
    <x v="1"/>
  </r>
  <r>
    <s v="KEY-4725"/>
    <s v="Medium"/>
    <n v="30"/>
    <s v="Closed"/>
    <s v="Canceled"/>
    <s v="Business Process"/>
    <x v="3"/>
    <x v="1"/>
    <x v="2"/>
    <d v="2022-10-03T00:00:00"/>
    <d v="2022-10-10T00:00:00"/>
    <n v="7"/>
    <x v="0"/>
  </r>
  <r>
    <s v="KEY-4720"/>
    <s v="Medium"/>
    <n v="30"/>
    <s v="Closed"/>
    <s v="Completed"/>
    <s v="Solved by service desk (no technical intervention)"/>
    <x v="3"/>
    <x v="0"/>
    <x v="0"/>
    <d v="2022-10-03T00:00:00"/>
    <d v="2022-10-04T00:00:00"/>
    <n v="1"/>
    <x v="1"/>
  </r>
  <r>
    <s v="KEY-4727"/>
    <s v="Medium"/>
    <n v="30"/>
    <s v="Closed"/>
    <s v="Completed"/>
    <s v="Solved by service desk (no technical intervention)"/>
    <x v="2"/>
    <x v="0"/>
    <x v="0"/>
    <d v="2022-10-03T00:00:00"/>
    <d v="2022-10-05T00:00:00"/>
    <n v="2"/>
    <x v="1"/>
  </r>
  <r>
    <s v="KEY-4723"/>
    <s v="Medium"/>
    <n v="30"/>
    <s v="Closed"/>
    <s v="Completed"/>
    <s v="Solved by service desk (no technical intervention)"/>
    <x v="2"/>
    <x v="0"/>
    <x v="0"/>
    <d v="2022-10-03T00:00:00"/>
    <d v="2022-10-06T00:00:00"/>
    <n v="3"/>
    <x v="1"/>
  </r>
  <r>
    <s v="KEY-4719"/>
    <s v="Medium"/>
    <n v="30"/>
    <s v="Closed"/>
    <s v="Completed"/>
    <s v="Solved by service desk (no technical intervention)"/>
    <x v="2"/>
    <x v="0"/>
    <x v="0"/>
    <d v="2022-10-03T00:00:00"/>
    <d v="2022-10-07T00:00:00"/>
    <n v="4"/>
    <x v="1"/>
  </r>
  <r>
    <s v="KEY-4721"/>
    <s v="Medium"/>
    <n v="30"/>
    <s v="Closed"/>
    <s v="Completed"/>
    <s v="Solved by service desk (no technical intervention)"/>
    <x v="2"/>
    <x v="0"/>
    <x v="0"/>
    <d v="2022-10-03T00:00:00"/>
    <d v="2022-10-07T00:00:00"/>
    <n v="4"/>
    <x v="1"/>
  </r>
  <r>
    <s v="KEY-4724"/>
    <s v="Medium"/>
    <n v="30"/>
    <s v="Open"/>
    <s v="Service Desk Queue"/>
    <m/>
    <x v="0"/>
    <x v="2"/>
    <x v="0"/>
    <d v="2022-10-03T00:00:00"/>
    <m/>
    <n v="-44837"/>
    <x v="0"/>
  </r>
  <r>
    <s v="KEY-4722"/>
    <s v="Medium"/>
    <n v="30"/>
    <s v="Open"/>
    <s v="Squad Working"/>
    <m/>
    <x v="0"/>
    <x v="2"/>
    <x v="0"/>
    <d v="2022-10-03T00:00:00"/>
    <m/>
    <n v="-44837"/>
    <x v="0"/>
  </r>
  <r>
    <s v="KEY-4728"/>
    <s v="Medium"/>
    <n v="30"/>
    <s v="Open"/>
    <s v="Squad Working"/>
    <m/>
    <x v="0"/>
    <x v="2"/>
    <x v="0"/>
    <d v="2022-10-03T00:00:00"/>
    <m/>
    <n v="-44837"/>
    <x v="0"/>
  </r>
  <r>
    <s v="KEY-4729"/>
    <s v="High"/>
    <n v="15"/>
    <s v="Open"/>
    <s v="Squad Working"/>
    <m/>
    <x v="0"/>
    <x v="2"/>
    <x v="0"/>
    <d v="2022-10-04T00:00:00"/>
    <m/>
    <n v="-44838"/>
    <x v="0"/>
  </r>
  <r>
    <s v="KEY-4733"/>
    <s v="Medium"/>
    <n v="30"/>
    <s v="Closed"/>
    <s v="Completed"/>
    <s v="Solved by service desk (no technical intervention)"/>
    <x v="3"/>
    <x v="0"/>
    <x v="0"/>
    <d v="2022-10-04T00:00:00"/>
    <d v="2022-10-04T00:00:00"/>
    <n v="0"/>
    <x v="1"/>
  </r>
  <r>
    <s v="KEY-4738"/>
    <s v="Medium"/>
    <n v="30"/>
    <s v="Closed"/>
    <s v="Completed"/>
    <s v="Solved by service desk (no technical intervention)"/>
    <x v="3"/>
    <x v="0"/>
    <x v="0"/>
    <d v="2022-10-04T00:00:00"/>
    <d v="2022-10-04T00:00:00"/>
    <n v="0"/>
    <x v="1"/>
  </r>
  <r>
    <s v="KEY-4749"/>
    <s v="Medium"/>
    <n v="30"/>
    <s v="Closed"/>
    <s v="Completed"/>
    <s v="Solved by service desk (no technical intervention)"/>
    <x v="3"/>
    <x v="0"/>
    <x v="0"/>
    <d v="2022-10-04T00:00:00"/>
    <d v="2022-10-04T00:00:00"/>
    <n v="0"/>
    <x v="1"/>
  </r>
  <r>
    <s v="KEY-4739"/>
    <s v="Medium"/>
    <n v="30"/>
    <s v="Closed"/>
    <s v="Completed"/>
    <s v="Solved by service desk (no technical intervention)"/>
    <x v="3"/>
    <x v="0"/>
    <x v="0"/>
    <d v="2022-10-04T00:00:00"/>
    <d v="2022-10-05T00:00:00"/>
    <n v="1"/>
    <x v="1"/>
  </r>
  <r>
    <s v="KEY-4740"/>
    <s v="Medium"/>
    <n v="30"/>
    <s v="Closed"/>
    <s v="Completed"/>
    <s v="Solved by service desk (no technical intervention)"/>
    <x v="3"/>
    <x v="0"/>
    <x v="0"/>
    <d v="2022-10-04T00:00:00"/>
    <d v="2022-10-05T00:00:00"/>
    <n v="1"/>
    <x v="1"/>
  </r>
  <r>
    <s v="KEY-4737"/>
    <s v="Medium"/>
    <n v="30"/>
    <s v="Closed"/>
    <s v="Completed"/>
    <s v="Solved by service desk (no technical intervention)"/>
    <x v="2"/>
    <x v="0"/>
    <x v="0"/>
    <d v="2022-10-04T00:00:00"/>
    <d v="2022-10-06T00:00:00"/>
    <n v="2"/>
    <x v="1"/>
  </r>
  <r>
    <s v="KEY-4741"/>
    <s v="Medium"/>
    <n v="30"/>
    <s v="Closed"/>
    <s v="Completed"/>
    <s v="Solved by service desk (no technical intervention)"/>
    <x v="2"/>
    <x v="0"/>
    <x v="0"/>
    <d v="2022-10-04T00:00:00"/>
    <d v="2022-10-06T00:00:00"/>
    <n v="2"/>
    <x v="1"/>
  </r>
  <r>
    <s v="KEY-4730"/>
    <s v="Medium"/>
    <n v="30"/>
    <s v="Closed"/>
    <s v="Completed"/>
    <s v="Solved by service desk (no technical intervention)"/>
    <x v="2"/>
    <x v="0"/>
    <x v="0"/>
    <d v="2022-10-04T00:00:00"/>
    <d v="2022-10-07T00:00:00"/>
    <n v="3"/>
    <x v="1"/>
  </r>
  <r>
    <s v="KEY-4747"/>
    <s v="Medium"/>
    <n v="30"/>
    <s v="Closed"/>
    <s v="Completed"/>
    <s v="Solved by service desk (no technical intervention)"/>
    <x v="2"/>
    <x v="0"/>
    <x v="0"/>
    <d v="2022-10-04T00:00:00"/>
    <d v="2022-10-07T00:00:00"/>
    <n v="3"/>
    <x v="1"/>
  </r>
  <r>
    <s v="KEY-4743"/>
    <s v="Medium"/>
    <n v="30"/>
    <s v="Closed"/>
    <s v="Completed"/>
    <s v="Solved by service desk (no technical intervention)"/>
    <x v="0"/>
    <x v="0"/>
    <x v="0"/>
    <d v="2022-10-04T00:00:00"/>
    <d v="2022-10-10T00:00:00"/>
    <n v="6"/>
    <x v="1"/>
  </r>
  <r>
    <s v="KEY-4742"/>
    <s v="Medium"/>
    <n v="30"/>
    <s v="Closed"/>
    <s v="Completed"/>
    <s v="Solved by squad (technical intervention)"/>
    <x v="2"/>
    <x v="1"/>
    <x v="1"/>
    <d v="2022-10-04T00:00:00"/>
    <d v="2022-10-07T00:00:00"/>
    <n v="3"/>
    <x v="1"/>
  </r>
  <r>
    <s v="KEY-4732"/>
    <s v="Medium"/>
    <n v="30"/>
    <s v="Open"/>
    <s v="Service Desk Queue"/>
    <m/>
    <x v="0"/>
    <x v="2"/>
    <x v="0"/>
    <d v="2022-10-04T00:00:00"/>
    <m/>
    <n v="-44838"/>
    <x v="0"/>
  </r>
  <r>
    <s v="KEY-4734"/>
    <s v="Medium"/>
    <n v="30"/>
    <s v="Open"/>
    <s v="Service Desk Queue"/>
    <m/>
    <x v="0"/>
    <x v="2"/>
    <x v="0"/>
    <d v="2022-10-04T00:00:00"/>
    <m/>
    <n v="-44838"/>
    <x v="0"/>
  </r>
  <r>
    <s v="KEY-4735"/>
    <s v="Medium"/>
    <n v="30"/>
    <s v="Open"/>
    <s v="Service Desk Queue"/>
    <m/>
    <x v="1"/>
    <x v="2"/>
    <x v="0"/>
    <d v="2022-10-04T00:00:00"/>
    <m/>
    <n v="-44838"/>
    <x v="0"/>
  </r>
  <r>
    <s v="KEY-4736"/>
    <s v="Medium"/>
    <n v="30"/>
    <s v="Open"/>
    <s v="Service Desk Queue"/>
    <m/>
    <x v="1"/>
    <x v="2"/>
    <x v="0"/>
    <d v="2022-10-04T00:00:00"/>
    <m/>
    <n v="-44838"/>
    <x v="0"/>
  </r>
  <r>
    <s v="KEY-4731"/>
    <s v="Medium"/>
    <n v="30"/>
    <s v="Open"/>
    <s v="Squad Working"/>
    <m/>
    <x v="0"/>
    <x v="2"/>
    <x v="0"/>
    <d v="2022-10-04T00:00:00"/>
    <m/>
    <n v="-44838"/>
    <x v="0"/>
  </r>
  <r>
    <s v="KEY-4744"/>
    <s v="Medium"/>
    <n v="30"/>
    <s v="Open"/>
    <s v="Squad Working"/>
    <m/>
    <x v="0"/>
    <x v="2"/>
    <x v="0"/>
    <d v="2022-10-04T00:00:00"/>
    <m/>
    <n v="-44838"/>
    <x v="0"/>
  </r>
  <r>
    <s v="KEY-4745"/>
    <s v="Medium"/>
    <n v="30"/>
    <s v="Open"/>
    <s v="Squad Working"/>
    <m/>
    <x v="0"/>
    <x v="2"/>
    <x v="0"/>
    <d v="2022-10-04T00:00:00"/>
    <m/>
    <n v="-44838"/>
    <x v="0"/>
  </r>
  <r>
    <s v="KEY-4746"/>
    <s v="Medium"/>
    <n v="30"/>
    <s v="Open"/>
    <s v="Squad Working"/>
    <m/>
    <x v="0"/>
    <x v="2"/>
    <x v="0"/>
    <d v="2022-10-04T00:00:00"/>
    <m/>
    <n v="-44838"/>
    <x v="0"/>
  </r>
  <r>
    <s v="KEY-4748"/>
    <s v="Medium"/>
    <n v="30"/>
    <s v="Open"/>
    <s v="Waiting requester information"/>
    <m/>
    <x v="0"/>
    <x v="2"/>
    <x v="0"/>
    <d v="2022-10-04T00:00:00"/>
    <m/>
    <n v="-44838"/>
    <x v="0"/>
  </r>
  <r>
    <s v="KEY-4751"/>
    <s v="High"/>
    <n v="15"/>
    <s v="Open"/>
    <s v="Squad Working"/>
    <m/>
    <x v="0"/>
    <x v="2"/>
    <x v="0"/>
    <d v="2022-10-05T00:00:00"/>
    <m/>
    <n v="-44839"/>
    <x v="0"/>
  </r>
  <r>
    <s v="KEY-4756"/>
    <s v="High"/>
    <n v="15"/>
    <s v="Open"/>
    <s v="Squad Working"/>
    <m/>
    <x v="0"/>
    <x v="2"/>
    <x v="0"/>
    <d v="2022-10-05T00:00:00"/>
    <m/>
    <n v="-44839"/>
    <x v="0"/>
  </r>
  <r>
    <s v="KEY-4757"/>
    <s v="High"/>
    <n v="15"/>
    <s v="Open"/>
    <s v="Squad Working"/>
    <m/>
    <x v="0"/>
    <x v="2"/>
    <x v="0"/>
    <d v="2022-10-05T00:00:00"/>
    <m/>
    <n v="-44839"/>
    <x v="0"/>
  </r>
  <r>
    <s v="KEY-4759"/>
    <s v="High"/>
    <n v="15"/>
    <s v="Open"/>
    <s v="Squad Working"/>
    <m/>
    <x v="0"/>
    <x v="2"/>
    <x v="0"/>
    <d v="2022-10-05T00:00:00"/>
    <m/>
    <n v="-44839"/>
    <x v="0"/>
  </r>
  <r>
    <s v="KEY-4760"/>
    <s v="High"/>
    <n v="15"/>
    <s v="Open"/>
    <s v="Squad Working"/>
    <m/>
    <x v="0"/>
    <x v="2"/>
    <x v="0"/>
    <d v="2022-10-05T00:00:00"/>
    <m/>
    <n v="-44839"/>
    <x v="0"/>
  </r>
  <r>
    <s v="KEY-4752"/>
    <s v="High"/>
    <n v="15"/>
    <s v="Open"/>
    <s v="Waiting requester information"/>
    <m/>
    <x v="0"/>
    <x v="2"/>
    <x v="0"/>
    <d v="2022-10-05T00:00:00"/>
    <m/>
    <n v="-44839"/>
    <x v="0"/>
  </r>
  <r>
    <s v="KEY-4755"/>
    <s v="Highest"/>
    <n v="7"/>
    <s v="Open"/>
    <s v="Service Desk Queue"/>
    <m/>
    <x v="1"/>
    <x v="2"/>
    <x v="0"/>
    <d v="2022-10-05T00:00:00"/>
    <m/>
    <n v="-44839"/>
    <x v="0"/>
  </r>
  <r>
    <s v="KEY-4758"/>
    <s v="Highest"/>
    <n v="7"/>
    <s v="Open"/>
    <s v="Squad Working"/>
    <m/>
    <x v="0"/>
    <x v="2"/>
    <x v="0"/>
    <d v="2022-10-05T00:00:00"/>
    <m/>
    <n v="-44839"/>
    <x v="0"/>
  </r>
  <r>
    <s v="KEY-4761"/>
    <s v="Highest"/>
    <n v="7"/>
    <s v="Open"/>
    <s v="Squad Working"/>
    <m/>
    <x v="0"/>
    <x v="2"/>
    <x v="0"/>
    <d v="2022-10-05T00:00:00"/>
    <m/>
    <n v="-44839"/>
    <x v="0"/>
  </r>
  <r>
    <s v="KEY-4753"/>
    <s v="Medium"/>
    <n v="30"/>
    <s v="Closed"/>
    <s v="Canceled"/>
    <s v="Business Rule"/>
    <x v="3"/>
    <x v="1"/>
    <x v="1"/>
    <d v="2022-10-05T00:00:00"/>
    <d v="2022-10-05T00:00:00"/>
    <n v="0"/>
    <x v="0"/>
  </r>
  <r>
    <s v="KEY-4763"/>
    <s v="Medium"/>
    <n v="30"/>
    <s v="Closed"/>
    <s v="Canceled"/>
    <s v="Feature expected behavior"/>
    <x v="3"/>
    <x v="1"/>
    <x v="1"/>
    <d v="2022-10-05T00:00:00"/>
    <d v="2022-10-05T00:00:00"/>
    <n v="0"/>
    <x v="0"/>
  </r>
  <r>
    <s v="KEY-4764"/>
    <s v="Medium"/>
    <n v="30"/>
    <s v="Closed"/>
    <s v="Completed"/>
    <s v="Solved by service desk (no technical intervention)"/>
    <x v="3"/>
    <x v="0"/>
    <x v="0"/>
    <d v="2022-10-05T00:00:00"/>
    <d v="2022-10-05T00:00:00"/>
    <n v="0"/>
    <x v="1"/>
  </r>
  <r>
    <s v="KEY-4762"/>
    <s v="Medium"/>
    <n v="30"/>
    <s v="Closed"/>
    <s v="Completed"/>
    <s v="Solved by service desk (no technical intervention)"/>
    <x v="2"/>
    <x v="0"/>
    <x v="0"/>
    <d v="2022-10-05T00:00:00"/>
    <d v="2022-10-07T00:00:00"/>
    <n v="2"/>
    <x v="1"/>
  </r>
  <r>
    <s v="KEY-4750"/>
    <s v="Medium"/>
    <n v="30"/>
    <s v="Closed"/>
    <s v="Completed"/>
    <s v="Solved by squad (technical intervention)"/>
    <x v="0"/>
    <x v="1"/>
    <x v="1"/>
    <d v="2022-10-05T00:00:00"/>
    <d v="2022-10-10T00:00:00"/>
    <n v="5"/>
    <x v="1"/>
  </r>
  <r>
    <s v="KEY-4754"/>
    <s v="Medium"/>
    <n v="30"/>
    <s v="Open"/>
    <s v="Service Desk Queue"/>
    <m/>
    <x v="1"/>
    <x v="2"/>
    <x v="0"/>
    <d v="2022-10-05T00:00:00"/>
    <m/>
    <n v="-44839"/>
    <x v="0"/>
  </r>
  <r>
    <s v="KEY-4775"/>
    <s v="High"/>
    <n v="15"/>
    <s v="Open"/>
    <s v="Squad Working"/>
    <m/>
    <x v="0"/>
    <x v="2"/>
    <x v="0"/>
    <d v="2022-10-06T00:00:00"/>
    <m/>
    <n v="-44840"/>
    <x v="0"/>
  </r>
  <r>
    <s v="KEY-4776"/>
    <s v="High"/>
    <n v="15"/>
    <s v="Open"/>
    <s v="Squad Working"/>
    <m/>
    <x v="0"/>
    <x v="2"/>
    <x v="0"/>
    <d v="2022-10-06T00:00:00"/>
    <m/>
    <n v="-44840"/>
    <x v="0"/>
  </r>
  <r>
    <s v="KEY-4777"/>
    <s v="High"/>
    <n v="15"/>
    <s v="Open"/>
    <s v="Squad Working"/>
    <m/>
    <x v="0"/>
    <x v="2"/>
    <x v="0"/>
    <d v="2022-10-06T00:00:00"/>
    <m/>
    <n v="-44840"/>
    <x v="0"/>
  </r>
  <r>
    <s v="KEY-4778"/>
    <s v="High"/>
    <n v="15"/>
    <s v="Open"/>
    <s v="Squad Working"/>
    <m/>
    <x v="0"/>
    <x v="2"/>
    <x v="0"/>
    <d v="2022-10-06T00:00:00"/>
    <m/>
    <n v="-44840"/>
    <x v="0"/>
  </r>
  <r>
    <s v="KEY-4779"/>
    <s v="High"/>
    <n v="15"/>
    <s v="Open"/>
    <s v="Squad Working"/>
    <m/>
    <x v="0"/>
    <x v="2"/>
    <x v="0"/>
    <d v="2022-10-06T00:00:00"/>
    <m/>
    <n v="-44840"/>
    <x v="0"/>
  </r>
  <r>
    <s v="KEY-4780"/>
    <s v="High"/>
    <n v="15"/>
    <s v="Open"/>
    <s v="Squad Working"/>
    <m/>
    <x v="0"/>
    <x v="2"/>
    <x v="0"/>
    <d v="2022-10-06T00:00:00"/>
    <m/>
    <n v="-44840"/>
    <x v="0"/>
  </r>
  <r>
    <s v="KEY-4781"/>
    <s v="High"/>
    <n v="15"/>
    <s v="Open"/>
    <s v="Squad Working"/>
    <m/>
    <x v="0"/>
    <x v="2"/>
    <x v="0"/>
    <d v="2022-10-06T00:00:00"/>
    <m/>
    <n v="-44840"/>
    <x v="0"/>
  </r>
  <r>
    <s v="KEY-4782"/>
    <s v="High"/>
    <n v="15"/>
    <s v="Open"/>
    <s v="Squad Working"/>
    <m/>
    <x v="0"/>
    <x v="2"/>
    <x v="0"/>
    <d v="2022-10-06T00:00:00"/>
    <m/>
    <n v="-44840"/>
    <x v="0"/>
  </r>
  <r>
    <s v="KEY-4783"/>
    <s v="Highest"/>
    <n v="7"/>
    <s v="Open"/>
    <s v="Squad Working"/>
    <m/>
    <x v="0"/>
    <x v="2"/>
    <x v="0"/>
    <d v="2022-10-06T00:00:00"/>
    <m/>
    <n v="-44840"/>
    <x v="0"/>
  </r>
  <r>
    <s v="KEY-4767"/>
    <s v="Medium"/>
    <n v="30"/>
    <s v="Closed"/>
    <s v="Completed"/>
    <s v="Solved by service desk (no technical intervention)"/>
    <x v="3"/>
    <x v="0"/>
    <x v="0"/>
    <d v="2022-10-06T00:00:00"/>
    <d v="2022-10-06T00:00:00"/>
    <n v="0"/>
    <x v="1"/>
  </r>
  <r>
    <s v="KEY-4765"/>
    <s v="Medium"/>
    <n v="30"/>
    <s v="Closed"/>
    <s v="Completed"/>
    <s v="Solved by service desk (no technical intervention)"/>
    <x v="3"/>
    <x v="0"/>
    <x v="0"/>
    <d v="2022-10-06T00:00:00"/>
    <d v="2022-10-07T00:00:00"/>
    <n v="1"/>
    <x v="1"/>
  </r>
  <r>
    <s v="KEY-4769"/>
    <s v="Medium"/>
    <n v="30"/>
    <s v="Closed"/>
    <s v="Completed"/>
    <s v="Solved by service desk (no technical intervention)"/>
    <x v="3"/>
    <x v="0"/>
    <x v="0"/>
    <d v="2022-10-06T00:00:00"/>
    <d v="2022-10-07T00:00:00"/>
    <n v="1"/>
    <x v="1"/>
  </r>
  <r>
    <s v="KEY-4770"/>
    <s v="Medium"/>
    <n v="30"/>
    <s v="Closed"/>
    <s v="Completed"/>
    <s v="Solved by service desk (no technical intervention)"/>
    <x v="3"/>
    <x v="0"/>
    <x v="0"/>
    <d v="2022-10-06T00:00:00"/>
    <d v="2022-10-07T00:00:00"/>
    <n v="1"/>
    <x v="1"/>
  </r>
  <r>
    <s v="KEY-4772"/>
    <s v="Medium"/>
    <n v="30"/>
    <s v="Closed"/>
    <s v="Completed"/>
    <s v="Solved by service desk (no technical intervention)"/>
    <x v="3"/>
    <x v="0"/>
    <x v="0"/>
    <d v="2022-10-06T00:00:00"/>
    <d v="2022-10-07T00:00:00"/>
    <n v="1"/>
    <x v="1"/>
  </r>
  <r>
    <s v="KEY-4785"/>
    <s v="Medium"/>
    <n v="30"/>
    <s v="Closed"/>
    <s v="Completed"/>
    <s v="Solved by service desk (no technical intervention)"/>
    <x v="2"/>
    <x v="0"/>
    <x v="0"/>
    <d v="2022-10-06T00:00:00"/>
    <d v="2022-10-10T00:00:00"/>
    <n v="4"/>
    <x v="1"/>
  </r>
  <r>
    <s v="KEY-4768"/>
    <s v="Medium"/>
    <n v="30"/>
    <s v="Closed"/>
    <s v="Completed"/>
    <s v="Solved by service desk (no technical intervention)"/>
    <x v="0"/>
    <x v="0"/>
    <x v="0"/>
    <d v="2022-10-06T00:00:00"/>
    <d v="2022-10-06T00:00:00"/>
    <n v="0"/>
    <x v="1"/>
  </r>
  <r>
    <s v="KEY-4773"/>
    <s v="Medium"/>
    <n v="30"/>
    <s v="Open"/>
    <s v="Service Desk Queue"/>
    <m/>
    <x v="0"/>
    <x v="2"/>
    <x v="0"/>
    <d v="2022-10-06T00:00:00"/>
    <m/>
    <n v="-44840"/>
    <x v="0"/>
  </r>
  <r>
    <s v="KEY-4774"/>
    <s v="Medium"/>
    <n v="30"/>
    <s v="Open"/>
    <s v="Service Desk Queue"/>
    <m/>
    <x v="0"/>
    <x v="2"/>
    <x v="0"/>
    <d v="2022-10-06T00:00:00"/>
    <m/>
    <n v="-44840"/>
    <x v="0"/>
  </r>
  <r>
    <s v="KEY-4766"/>
    <s v="Medium"/>
    <n v="30"/>
    <s v="Open"/>
    <s v="Squad Working"/>
    <m/>
    <x v="0"/>
    <x v="2"/>
    <x v="0"/>
    <d v="2022-10-06T00:00:00"/>
    <m/>
    <n v="-44840"/>
    <x v="0"/>
  </r>
  <r>
    <s v="KEY-4771"/>
    <s v="Medium"/>
    <n v="30"/>
    <s v="Open"/>
    <s v="Squad Working"/>
    <m/>
    <x v="0"/>
    <x v="2"/>
    <x v="0"/>
    <d v="2022-10-06T00:00:00"/>
    <m/>
    <n v="-44840"/>
    <x v="0"/>
  </r>
  <r>
    <s v="KEY-4784"/>
    <s v="Medium"/>
    <n v="30"/>
    <s v="Open"/>
    <s v="Squad Working"/>
    <m/>
    <x v="0"/>
    <x v="2"/>
    <x v="0"/>
    <d v="2022-10-06T00:00:00"/>
    <m/>
    <n v="-44840"/>
    <x v="0"/>
  </r>
  <r>
    <s v="KEY-4789"/>
    <s v="Medium"/>
    <n v="30"/>
    <s v="Closed"/>
    <s v="Completed"/>
    <s v="Solved by service desk (no technical intervention)"/>
    <x v="2"/>
    <x v="0"/>
    <x v="0"/>
    <d v="2022-10-07T00:00:00"/>
    <d v="2022-10-10T00:00:00"/>
    <n v="3"/>
    <x v="1"/>
  </r>
  <r>
    <s v="KEY-4788"/>
    <s v="Medium"/>
    <n v="30"/>
    <s v="Open"/>
    <s v="Service Desk Queue"/>
    <m/>
    <x v="1"/>
    <x v="2"/>
    <x v="0"/>
    <d v="2022-10-07T00:00:00"/>
    <m/>
    <n v="-44841"/>
    <x v="0"/>
  </r>
  <r>
    <s v="KEY-4786"/>
    <s v="Medium"/>
    <n v="30"/>
    <s v="Open"/>
    <s v="Squad Working"/>
    <m/>
    <x v="0"/>
    <x v="2"/>
    <x v="0"/>
    <d v="2022-10-07T00:00:00"/>
    <m/>
    <n v="-44841"/>
    <x v="0"/>
  </r>
  <r>
    <s v="KEY-4787"/>
    <s v="Medium"/>
    <n v="30"/>
    <s v="Open"/>
    <s v="Waiting requester information"/>
    <m/>
    <x v="0"/>
    <x v="2"/>
    <x v="0"/>
    <d v="2022-10-07T00:00:00"/>
    <m/>
    <n v="-44841"/>
    <x v="0"/>
  </r>
  <r>
    <s v="KEY-4790"/>
    <s v="Medium"/>
    <n v="30"/>
    <s v="Open"/>
    <s v="Service Desk Queue"/>
    <m/>
    <x v="1"/>
    <x v="2"/>
    <x v="0"/>
    <d v="2022-10-09T00:00:00"/>
    <m/>
    <n v="-44843"/>
    <x v="0"/>
  </r>
  <r>
    <s v="KEY-4791"/>
    <s v="Medium"/>
    <n v="30"/>
    <s v="Open"/>
    <s v="Service Desk Queue"/>
    <m/>
    <x v="1"/>
    <x v="2"/>
    <x v="0"/>
    <d v="2022-10-09T00:00:00"/>
    <m/>
    <n v="-44843"/>
    <x v="0"/>
  </r>
  <r>
    <s v="KEY-4792"/>
    <s v="Medium"/>
    <n v="30"/>
    <s v="Closed"/>
    <s v="Completed"/>
    <s v="Solved by service desk (no technical intervention)"/>
    <x v="3"/>
    <x v="0"/>
    <x v="0"/>
    <d v="2022-10-10T00:00:00"/>
    <d v="2022-10-10T00:00:00"/>
    <n v="0"/>
    <x v="1"/>
  </r>
  <r>
    <s v="KEY-4805"/>
    <s v="Medium"/>
    <n v="30"/>
    <s v="Closed"/>
    <s v="Completed"/>
    <s v="Solved by service desk (no technical intervention)"/>
    <x v="3"/>
    <x v="0"/>
    <x v="0"/>
    <d v="2022-10-10T00:00:00"/>
    <d v="2022-10-10T00:00:00"/>
    <n v="0"/>
    <x v="1"/>
  </r>
  <r>
    <s v="KEY-4801"/>
    <s v="Medium"/>
    <n v="30"/>
    <s v="Open"/>
    <s v="Service Desk Queue"/>
    <m/>
    <x v="2"/>
    <x v="2"/>
    <x v="0"/>
    <d v="2022-10-10T00:00:00"/>
    <m/>
    <n v="-44844"/>
    <x v="0"/>
  </r>
  <r>
    <s v="KEY-4802"/>
    <s v="Medium"/>
    <n v="30"/>
    <s v="Open"/>
    <s v="Service Desk Queue"/>
    <m/>
    <x v="3"/>
    <x v="2"/>
    <x v="0"/>
    <d v="2022-10-10T00:00:00"/>
    <m/>
    <n v="-44844"/>
    <x v="0"/>
  </r>
  <r>
    <s v="KEY-4806"/>
    <s v="Medium"/>
    <n v="30"/>
    <s v="Open"/>
    <s v="Service Desk Queue"/>
    <m/>
    <x v="3"/>
    <x v="2"/>
    <x v="0"/>
    <d v="2022-10-10T00:00:00"/>
    <m/>
    <n v="-44844"/>
    <x v="0"/>
  </r>
  <r>
    <s v="KEY-4794"/>
    <s v="Medium"/>
    <n v="30"/>
    <s v="Open"/>
    <s v="Service Desk Queue"/>
    <m/>
    <x v="0"/>
    <x v="2"/>
    <x v="0"/>
    <d v="2022-10-10T00:00:00"/>
    <m/>
    <n v="-44844"/>
    <x v="0"/>
  </r>
  <r>
    <s v="KEY-4795"/>
    <s v="Medium"/>
    <n v="30"/>
    <s v="Open"/>
    <s v="Service Desk Queue"/>
    <m/>
    <x v="0"/>
    <x v="2"/>
    <x v="0"/>
    <d v="2022-10-10T00:00:00"/>
    <m/>
    <n v="-44844"/>
    <x v="0"/>
  </r>
  <r>
    <s v="KEY-4796"/>
    <s v="Medium"/>
    <n v="30"/>
    <s v="Open"/>
    <s v="Service Desk Queue"/>
    <m/>
    <x v="0"/>
    <x v="2"/>
    <x v="0"/>
    <d v="2022-10-10T00:00:00"/>
    <m/>
    <n v="-44844"/>
    <x v="0"/>
  </r>
  <r>
    <s v="KEY-4798"/>
    <s v="Medium"/>
    <n v="30"/>
    <s v="Open"/>
    <s v="Service Desk Queue"/>
    <m/>
    <x v="0"/>
    <x v="2"/>
    <x v="0"/>
    <d v="2022-10-10T00:00:00"/>
    <m/>
    <n v="-44844"/>
    <x v="0"/>
  </r>
  <r>
    <s v="KEY-4799"/>
    <s v="Medium"/>
    <n v="30"/>
    <s v="Open"/>
    <s v="Service Desk Queue"/>
    <m/>
    <x v="0"/>
    <x v="2"/>
    <x v="0"/>
    <d v="2022-10-10T00:00:00"/>
    <m/>
    <n v="-44844"/>
    <x v="0"/>
  </r>
  <r>
    <s v="KEY-4800"/>
    <s v="Medium"/>
    <n v="30"/>
    <s v="Open"/>
    <s v="Service Desk Queue"/>
    <m/>
    <x v="0"/>
    <x v="2"/>
    <x v="0"/>
    <d v="2022-10-10T00:00:00"/>
    <m/>
    <n v="-44844"/>
    <x v="0"/>
  </r>
  <r>
    <s v="KEY-4803"/>
    <s v="Medium"/>
    <n v="30"/>
    <s v="Open"/>
    <s v="Service Desk Queue"/>
    <m/>
    <x v="0"/>
    <x v="2"/>
    <x v="0"/>
    <d v="2022-10-10T00:00:00"/>
    <m/>
    <n v="-44844"/>
    <x v="0"/>
  </r>
  <r>
    <s v="KEY-4793"/>
    <s v="Medium"/>
    <n v="30"/>
    <s v="Open"/>
    <s v="Service Desk Queue"/>
    <m/>
    <x v="1"/>
    <x v="2"/>
    <x v="0"/>
    <d v="2022-10-10T00:00:00"/>
    <m/>
    <n v="-44844"/>
    <x v="0"/>
  </r>
  <r>
    <s v="KEY-4807"/>
    <s v="Medium"/>
    <n v="30"/>
    <s v="Open"/>
    <s v="Service Desk Queue"/>
    <m/>
    <x v="3"/>
    <x v="2"/>
    <x v="0"/>
    <d v="2022-10-10T00:00:00"/>
    <m/>
    <n v="-44844"/>
    <x v="0"/>
  </r>
  <r>
    <s v="KEY-4797"/>
    <s v="Medium"/>
    <n v="30"/>
    <s v="Open"/>
    <s v="Squad Working"/>
    <m/>
    <x v="0"/>
    <x v="2"/>
    <x v="0"/>
    <d v="2022-10-10T00:00:00"/>
    <m/>
    <n v="-44844"/>
    <x v="0"/>
  </r>
  <r>
    <s v="KEY-4808"/>
    <s v="Medium"/>
    <n v="30"/>
    <s v="Open"/>
    <s v="Squad Working"/>
    <m/>
    <x v="0"/>
    <x v="2"/>
    <x v="0"/>
    <d v="2022-10-10T00:00:00"/>
    <m/>
    <n v="-44844"/>
    <x v="0"/>
  </r>
  <r>
    <s v="KEY-4809"/>
    <s v="Medium"/>
    <n v="30"/>
    <s v="Open"/>
    <s v="Squad Working"/>
    <m/>
    <x v="0"/>
    <x v="2"/>
    <x v="0"/>
    <d v="2022-10-10T00:00:00"/>
    <m/>
    <n v="-44844"/>
    <x v="0"/>
  </r>
  <r>
    <s v="KEY-4804"/>
    <s v="Medium"/>
    <n v="30"/>
    <s v="Open"/>
    <s v="Waiting requester information"/>
    <m/>
    <x v="3"/>
    <x v="2"/>
    <x v="0"/>
    <d v="2022-10-10T00:00:00"/>
    <m/>
    <n v="-44844"/>
    <x v="0"/>
  </r>
  <r>
    <s v="KEY-4810"/>
    <s v="Medium"/>
    <n v="30"/>
    <s v="Open"/>
    <s v="Service Desk Queue"/>
    <m/>
    <x v="0"/>
    <x v="2"/>
    <x v="0"/>
    <d v="2022-10-11T00:00:00"/>
    <m/>
    <n v="-44845"/>
    <x v="0"/>
  </r>
  <r>
    <s v="KEY-4811"/>
    <s v="Medium"/>
    <n v="30"/>
    <s v="Open"/>
    <s v="Service Desk Queue"/>
    <m/>
    <x v="0"/>
    <x v="2"/>
    <x v="0"/>
    <d v="2022-10-11T00:00:00"/>
    <m/>
    <n v="-44845"/>
    <x v="0"/>
  </r>
  <r>
    <s v="KEY-4812"/>
    <s v="Medium"/>
    <n v="30"/>
    <s v="Open"/>
    <s v="Service Desk Queue"/>
    <m/>
    <x v="0"/>
    <x v="2"/>
    <x v="0"/>
    <d v="2022-10-11T00:00:00"/>
    <m/>
    <n v="-44845"/>
    <x v="0"/>
  </r>
  <r>
    <s v="KEY-4813"/>
    <s v="Medium"/>
    <n v="30"/>
    <s v="Open"/>
    <s v="Service Desk Queue"/>
    <m/>
    <x v="0"/>
    <x v="2"/>
    <x v="0"/>
    <d v="2022-10-11T00:00:00"/>
    <m/>
    <n v="-44845"/>
    <x v="0"/>
  </r>
  <r>
    <s v="KEY-4814"/>
    <s v="Medium"/>
    <n v="30"/>
    <s v="Open"/>
    <s v="Service Desk Queue"/>
    <m/>
    <x v="0"/>
    <x v="2"/>
    <x v="0"/>
    <d v="2022-10-11T00:00:00"/>
    <m/>
    <n v="-44845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e v="#VALUE!"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  <r>
    <m/>
    <m/>
    <s v=""/>
    <m/>
    <m/>
    <m/>
    <x v="5"/>
    <x v="2"/>
    <x v="0"/>
    <m/>
    <s v=""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73">
  <r>
    <s v="KEY-1004"/>
    <s v="Medium"/>
    <n v="30"/>
    <s v="Closed"/>
    <s v="Canceled"/>
    <s v="Business Rule"/>
    <x v="0"/>
    <s v="Service Desk"/>
    <m/>
    <d v="2021-01-04T00:00:00"/>
    <d v="2021-05-23T00:00:00"/>
    <n v="139"/>
    <x v="0"/>
  </r>
  <r>
    <s v="KEY-1000"/>
    <s v="Medium"/>
    <n v="30"/>
    <s v="Closed"/>
    <s v="Canceled"/>
    <s v="Business Rule"/>
    <x v="0"/>
    <s v="Service Desk"/>
    <m/>
    <d v="2021-01-04T00:00:00"/>
    <d v="2021-01-05T00:00:00"/>
    <n v="1"/>
    <x v="0"/>
  </r>
  <r>
    <s v="KEY-1001"/>
    <s v="Medium"/>
    <n v="30"/>
    <s v="Closed"/>
    <s v="Canceled"/>
    <s v="Business Rule"/>
    <x v="0"/>
    <s v="Service Desk"/>
    <m/>
    <d v="2021-01-04T00:00:00"/>
    <d v="2021-01-05T00:00:00"/>
    <n v="1"/>
    <x v="0"/>
  </r>
  <r>
    <s v="KEY-1002"/>
    <s v="Medium"/>
    <n v="30"/>
    <s v="Closed"/>
    <s v="Canceled"/>
    <s v="Business Rule"/>
    <x v="0"/>
    <s v="Service Desk"/>
    <m/>
    <d v="2021-01-04T00:00:00"/>
    <d v="2021-01-05T00:00:00"/>
    <n v="1"/>
    <x v="0"/>
  </r>
  <r>
    <s v="KEY-1007"/>
    <s v="Medium"/>
    <n v="30"/>
    <s v="Closed"/>
    <s v="Canceled"/>
    <s v="Feature expected behavior"/>
    <x v="0"/>
    <s v="Service Desk"/>
    <m/>
    <d v="2021-01-04T00:00:00"/>
    <d v="2021-01-19T00:00:00"/>
    <n v="15"/>
    <x v="0"/>
  </r>
  <r>
    <s v="KEY-1005"/>
    <s v="Medium"/>
    <n v="30"/>
    <s v="Closed"/>
    <s v="Canceled"/>
    <s v="Lack Response"/>
    <x v="0"/>
    <s v="Service Desk"/>
    <m/>
    <d v="2021-01-04T00:00:00"/>
    <d v="2021-01-27T00:00:00"/>
    <n v="23"/>
    <x v="0"/>
  </r>
  <r>
    <s v="KEY-1006"/>
    <s v="Medium"/>
    <n v="30"/>
    <s v="Closed"/>
    <s v="Canceled"/>
    <s v="Lack Response"/>
    <x v="0"/>
    <s v="Service Desk"/>
    <m/>
    <d v="2021-01-04T00:00:00"/>
    <d v="2021-02-02T00:00:00"/>
    <n v="29"/>
    <x v="0"/>
  </r>
  <r>
    <s v="KEY-1003"/>
    <s v="Medium"/>
    <n v="30"/>
    <s v="Closed"/>
    <s v="Completed"/>
    <s v="Solved by squad (technical intervention)"/>
    <x v="1"/>
    <s v="Squad"/>
    <s v="SQUAD A"/>
    <d v="2021-01-04T00:00:00"/>
    <d v="2021-01-18T00:00:00"/>
    <n v="14"/>
    <x v="1"/>
  </r>
  <r>
    <s v="KEY-1009"/>
    <s v="High"/>
    <n v="15"/>
    <s v="Closed"/>
    <s v="Canceled"/>
    <s v="Business Rule"/>
    <x v="0"/>
    <s v="Service Desk"/>
    <m/>
    <d v="2021-01-05T00:00:00"/>
    <d v="2021-01-27T00:00:00"/>
    <n v="22"/>
    <x v="0"/>
  </r>
  <r>
    <s v="KEY-1013"/>
    <s v="Highest"/>
    <n v="7"/>
    <s v="Closed"/>
    <s v="Completed"/>
    <s v="Solved by squad (technical intervention)"/>
    <x v="1"/>
    <s v="Squad"/>
    <s v="SQUAD A"/>
    <d v="2021-01-05T00:00:00"/>
    <d v="2021-01-18T00:00:00"/>
    <n v="13"/>
    <x v="2"/>
  </r>
  <r>
    <s v="KEY-1012"/>
    <s v="Medium"/>
    <n v="30"/>
    <s v="Closed"/>
    <s v="Canceled"/>
    <s v="Business Rule"/>
    <x v="0"/>
    <s v="Service Desk"/>
    <m/>
    <d v="2021-01-05T00:00:00"/>
    <d v="2021-02-05T00:00:00"/>
    <n v="31"/>
    <x v="0"/>
  </r>
  <r>
    <s v="KEY-1008"/>
    <s v="Medium"/>
    <n v="30"/>
    <s v="Closed"/>
    <s v="Canceled"/>
    <s v="Business Rule"/>
    <x v="0"/>
    <s v="Service Desk"/>
    <m/>
    <d v="2021-01-05T00:00:00"/>
    <d v="2021-01-27T00:00:00"/>
    <n v="22"/>
    <x v="0"/>
  </r>
  <r>
    <s v="KEY-1010"/>
    <s v="Medium"/>
    <n v="30"/>
    <s v="Closed"/>
    <s v="Canceled"/>
    <s v="Business Rule"/>
    <x v="0"/>
    <s v="Service Desk"/>
    <m/>
    <d v="2021-01-05T00:00:00"/>
    <d v="2021-01-27T00:00:00"/>
    <n v="22"/>
    <x v="0"/>
  </r>
  <r>
    <s v="KEY-1011"/>
    <s v="Medium"/>
    <n v="30"/>
    <s v="Closed"/>
    <s v="Canceled"/>
    <s v="Business Rule"/>
    <x v="0"/>
    <s v="Service Desk"/>
    <m/>
    <d v="2021-01-05T00:00:00"/>
    <d v="2021-01-27T00:00:00"/>
    <n v="22"/>
    <x v="0"/>
  </r>
  <r>
    <s v="KEY-1018"/>
    <s v="Medium"/>
    <n v="30"/>
    <s v="Closed"/>
    <s v="Canceled"/>
    <s v="Feature expected behavior"/>
    <x v="0"/>
    <s v="Squad"/>
    <s v="SQUAD A"/>
    <d v="2021-01-05T00:00:00"/>
    <d v="2021-01-05T00:00:00"/>
    <n v="0"/>
    <x v="0"/>
  </r>
  <r>
    <s v="KEY-1017"/>
    <s v="Medium"/>
    <n v="30"/>
    <s v="Closed"/>
    <s v="Canceled"/>
    <s v="Lack Response"/>
    <x v="0"/>
    <s v="Service Desk"/>
    <m/>
    <d v="2021-01-05T00:00:00"/>
    <d v="2021-02-25T00:00:00"/>
    <n v="51"/>
    <x v="0"/>
  </r>
  <r>
    <s v="KEY-1016"/>
    <s v="Medium"/>
    <n v="30"/>
    <s v="Closed"/>
    <s v="Canceled"/>
    <s v="Lack Response"/>
    <x v="0"/>
    <s v="Service Desk"/>
    <m/>
    <d v="2021-01-05T00:00:00"/>
    <d v="2021-02-04T00:00:00"/>
    <n v="30"/>
    <x v="0"/>
  </r>
  <r>
    <s v="KEY-1014"/>
    <s v="Medium"/>
    <n v="30"/>
    <s v="Closed"/>
    <s v="Completed"/>
    <s v="Solved by service desk (no technical intervention)"/>
    <x v="0"/>
    <s v="Service Desk"/>
    <m/>
    <d v="2021-01-05T00:00:00"/>
    <d v="2021-01-11T00:00:00"/>
    <n v="6"/>
    <x v="1"/>
  </r>
  <r>
    <s v="KEY-1015"/>
    <s v="Medium"/>
    <n v="30"/>
    <s v="Closed"/>
    <s v="Completed"/>
    <s v="Solved by squad (technical intervention)"/>
    <x v="0"/>
    <s v="Squad"/>
    <s v="SQUAD A"/>
    <d v="2021-01-05T00:00:00"/>
    <d v="2021-05-05T00:00:00"/>
    <n v="120"/>
    <x v="2"/>
  </r>
  <r>
    <s v="KEY-1021"/>
    <s v="Highest"/>
    <n v="7"/>
    <s v="Closed"/>
    <s v="Completed"/>
    <s v="Solved by service desk (no technical intervention)"/>
    <x v="0"/>
    <s v="Service Desk"/>
    <m/>
    <d v="2021-01-06T00:00:00"/>
    <d v="2021-01-14T00:00:00"/>
    <n v="8"/>
    <x v="2"/>
  </r>
  <r>
    <s v="KEY-1023"/>
    <s v="Highest"/>
    <n v="7"/>
    <s v="Closed"/>
    <s v="Completed"/>
    <s v="Solved by squad (technical intervention)"/>
    <x v="1"/>
    <s v="Squad"/>
    <s v="SQUAD A"/>
    <d v="2021-01-06T00:00:00"/>
    <d v="2021-01-24T00:00:00"/>
    <n v="18"/>
    <x v="2"/>
  </r>
  <r>
    <s v="KEY-1028"/>
    <s v="Medium"/>
    <n v="30"/>
    <s v="Closed"/>
    <s v="Canceled"/>
    <s v="Business Rule"/>
    <x v="0"/>
    <s v="Service Desk"/>
    <m/>
    <d v="2021-01-06T00:00:00"/>
    <d v="2021-04-28T00:00:00"/>
    <n v="112"/>
    <x v="0"/>
  </r>
  <r>
    <s v="KEY-1020"/>
    <s v="Medium"/>
    <n v="30"/>
    <s v="Closed"/>
    <s v="Canceled"/>
    <s v="Business Rule"/>
    <x v="0"/>
    <s v="Service Desk"/>
    <m/>
    <d v="2021-01-06T00:00:00"/>
    <d v="2021-02-24T00:00:00"/>
    <n v="49"/>
    <x v="0"/>
  </r>
  <r>
    <s v="KEY-1022"/>
    <s v="Medium"/>
    <n v="30"/>
    <s v="Closed"/>
    <s v="Canceled"/>
    <s v="Business Rule"/>
    <x v="0"/>
    <s v="Service Desk"/>
    <m/>
    <d v="2021-01-06T00:00:00"/>
    <d v="2021-01-18T00:00:00"/>
    <n v="12"/>
    <x v="0"/>
  </r>
  <r>
    <s v="KEY-1024"/>
    <s v="Medium"/>
    <n v="30"/>
    <s v="Closed"/>
    <s v="Canceled"/>
    <s v="Business Rule"/>
    <x v="0"/>
    <s v="Service Desk"/>
    <m/>
    <d v="2021-01-06T00:00:00"/>
    <d v="2021-01-18T00:00:00"/>
    <n v="12"/>
    <x v="0"/>
  </r>
  <r>
    <s v="KEY-1019"/>
    <s v="Medium"/>
    <n v="30"/>
    <s v="Closed"/>
    <s v="Canceled"/>
    <s v="Business Rule"/>
    <x v="0"/>
    <s v="Service Desk"/>
    <m/>
    <d v="2021-01-06T00:00:00"/>
    <d v="2021-01-07T00:00:00"/>
    <n v="1"/>
    <x v="0"/>
  </r>
  <r>
    <s v="KEY-1026"/>
    <s v="Medium"/>
    <n v="30"/>
    <s v="Closed"/>
    <s v="Canceled"/>
    <s v="Business Rule"/>
    <x v="0"/>
    <s v="Service Desk"/>
    <m/>
    <d v="2021-01-06T00:00:00"/>
    <d v="2021-01-07T00:00:00"/>
    <n v="1"/>
    <x v="0"/>
  </r>
  <r>
    <s v="KEY-1025"/>
    <s v="Medium"/>
    <n v="30"/>
    <s v="Closed"/>
    <s v="Canceled"/>
    <s v="Business Rule"/>
    <x v="0"/>
    <s v="Service Desk"/>
    <m/>
    <d v="2021-01-06T00:00:00"/>
    <d v="2021-01-06T00:00:00"/>
    <n v="0"/>
    <x v="0"/>
  </r>
  <r>
    <s v="KEY-1027"/>
    <s v="Medium"/>
    <n v="30"/>
    <s v="Closed"/>
    <s v="Completed"/>
    <s v="Solved by squad (technical intervention)"/>
    <x v="1"/>
    <s v="Squad"/>
    <s v="SQUAD A"/>
    <d v="2021-01-06T00:00:00"/>
    <d v="2021-01-26T00:00:00"/>
    <n v="20"/>
    <x v="1"/>
  </r>
  <r>
    <s v="KEY-1029"/>
    <s v="Medium"/>
    <n v="30"/>
    <s v="Closed"/>
    <s v="Completed"/>
    <s v="Solved by squad (technical intervention)"/>
    <x v="0"/>
    <s v="Squad"/>
    <s v="SQUAD C"/>
    <d v="2021-01-06T00:00:00"/>
    <d v="2022-03-07T00:00:00"/>
    <n v="425"/>
    <x v="2"/>
  </r>
  <r>
    <s v="KEY-1033"/>
    <s v="High"/>
    <n v="15"/>
    <s v="Closed"/>
    <s v="Completed"/>
    <s v="Solved by service desk (no technical intervention)"/>
    <x v="0"/>
    <s v="Service Desk"/>
    <m/>
    <d v="2021-01-07T00:00:00"/>
    <d v="2021-01-11T00:00:00"/>
    <n v="4"/>
    <x v="1"/>
  </r>
  <r>
    <s v="KEY-1037"/>
    <s v="Medium"/>
    <n v="30"/>
    <s v="Closed"/>
    <s v="Canceled"/>
    <s v="Business Process"/>
    <x v="0"/>
    <s v="Squad"/>
    <s v="SQUAD C"/>
    <d v="2021-01-07T00:00:00"/>
    <d v="2021-10-25T00:00:00"/>
    <n v="291"/>
    <x v="0"/>
  </r>
  <r>
    <s v="KEY-1031"/>
    <s v="Medium"/>
    <n v="30"/>
    <s v="Closed"/>
    <s v="Canceled"/>
    <s v="Business Rule"/>
    <x v="0"/>
    <s v="Service Desk"/>
    <m/>
    <d v="2021-01-07T00:00:00"/>
    <d v="2021-02-04T00:00:00"/>
    <n v="28"/>
    <x v="0"/>
  </r>
  <r>
    <s v="KEY-1030"/>
    <s v="Medium"/>
    <n v="30"/>
    <s v="Closed"/>
    <s v="Canceled"/>
    <s v="Business Rule"/>
    <x v="0"/>
    <s v="Service Desk"/>
    <m/>
    <d v="2021-01-07T00:00:00"/>
    <d v="2021-01-27T00:00:00"/>
    <n v="20"/>
    <x v="0"/>
  </r>
  <r>
    <s v="KEY-1032"/>
    <s v="Medium"/>
    <n v="30"/>
    <s v="Closed"/>
    <s v="Canceled"/>
    <s v="Business Rule"/>
    <x v="0"/>
    <s v="Squad"/>
    <s v="SQUAD A"/>
    <d v="2021-01-07T00:00:00"/>
    <d v="2021-01-18T00:00:00"/>
    <n v="11"/>
    <x v="0"/>
  </r>
  <r>
    <s v="KEY-1038"/>
    <s v="Medium"/>
    <n v="30"/>
    <s v="Closed"/>
    <s v="Canceled"/>
    <s v="Feature expected behavior"/>
    <x v="0"/>
    <s v="Squad"/>
    <s v="SQUAD A"/>
    <d v="2021-01-07T00:00:00"/>
    <d v="2021-03-19T00:00:00"/>
    <n v="71"/>
    <x v="0"/>
  </r>
  <r>
    <s v="KEY-1036"/>
    <s v="Medium"/>
    <n v="30"/>
    <s v="Closed"/>
    <s v="Canceled"/>
    <s v="Lack Response"/>
    <x v="0"/>
    <s v="Service Desk"/>
    <m/>
    <d v="2021-01-07T00:00:00"/>
    <d v="2021-02-05T00:00:00"/>
    <n v="29"/>
    <x v="0"/>
  </r>
  <r>
    <s v="KEY-1034"/>
    <s v="Medium"/>
    <n v="30"/>
    <s v="Closed"/>
    <s v="Canceled"/>
    <s v="Lack Response"/>
    <x v="0"/>
    <s v="Service Desk"/>
    <m/>
    <d v="2021-01-07T00:00:00"/>
    <d v="2021-02-02T00:00:00"/>
    <n v="26"/>
    <x v="0"/>
  </r>
  <r>
    <s v="KEY-1035"/>
    <s v="Medium"/>
    <n v="30"/>
    <s v="Closed"/>
    <s v="Canceled"/>
    <s v="Lack Response"/>
    <x v="0"/>
    <s v="Squad"/>
    <s v="SQUAD B"/>
    <d v="2021-01-07T00:00:00"/>
    <d v="2021-01-07T00:00:00"/>
    <n v="0"/>
    <x v="0"/>
  </r>
  <r>
    <s v="KEY-1039"/>
    <s v="Medium"/>
    <n v="30"/>
    <s v="Closed"/>
    <s v="Completed"/>
    <s v="Solved by service desk (no technical intervention)"/>
    <x v="0"/>
    <s v="Service Desk"/>
    <m/>
    <d v="2021-01-07T00:00:00"/>
    <d v="2021-01-13T00:00:00"/>
    <n v="6"/>
    <x v="1"/>
  </r>
  <r>
    <s v="KEY-1048"/>
    <s v="Medium"/>
    <n v="30"/>
    <s v="Closed"/>
    <s v="Canceled"/>
    <s v="Business Process"/>
    <x v="0"/>
    <s v="Service Desk"/>
    <m/>
    <d v="2021-01-08T00:00:00"/>
    <d v="2021-02-17T00:00:00"/>
    <n v="40"/>
    <x v="0"/>
  </r>
  <r>
    <s v="KEY-1040"/>
    <s v="Medium"/>
    <n v="30"/>
    <s v="Closed"/>
    <s v="Canceled"/>
    <s v="Business Rule"/>
    <x v="0"/>
    <s v="Squad"/>
    <s v="SQUAD A"/>
    <d v="2021-01-08T00:00:00"/>
    <d v="2021-01-18T00:00:00"/>
    <n v="10"/>
    <x v="0"/>
  </r>
  <r>
    <s v="KEY-1041"/>
    <s v="Medium"/>
    <n v="30"/>
    <s v="Closed"/>
    <s v="Canceled"/>
    <s v="Business Rule"/>
    <x v="0"/>
    <s v="Squad"/>
    <s v="SQUAD A"/>
    <d v="2021-01-08T00:00:00"/>
    <d v="2021-01-18T00:00:00"/>
    <n v="10"/>
    <x v="0"/>
  </r>
  <r>
    <s v="KEY-1043"/>
    <s v="Medium"/>
    <n v="30"/>
    <s v="Closed"/>
    <s v="Canceled"/>
    <s v="Business Rule"/>
    <x v="0"/>
    <s v="Squad"/>
    <s v="SQUAD A"/>
    <d v="2021-01-08T00:00:00"/>
    <d v="2021-01-18T00:00:00"/>
    <n v="10"/>
    <x v="0"/>
  </r>
  <r>
    <s v="KEY-1049"/>
    <s v="Medium"/>
    <n v="30"/>
    <s v="Closed"/>
    <s v="Canceled"/>
    <s v="Feature expected behavior"/>
    <x v="0"/>
    <s v="Service Desk"/>
    <m/>
    <d v="2021-01-08T00:00:00"/>
    <d v="2021-02-24T00:00:00"/>
    <n v="47"/>
    <x v="0"/>
  </r>
  <r>
    <s v="KEY-1050"/>
    <s v="Medium"/>
    <n v="30"/>
    <s v="Closed"/>
    <s v="Canceled"/>
    <s v="Feature expected behavior"/>
    <x v="0"/>
    <s v="Service Desk"/>
    <m/>
    <d v="2021-01-08T00:00:00"/>
    <d v="2021-02-24T00:00:00"/>
    <n v="47"/>
    <x v="0"/>
  </r>
  <r>
    <s v="KEY-1052"/>
    <s v="Medium"/>
    <n v="30"/>
    <s v="Closed"/>
    <s v="Canceled"/>
    <s v="Feature expected behavior"/>
    <x v="0"/>
    <s v="Service Desk"/>
    <m/>
    <d v="2021-01-08T00:00:00"/>
    <d v="2021-02-15T00:00:00"/>
    <n v="38"/>
    <x v="0"/>
  </r>
  <r>
    <s v="KEY-1046"/>
    <s v="Medium"/>
    <n v="30"/>
    <s v="Closed"/>
    <s v="Canceled"/>
    <s v="Lack Response"/>
    <x v="0"/>
    <s v="Service Desk"/>
    <m/>
    <d v="2021-01-08T00:00:00"/>
    <d v="2021-01-18T00:00:00"/>
    <n v="10"/>
    <x v="0"/>
  </r>
  <r>
    <s v="KEY-1044"/>
    <s v="Medium"/>
    <n v="30"/>
    <s v="Closed"/>
    <s v="Canceled"/>
    <s v="Lack Response"/>
    <x v="0"/>
    <s v="Squad"/>
    <s v="SQUAD B"/>
    <d v="2021-01-08T00:00:00"/>
    <d v="2021-01-18T00:00:00"/>
    <n v="10"/>
    <x v="0"/>
  </r>
  <r>
    <s v="KEY-1051"/>
    <s v="Medium"/>
    <n v="30"/>
    <s v="Closed"/>
    <s v="Completed"/>
    <s v="Solved by squad (technical intervention)"/>
    <x v="1"/>
    <s v="Squad"/>
    <s v="SQUAD E"/>
    <d v="2021-01-08T00:00:00"/>
    <d v="2021-01-22T00:00:00"/>
    <n v="14"/>
    <x v="1"/>
  </r>
  <r>
    <s v="KEY-1045"/>
    <s v="Medium"/>
    <n v="30"/>
    <s v="Closed"/>
    <s v="Completed"/>
    <s v="Solved by squad (technical intervention)"/>
    <x v="0"/>
    <s v="Squad"/>
    <s v="SQUAD B"/>
    <d v="2021-01-08T00:00:00"/>
    <d v="2021-02-14T00:00:00"/>
    <n v="37"/>
    <x v="2"/>
  </r>
  <r>
    <s v="KEY-1042"/>
    <s v="Medium"/>
    <n v="30"/>
    <s v="Closed"/>
    <s v="Completed"/>
    <s v="Solved by squad (technical intervention)"/>
    <x v="0"/>
    <s v="Squad"/>
    <s v="SQUAD A"/>
    <d v="2021-01-08T00:00:00"/>
    <d v="2021-02-15T00:00:00"/>
    <n v="38"/>
    <x v="2"/>
  </r>
  <r>
    <s v="KEY-1047"/>
    <s v="Medium"/>
    <n v="30"/>
    <s v="Closed"/>
    <s v="Completed"/>
    <s v="Solved by squad (technical intervention)"/>
    <x v="0"/>
    <s v="Squad"/>
    <s v="SQUAD C"/>
    <d v="2021-01-08T00:00:00"/>
    <d v="2021-12-15T00:00:00"/>
    <n v="341"/>
    <x v="2"/>
  </r>
  <r>
    <s v="KEY-1053"/>
    <s v="Medium"/>
    <n v="30"/>
    <s v="Closed"/>
    <s v="Completed"/>
    <s v="Solved by service desk (no technical intervention)"/>
    <x v="1"/>
    <s v="Service Desk"/>
    <m/>
    <d v="2021-01-10T00:00:00"/>
    <d v="2021-01-24T00:00:00"/>
    <n v="14"/>
    <x v="1"/>
  </r>
  <r>
    <s v="KEY-1057"/>
    <s v="High"/>
    <n v="15"/>
    <s v="Closed"/>
    <s v="Canceled"/>
    <s v="Business Rule"/>
    <x v="0"/>
    <s v="Service Desk"/>
    <m/>
    <d v="2021-01-11T00:00:00"/>
    <d v="2021-01-27T00:00:00"/>
    <n v="16"/>
    <x v="0"/>
  </r>
  <r>
    <s v="KEY-1054"/>
    <s v="Medium"/>
    <n v="30"/>
    <s v="Closed"/>
    <s v="Canceled"/>
    <s v="Business Rule"/>
    <x v="0"/>
    <s v="Service Desk"/>
    <m/>
    <d v="2021-01-11T00:00:00"/>
    <d v="2021-03-03T00:00:00"/>
    <n v="51"/>
    <x v="0"/>
  </r>
  <r>
    <s v="KEY-1058"/>
    <s v="Medium"/>
    <n v="30"/>
    <s v="Closed"/>
    <s v="Canceled"/>
    <s v="Business Rule"/>
    <x v="0"/>
    <s v="Service Desk"/>
    <m/>
    <d v="2021-01-11T00:00:00"/>
    <d v="2021-02-17T00:00:00"/>
    <n v="37"/>
    <x v="0"/>
  </r>
  <r>
    <s v="KEY-1059"/>
    <s v="Medium"/>
    <n v="30"/>
    <s v="Closed"/>
    <s v="Canceled"/>
    <s v="Lack Response"/>
    <x v="0"/>
    <s v="Service Desk"/>
    <m/>
    <d v="2021-01-11T00:00:00"/>
    <d v="2021-02-01T00:00:00"/>
    <n v="21"/>
    <x v="0"/>
  </r>
  <r>
    <s v="KEY-1060"/>
    <s v="Medium"/>
    <n v="30"/>
    <s v="Closed"/>
    <s v="Canceled"/>
    <s v="Lack Response"/>
    <x v="0"/>
    <s v="Service Desk"/>
    <m/>
    <d v="2021-01-11T00:00:00"/>
    <d v="2021-01-12T00:00:00"/>
    <n v="1"/>
    <x v="0"/>
  </r>
  <r>
    <s v="KEY-1056"/>
    <s v="Medium"/>
    <n v="30"/>
    <s v="Closed"/>
    <s v="Completed"/>
    <s v="Solved by service desk (no technical intervention)"/>
    <x v="2"/>
    <s v="Service Desk"/>
    <m/>
    <d v="2021-01-11T00:00:00"/>
    <d v="2021-01-15T00:00:00"/>
    <n v="4"/>
    <x v="1"/>
  </r>
  <r>
    <s v="KEY-1055"/>
    <s v="Medium"/>
    <n v="30"/>
    <s v="Closed"/>
    <s v="Completed"/>
    <s v="Solved by squad (technical intervention)"/>
    <x v="1"/>
    <s v="Squad"/>
    <s v="SQUAD A"/>
    <d v="2021-01-11T00:00:00"/>
    <d v="2021-01-21T00:00:00"/>
    <n v="10"/>
    <x v="1"/>
  </r>
  <r>
    <s v="KEY-1061"/>
    <s v="Medium"/>
    <n v="30"/>
    <s v="Closed"/>
    <s v="Completed"/>
    <s v="Solved by squad (technical intervention)"/>
    <x v="0"/>
    <s v="Squad"/>
    <s v="SQUAD A"/>
    <d v="2021-01-11T00:00:00"/>
    <d v="2021-02-18T00:00:00"/>
    <n v="38"/>
    <x v="2"/>
  </r>
  <r>
    <s v="KEY-1062"/>
    <s v="Medium"/>
    <n v="30"/>
    <s v="Closed"/>
    <s v="Completed"/>
    <s v="Solved by squad (technical intervention)"/>
    <x v="0"/>
    <s v="Squad"/>
    <s v="SQUAD A"/>
    <d v="2021-01-11T00:00:00"/>
    <d v="2021-02-18T00:00:00"/>
    <n v="38"/>
    <x v="2"/>
  </r>
  <r>
    <s v="KEY-1072"/>
    <s v="High"/>
    <n v="15"/>
    <s v="Closed"/>
    <s v="Canceled"/>
    <s v="Feature expected behavior"/>
    <x v="0"/>
    <s v="Service Desk"/>
    <m/>
    <d v="2021-01-12T00:00:00"/>
    <d v="2021-02-15T00:00:00"/>
    <n v="34"/>
    <x v="0"/>
  </r>
  <r>
    <s v="KEY-1065"/>
    <s v="Medium"/>
    <n v="30"/>
    <s v="Closed"/>
    <s v="Canceled"/>
    <s v="Business Rule"/>
    <x v="0"/>
    <s v="Service Desk"/>
    <m/>
    <d v="2021-01-12T00:00:00"/>
    <d v="2021-02-09T00:00:00"/>
    <n v="28"/>
    <x v="0"/>
  </r>
  <r>
    <s v="KEY-1068"/>
    <s v="Medium"/>
    <n v="30"/>
    <s v="Closed"/>
    <s v="Canceled"/>
    <s v="Business Rule"/>
    <x v="0"/>
    <s v="Service Desk"/>
    <m/>
    <d v="2021-01-12T00:00:00"/>
    <d v="2021-02-09T00:00:00"/>
    <n v="28"/>
    <x v="0"/>
  </r>
  <r>
    <s v="KEY-1066"/>
    <s v="Medium"/>
    <n v="30"/>
    <s v="Closed"/>
    <s v="Canceled"/>
    <s v="Business Rule"/>
    <x v="0"/>
    <s v="Service Desk"/>
    <m/>
    <d v="2021-01-12T00:00:00"/>
    <d v="2021-01-27T00:00:00"/>
    <n v="15"/>
    <x v="0"/>
  </r>
  <r>
    <s v="KEY-1067"/>
    <s v="Medium"/>
    <n v="30"/>
    <s v="Closed"/>
    <s v="Canceled"/>
    <s v="Business Rule"/>
    <x v="0"/>
    <s v="Service Desk"/>
    <m/>
    <d v="2021-01-12T00:00:00"/>
    <d v="2021-01-27T00:00:00"/>
    <n v="15"/>
    <x v="0"/>
  </r>
  <r>
    <s v="KEY-1063"/>
    <s v="Medium"/>
    <n v="30"/>
    <s v="Closed"/>
    <s v="Canceled"/>
    <s v="Business Rule"/>
    <x v="0"/>
    <s v="Service Desk"/>
    <m/>
    <d v="2021-01-12T00:00:00"/>
    <d v="2021-01-13T00:00:00"/>
    <n v="1"/>
    <x v="0"/>
  </r>
  <r>
    <s v="KEY-1064"/>
    <s v="Medium"/>
    <n v="30"/>
    <s v="Closed"/>
    <s v="Canceled"/>
    <s v="Business Rule"/>
    <x v="0"/>
    <s v="Service Desk"/>
    <m/>
    <d v="2021-01-12T00:00:00"/>
    <d v="2021-01-13T00:00:00"/>
    <n v="1"/>
    <x v="0"/>
  </r>
  <r>
    <s v="KEY-1073"/>
    <s v="Medium"/>
    <n v="30"/>
    <s v="Closed"/>
    <s v="Canceled"/>
    <s v="Feature expected behavior"/>
    <x v="0"/>
    <s v="Service Desk"/>
    <m/>
    <d v="2021-01-12T00:00:00"/>
    <d v="2021-02-09T00:00:00"/>
    <n v="28"/>
    <x v="0"/>
  </r>
  <r>
    <s v="KEY-1075"/>
    <s v="Medium"/>
    <n v="30"/>
    <s v="Closed"/>
    <s v="Canceled"/>
    <s v="Feature expected behavior"/>
    <x v="0"/>
    <s v="Service Desk"/>
    <m/>
    <d v="2021-01-12T00:00:00"/>
    <d v="2021-02-09T00:00:00"/>
    <n v="28"/>
    <x v="0"/>
  </r>
  <r>
    <s v="KEY-1070"/>
    <s v="Medium"/>
    <n v="30"/>
    <s v="Closed"/>
    <s v="Canceled"/>
    <s v="Lack Response"/>
    <x v="0"/>
    <s v="Service Desk"/>
    <m/>
    <d v="2021-01-12T00:00:00"/>
    <d v="2021-01-12T00:00:00"/>
    <n v="0"/>
    <x v="0"/>
  </r>
  <r>
    <s v="KEY-1069"/>
    <s v="Medium"/>
    <n v="30"/>
    <s v="Closed"/>
    <s v="Completed"/>
    <s v="Solved by squad (technical intervention)"/>
    <x v="0"/>
    <s v="Squad"/>
    <s v="SQUAD A"/>
    <d v="2021-01-12T00:00:00"/>
    <d v="2021-05-20T00:00:00"/>
    <n v="128"/>
    <x v="2"/>
  </r>
  <r>
    <s v="KEY-1074"/>
    <s v="Medium"/>
    <n v="30"/>
    <s v="Closed"/>
    <s v="Completed"/>
    <s v="Solved by squad (technical intervention)"/>
    <x v="1"/>
    <s v="Squad"/>
    <s v="SQUAD E"/>
    <d v="2021-01-12T00:00:00"/>
    <d v="2021-07-16T00:00:00"/>
    <n v="185"/>
    <x v="2"/>
  </r>
  <r>
    <s v="KEY-1071"/>
    <s v="Medium"/>
    <n v="30"/>
    <s v="Closed"/>
    <s v="Completed"/>
    <s v="Solved by squad (technical intervention)"/>
    <x v="1"/>
    <s v="Squad"/>
    <s v="SQUAD E"/>
    <d v="2021-01-12T00:00:00"/>
    <d v="2021-07-22T00:00:00"/>
    <n v="191"/>
    <x v="2"/>
  </r>
  <r>
    <s v="KEY-1076"/>
    <s v="High"/>
    <n v="15"/>
    <s v="Closed"/>
    <s v="Canceled"/>
    <s v="Business Rule"/>
    <x v="0"/>
    <s v="Service Desk"/>
    <m/>
    <d v="2021-01-13T00:00:00"/>
    <d v="2021-01-28T00:00:00"/>
    <n v="15"/>
    <x v="0"/>
  </r>
  <r>
    <s v="KEY-1085"/>
    <s v="Medium"/>
    <n v="30"/>
    <s v="Closed"/>
    <s v="Canceled"/>
    <s v="Business Process"/>
    <x v="0"/>
    <s v="Service Desk"/>
    <m/>
    <d v="2021-01-13T00:00:00"/>
    <d v="2021-04-08T00:00:00"/>
    <n v="85"/>
    <x v="0"/>
  </r>
  <r>
    <s v="KEY-1082"/>
    <s v="Medium"/>
    <n v="30"/>
    <s v="Closed"/>
    <s v="Canceled"/>
    <s v="Business Rule"/>
    <x v="0"/>
    <s v="Service Desk"/>
    <m/>
    <d v="2021-01-13T00:00:00"/>
    <d v="2021-02-09T00:00:00"/>
    <n v="27"/>
    <x v="0"/>
  </r>
  <r>
    <s v="KEY-1077"/>
    <s v="Medium"/>
    <n v="30"/>
    <s v="Closed"/>
    <s v="Canceled"/>
    <s v="Business Rule"/>
    <x v="0"/>
    <s v="Service Desk"/>
    <m/>
    <d v="2021-01-13T00:00:00"/>
    <d v="2021-01-28T00:00:00"/>
    <n v="15"/>
    <x v="0"/>
  </r>
  <r>
    <s v="KEY-1078"/>
    <s v="Medium"/>
    <n v="30"/>
    <s v="Closed"/>
    <s v="Canceled"/>
    <s v="Business Rule"/>
    <x v="0"/>
    <s v="Service Desk"/>
    <m/>
    <d v="2021-01-13T00:00:00"/>
    <d v="2021-01-27T00:00:00"/>
    <n v="14"/>
    <x v="0"/>
  </r>
  <r>
    <s v="KEY-1079"/>
    <s v="Medium"/>
    <n v="30"/>
    <s v="Closed"/>
    <s v="Canceled"/>
    <s v="Business Rule"/>
    <x v="0"/>
    <s v="Service Desk"/>
    <m/>
    <d v="2021-01-13T00:00:00"/>
    <d v="2021-01-27T00:00:00"/>
    <n v="14"/>
    <x v="0"/>
  </r>
  <r>
    <s v="KEY-1080"/>
    <s v="Medium"/>
    <n v="30"/>
    <s v="Closed"/>
    <s v="Canceled"/>
    <s v="Business Rule"/>
    <x v="0"/>
    <s v="Service Desk"/>
    <m/>
    <d v="2021-01-13T00:00:00"/>
    <d v="2021-01-27T00:00:00"/>
    <n v="14"/>
    <x v="0"/>
  </r>
  <r>
    <s v="KEY-1081"/>
    <s v="Medium"/>
    <n v="30"/>
    <s v="Closed"/>
    <s v="Canceled"/>
    <s v="Business Rule"/>
    <x v="0"/>
    <s v="Service Desk"/>
    <m/>
    <d v="2021-01-13T00:00:00"/>
    <d v="2021-01-27T00:00:00"/>
    <n v="14"/>
    <x v="0"/>
  </r>
  <r>
    <s v="KEY-1083"/>
    <s v="Medium"/>
    <n v="30"/>
    <s v="Closed"/>
    <s v="Canceled"/>
    <s v="Business Rule"/>
    <x v="0"/>
    <s v="Service Desk"/>
    <m/>
    <d v="2021-01-13T00:00:00"/>
    <d v="2021-01-27T00:00:00"/>
    <n v="14"/>
    <x v="0"/>
  </r>
  <r>
    <s v="KEY-1088"/>
    <s v="Medium"/>
    <n v="30"/>
    <s v="Closed"/>
    <s v="Canceled"/>
    <s v="Feature expected behavior"/>
    <x v="0"/>
    <s v="Service Desk"/>
    <m/>
    <d v="2021-01-13T00:00:00"/>
    <d v="2021-10-14T00:00:00"/>
    <n v="274"/>
    <x v="0"/>
  </r>
  <r>
    <s v="KEY-1087"/>
    <s v="Medium"/>
    <n v="30"/>
    <s v="Closed"/>
    <s v="Canceled"/>
    <s v="Feature expected behavior"/>
    <x v="0"/>
    <s v="Service Desk"/>
    <m/>
    <d v="2021-01-13T00:00:00"/>
    <d v="2021-05-04T00:00:00"/>
    <n v="111"/>
    <x v="0"/>
  </r>
  <r>
    <s v="KEY-1089"/>
    <s v="Medium"/>
    <n v="30"/>
    <s v="Closed"/>
    <s v="Canceled"/>
    <s v="Feature expected behavior"/>
    <x v="0"/>
    <s v="Service Desk"/>
    <m/>
    <d v="2021-01-13T00:00:00"/>
    <d v="2021-02-02T00:00:00"/>
    <n v="20"/>
    <x v="0"/>
  </r>
  <r>
    <s v="KEY-1091"/>
    <s v="Medium"/>
    <n v="30"/>
    <s v="Closed"/>
    <s v="Canceled"/>
    <s v="Feature expected behavior"/>
    <x v="0"/>
    <s v="Service Desk"/>
    <m/>
    <d v="2021-01-13T00:00:00"/>
    <d v="2021-02-02T00:00:00"/>
    <n v="20"/>
    <x v="0"/>
  </r>
  <r>
    <s v="KEY-1092"/>
    <s v="Medium"/>
    <n v="30"/>
    <s v="Closed"/>
    <s v="Canceled"/>
    <s v="Feature expected behavior"/>
    <x v="0"/>
    <s v="Service Desk"/>
    <m/>
    <d v="2021-01-13T00:00:00"/>
    <d v="2021-01-27T00:00:00"/>
    <n v="14"/>
    <x v="0"/>
  </r>
  <r>
    <s v="KEY-1093"/>
    <s v="Medium"/>
    <n v="30"/>
    <s v="Closed"/>
    <s v="Canceled"/>
    <s v="Feature expected behavior"/>
    <x v="0"/>
    <s v="Service Desk"/>
    <m/>
    <d v="2021-01-13T00:00:00"/>
    <d v="2021-01-27T00:00:00"/>
    <n v="14"/>
    <x v="0"/>
  </r>
  <r>
    <s v="KEY-1086"/>
    <s v="Medium"/>
    <n v="30"/>
    <s v="Closed"/>
    <s v="Canceled"/>
    <s v="Feature expected behavior"/>
    <x v="0"/>
    <s v="Service Desk"/>
    <m/>
    <d v="2021-01-13T00:00:00"/>
    <d v="2021-01-25T00:00:00"/>
    <n v="12"/>
    <x v="0"/>
  </r>
  <r>
    <s v="KEY-1090"/>
    <s v="Medium"/>
    <n v="30"/>
    <s v="Closed"/>
    <s v="Canceled"/>
    <s v="Feature expected behavior"/>
    <x v="0"/>
    <s v="Service Desk"/>
    <m/>
    <d v="2021-01-13T00:00:00"/>
    <d v="2021-01-13T00:00:00"/>
    <n v="0"/>
    <x v="0"/>
  </r>
  <r>
    <s v="KEY-1084"/>
    <s v="Medium"/>
    <n v="30"/>
    <s v="Closed"/>
    <s v="Canceled"/>
    <s v="Lack Response"/>
    <x v="0"/>
    <s v="Service Desk"/>
    <m/>
    <d v="2021-01-13T00:00:00"/>
    <d v="2021-01-27T00:00:00"/>
    <n v="14"/>
    <x v="0"/>
  </r>
  <r>
    <s v="KEY-1097"/>
    <s v="Medium"/>
    <n v="30"/>
    <s v="Closed"/>
    <s v="Canceled"/>
    <s v="Business Rule"/>
    <x v="0"/>
    <s v="Service Desk"/>
    <m/>
    <d v="2021-01-14T00:00:00"/>
    <d v="2021-02-04T00:00:00"/>
    <n v="21"/>
    <x v="0"/>
  </r>
  <r>
    <s v="KEY-1094"/>
    <s v="Medium"/>
    <n v="30"/>
    <s v="Closed"/>
    <s v="Canceled"/>
    <s v="Business Rule"/>
    <x v="0"/>
    <s v="Service Desk"/>
    <m/>
    <d v="2021-01-14T00:00:00"/>
    <d v="2021-01-28T00:00:00"/>
    <n v="14"/>
    <x v="0"/>
  </r>
  <r>
    <s v="KEY-1095"/>
    <s v="Medium"/>
    <n v="30"/>
    <s v="Closed"/>
    <s v="Canceled"/>
    <s v="Business Rule"/>
    <x v="0"/>
    <s v="Service Desk"/>
    <m/>
    <d v="2021-01-14T00:00:00"/>
    <d v="2021-01-28T00:00:00"/>
    <n v="14"/>
    <x v="0"/>
  </r>
  <r>
    <s v="KEY-1096"/>
    <s v="Medium"/>
    <n v="30"/>
    <s v="Closed"/>
    <s v="Canceled"/>
    <s v="Business Rule"/>
    <x v="0"/>
    <s v="Service Desk"/>
    <m/>
    <d v="2021-01-14T00:00:00"/>
    <d v="2021-01-28T00:00:00"/>
    <n v="14"/>
    <x v="0"/>
  </r>
  <r>
    <s v="KEY-1098"/>
    <s v="Medium"/>
    <n v="30"/>
    <s v="Closed"/>
    <s v="Canceled"/>
    <s v="Business Rule"/>
    <x v="0"/>
    <s v="Service Desk"/>
    <m/>
    <d v="2021-01-14T00:00:00"/>
    <d v="2021-01-27T00:00:00"/>
    <n v="13"/>
    <x v="0"/>
  </r>
  <r>
    <s v="KEY-1099"/>
    <s v="Medium"/>
    <n v="30"/>
    <s v="Closed"/>
    <s v="Canceled"/>
    <s v="Lack Response"/>
    <x v="0"/>
    <s v="Service Desk"/>
    <m/>
    <d v="2021-01-14T00:00:00"/>
    <d v="2021-02-02T00:00:00"/>
    <n v="19"/>
    <x v="0"/>
  </r>
  <r>
    <s v="KEY-1100"/>
    <s v="Medium"/>
    <n v="30"/>
    <s v="Closed"/>
    <s v="Completed"/>
    <s v="Solved by squad (technical intervention)"/>
    <x v="2"/>
    <s v="Squad"/>
    <s v="SQUAD A"/>
    <d v="2021-01-14T00:00:00"/>
    <d v="2021-09-14T00:00:00"/>
    <n v="243"/>
    <x v="2"/>
  </r>
  <r>
    <s v="KEY-1103"/>
    <s v="High"/>
    <n v="15"/>
    <s v="Closed"/>
    <s v="Canceled"/>
    <s v="Lack Response"/>
    <x v="0"/>
    <s v="Service Desk"/>
    <m/>
    <d v="2021-01-15T00:00:00"/>
    <d v="2021-02-09T00:00:00"/>
    <n v="25"/>
    <x v="0"/>
  </r>
  <r>
    <s v="KEY-1102"/>
    <s v="Medium"/>
    <n v="30"/>
    <s v="Closed"/>
    <s v="Canceled"/>
    <s v="Business Rule"/>
    <x v="0"/>
    <s v="Service Desk"/>
    <m/>
    <d v="2021-01-15T00:00:00"/>
    <d v="2021-02-09T00:00:00"/>
    <n v="25"/>
    <x v="0"/>
  </r>
  <r>
    <s v="KEY-1110"/>
    <s v="Medium"/>
    <n v="30"/>
    <s v="Closed"/>
    <s v="Canceled"/>
    <s v="Feature expected behavior"/>
    <x v="0"/>
    <s v="Service Desk"/>
    <m/>
    <d v="2021-01-15T00:00:00"/>
    <d v="2021-01-27T00:00:00"/>
    <n v="12"/>
    <x v="0"/>
  </r>
  <r>
    <s v="KEY-1108"/>
    <s v="Medium"/>
    <n v="30"/>
    <s v="Closed"/>
    <s v="Canceled"/>
    <s v="Feature expected behavior"/>
    <x v="0"/>
    <s v="Squad"/>
    <s v="SQUAD A"/>
    <d v="2021-01-15T00:00:00"/>
    <d v="2021-02-15T00:00:00"/>
    <n v="31"/>
    <x v="0"/>
  </r>
  <r>
    <s v="KEY-1109"/>
    <s v="Medium"/>
    <n v="30"/>
    <s v="Closed"/>
    <s v="Canceled"/>
    <s v="Feature expected behavior"/>
    <x v="0"/>
    <s v="Squad"/>
    <s v="SQUAD A"/>
    <d v="2021-01-15T00:00:00"/>
    <d v="2021-01-27T00:00:00"/>
    <n v="12"/>
    <x v="0"/>
  </r>
  <r>
    <s v="KEY-1104"/>
    <s v="Medium"/>
    <n v="30"/>
    <s v="Closed"/>
    <s v="Canceled"/>
    <s v="Lack Response"/>
    <x v="0"/>
    <s v="Service Desk"/>
    <m/>
    <d v="2021-01-15T00:00:00"/>
    <d v="2021-01-19T00:00:00"/>
    <n v="4"/>
    <x v="0"/>
  </r>
  <r>
    <s v="KEY-1107"/>
    <s v="Medium"/>
    <n v="30"/>
    <s v="Closed"/>
    <s v="Completed"/>
    <s v="Solved by squad (technical intervention)"/>
    <x v="0"/>
    <s v="Squad"/>
    <s v="SQUAD A"/>
    <d v="2021-01-15T00:00:00"/>
    <d v="2021-02-17T00:00:00"/>
    <n v="33"/>
    <x v="2"/>
  </r>
  <r>
    <s v="KEY-1101"/>
    <s v="Medium"/>
    <n v="30"/>
    <s v="Closed"/>
    <s v="Completed"/>
    <s v="Solved by squad (technical intervention)"/>
    <x v="3"/>
    <s v="Squad"/>
    <s v="SQUAD A"/>
    <d v="2021-01-15T00:00:00"/>
    <d v="2021-03-07T00:00:00"/>
    <n v="51"/>
    <x v="2"/>
  </r>
  <r>
    <s v="KEY-1106"/>
    <s v="Medium"/>
    <n v="30"/>
    <s v="Closed"/>
    <s v="Completed"/>
    <s v="Solved by squad (technical intervention)"/>
    <x v="3"/>
    <s v="Squad"/>
    <s v="SQUAD E"/>
    <d v="2021-01-15T00:00:00"/>
    <d v="2021-03-16T00:00:00"/>
    <n v="60"/>
    <x v="2"/>
  </r>
  <r>
    <s v="KEY-1111"/>
    <s v="Medium"/>
    <n v="30"/>
    <s v="Closed"/>
    <s v="Completed"/>
    <s v="Solved by squad (technical intervention)"/>
    <x v="0"/>
    <s v="Squad"/>
    <s v="SQUAD A"/>
    <d v="2021-01-15T00:00:00"/>
    <d v="2021-04-11T00:00:00"/>
    <n v="86"/>
    <x v="2"/>
  </r>
  <r>
    <s v="KEY-1112"/>
    <s v="Medium"/>
    <n v="30"/>
    <s v="Closed"/>
    <s v="Completed"/>
    <s v="Solved by squad (technical intervention)"/>
    <x v="3"/>
    <s v="Squad"/>
    <s v="SQUAD E"/>
    <d v="2021-01-15T00:00:00"/>
    <d v="2022-05-14T00:00:00"/>
    <n v="484"/>
    <x v="2"/>
  </r>
  <r>
    <s v="KEY-1105"/>
    <s v="Medium"/>
    <n v="30"/>
    <s v="Closed"/>
    <s v="Completed"/>
    <s v="Solved by squad (technical intervention)"/>
    <x v="3"/>
    <s v="Squad"/>
    <s v="SQUAD E"/>
    <d v="2021-01-15T00:00:00"/>
    <d v="2022-08-25T00:00:00"/>
    <n v="587"/>
    <x v="2"/>
  </r>
  <r>
    <s v="KEY-1118"/>
    <s v="Medium"/>
    <n v="30"/>
    <s v="Closed"/>
    <s v="Canceled"/>
    <s v="Business Process"/>
    <x v="0"/>
    <s v="Squad"/>
    <s v="SQUAD C"/>
    <d v="2021-01-18T00:00:00"/>
    <d v="2021-05-21T00:00:00"/>
    <n v="123"/>
    <x v="0"/>
  </r>
  <r>
    <s v="KEY-1117"/>
    <s v="Medium"/>
    <n v="30"/>
    <s v="Closed"/>
    <s v="Canceled"/>
    <s v="Business Process"/>
    <x v="0"/>
    <s v="Squad"/>
    <s v="SQUAD C"/>
    <d v="2021-01-18T00:00:00"/>
    <d v="2021-02-11T00:00:00"/>
    <n v="24"/>
    <x v="0"/>
  </r>
  <r>
    <s v="KEY-1113"/>
    <s v="Medium"/>
    <n v="30"/>
    <s v="Closed"/>
    <s v="Canceled"/>
    <s v="Business Rule"/>
    <x v="0"/>
    <s v="Service Desk"/>
    <m/>
    <d v="2021-01-18T00:00:00"/>
    <d v="2021-02-09T00:00:00"/>
    <n v="22"/>
    <x v="0"/>
  </r>
  <r>
    <s v="KEY-1114"/>
    <s v="Medium"/>
    <n v="30"/>
    <s v="Closed"/>
    <s v="Canceled"/>
    <s v="Business Rule"/>
    <x v="0"/>
    <s v="Service Desk"/>
    <m/>
    <d v="2021-01-18T00:00:00"/>
    <d v="2021-02-09T00:00:00"/>
    <n v="22"/>
    <x v="0"/>
  </r>
  <r>
    <s v="KEY-1115"/>
    <s v="Medium"/>
    <n v="30"/>
    <s v="Closed"/>
    <s v="Canceled"/>
    <s v="Business Rule"/>
    <x v="0"/>
    <s v="Service Desk"/>
    <m/>
    <d v="2021-01-18T00:00:00"/>
    <d v="2021-02-09T00:00:00"/>
    <n v="22"/>
    <x v="0"/>
  </r>
  <r>
    <s v="KEY-1116"/>
    <s v="Medium"/>
    <n v="30"/>
    <s v="Closed"/>
    <s v="Canceled"/>
    <s v="Business Rule"/>
    <x v="0"/>
    <s v="Service Desk"/>
    <m/>
    <d v="2021-01-18T00:00:00"/>
    <d v="2021-01-27T00:00:00"/>
    <n v="9"/>
    <x v="0"/>
  </r>
  <r>
    <s v="KEY-1120"/>
    <s v="Medium"/>
    <n v="30"/>
    <s v="Closed"/>
    <s v="Canceled"/>
    <s v="Feature expected behavior"/>
    <x v="0"/>
    <s v="Service Desk"/>
    <m/>
    <d v="2021-01-18T00:00:00"/>
    <d v="2021-02-16T00:00:00"/>
    <n v="29"/>
    <x v="0"/>
  </r>
  <r>
    <s v="KEY-1119"/>
    <s v="Medium"/>
    <n v="30"/>
    <s v="Closed"/>
    <s v="Completed"/>
    <s v="Solved by squad (technical intervention)"/>
    <x v="0"/>
    <s v="Squad"/>
    <s v="SQUAD A"/>
    <d v="2021-01-18T00:00:00"/>
    <d v="2021-04-30T00:00:00"/>
    <n v="102"/>
    <x v="2"/>
  </r>
  <r>
    <s v="KEY-1124"/>
    <s v="High"/>
    <n v="15"/>
    <s v="Closed"/>
    <s v="Canceled"/>
    <s v="Business Process"/>
    <x v="0"/>
    <s v="Service Desk"/>
    <m/>
    <d v="2021-01-19T00:00:00"/>
    <d v="2021-02-10T00:00:00"/>
    <n v="22"/>
    <x v="0"/>
  </r>
  <r>
    <s v="KEY-1127"/>
    <s v="Medium"/>
    <n v="30"/>
    <s v="Closed"/>
    <s v="Canceled"/>
    <s v="Business Process"/>
    <x v="0"/>
    <s v="Service Desk"/>
    <m/>
    <d v="2021-01-19T00:00:00"/>
    <d v="2021-02-18T00:00:00"/>
    <n v="30"/>
    <x v="0"/>
  </r>
  <r>
    <s v="KEY-1123"/>
    <s v="Medium"/>
    <n v="30"/>
    <s v="Closed"/>
    <s v="Canceled"/>
    <s v="Business Process"/>
    <x v="0"/>
    <s v="Service Desk"/>
    <m/>
    <d v="2021-01-19T00:00:00"/>
    <d v="2021-02-02T00:00:00"/>
    <n v="14"/>
    <x v="0"/>
  </r>
  <r>
    <s v="KEY-1125"/>
    <s v="Medium"/>
    <n v="30"/>
    <s v="Closed"/>
    <s v="Canceled"/>
    <s v="Lack Response"/>
    <x v="0"/>
    <s v="Service Desk"/>
    <m/>
    <d v="2021-01-19T00:00:00"/>
    <d v="2021-02-09T00:00:00"/>
    <n v="21"/>
    <x v="0"/>
  </r>
  <r>
    <s v="KEY-1126"/>
    <s v="Medium"/>
    <n v="30"/>
    <s v="Closed"/>
    <s v="Canceled"/>
    <s v="Lack Response"/>
    <x v="0"/>
    <s v="Service Desk"/>
    <m/>
    <d v="2021-01-19T00:00:00"/>
    <d v="2021-01-27T00:00:00"/>
    <n v="8"/>
    <x v="0"/>
  </r>
  <r>
    <s v="KEY-1121"/>
    <s v="Medium"/>
    <n v="30"/>
    <s v="Closed"/>
    <s v="Completed"/>
    <s v="Solved by service desk (no technical intervention)"/>
    <x v="2"/>
    <s v="Service Desk"/>
    <m/>
    <d v="2021-01-19T00:00:00"/>
    <d v="2021-01-19T00:00:00"/>
    <n v="0"/>
    <x v="1"/>
  </r>
  <r>
    <s v="KEY-1122"/>
    <s v="Medium"/>
    <n v="30"/>
    <s v="Closed"/>
    <s v="Completed"/>
    <s v="Solved by service desk (no technical intervention)"/>
    <x v="2"/>
    <s v="Service Desk"/>
    <m/>
    <d v="2021-01-19T00:00:00"/>
    <d v="2021-01-20T00:00:00"/>
    <n v="1"/>
    <x v="1"/>
  </r>
  <r>
    <s v="KEY-1129"/>
    <s v="Medium"/>
    <n v="30"/>
    <s v="Closed"/>
    <s v="Completed"/>
    <s v="Solved by service desk (no technical intervention)"/>
    <x v="1"/>
    <s v="Service Desk"/>
    <m/>
    <d v="2021-01-19T00:00:00"/>
    <d v="2021-02-02T00:00:00"/>
    <n v="14"/>
    <x v="1"/>
  </r>
  <r>
    <s v="KEY-1128"/>
    <s v="Medium"/>
    <n v="30"/>
    <s v="Closed"/>
    <s v="Completed"/>
    <s v="Solved by squad (technical intervention)"/>
    <x v="3"/>
    <s v="Squad"/>
    <s v="SQUAD E"/>
    <d v="2021-01-19T00:00:00"/>
    <d v="2021-03-20T00:00:00"/>
    <n v="60"/>
    <x v="2"/>
  </r>
  <r>
    <s v="KEY-1139"/>
    <s v="Medium"/>
    <n v="30"/>
    <s v="Closed"/>
    <s v="Canceled"/>
    <s v="Business Process"/>
    <x v="1"/>
    <s v="Service Desk"/>
    <m/>
    <d v="2021-01-20T00:00:00"/>
    <d v="2021-03-17T00:00:00"/>
    <n v="56"/>
    <x v="0"/>
  </r>
  <r>
    <s v="KEY-1140"/>
    <s v="Medium"/>
    <n v="30"/>
    <s v="Closed"/>
    <s v="Canceled"/>
    <s v="Business Process"/>
    <x v="1"/>
    <s v="Service Desk"/>
    <m/>
    <d v="2021-01-20T00:00:00"/>
    <d v="2021-02-15T00:00:00"/>
    <n v="26"/>
    <x v="0"/>
  </r>
  <r>
    <s v="KEY-1135"/>
    <s v="Medium"/>
    <n v="30"/>
    <s v="Closed"/>
    <s v="Canceled"/>
    <s v="Business Process"/>
    <x v="0"/>
    <s v="Service Desk"/>
    <m/>
    <d v="2021-01-20T00:00:00"/>
    <d v="2021-02-10T00:00:00"/>
    <n v="21"/>
    <x v="0"/>
  </r>
  <r>
    <s v="KEY-1132"/>
    <s v="Medium"/>
    <n v="30"/>
    <s v="Closed"/>
    <s v="Canceled"/>
    <s v="Business Process"/>
    <x v="0"/>
    <s v="Service Desk"/>
    <m/>
    <d v="2021-01-20T00:00:00"/>
    <d v="2021-01-27T00:00:00"/>
    <n v="7"/>
    <x v="0"/>
  </r>
  <r>
    <s v="KEY-1133"/>
    <s v="Medium"/>
    <n v="30"/>
    <s v="Closed"/>
    <s v="Canceled"/>
    <s v="Business Process"/>
    <x v="0"/>
    <s v="Service Desk"/>
    <m/>
    <d v="2021-01-20T00:00:00"/>
    <d v="2021-01-27T00:00:00"/>
    <n v="7"/>
    <x v="0"/>
  </r>
  <r>
    <s v="KEY-1134"/>
    <s v="Medium"/>
    <n v="30"/>
    <s v="Closed"/>
    <s v="Canceled"/>
    <s v="Business Process"/>
    <x v="0"/>
    <s v="Service Desk"/>
    <m/>
    <d v="2021-01-20T00:00:00"/>
    <d v="2021-01-27T00:00:00"/>
    <n v="7"/>
    <x v="0"/>
  </r>
  <r>
    <s v="KEY-1136"/>
    <s v="Medium"/>
    <n v="30"/>
    <s v="Closed"/>
    <s v="Canceled"/>
    <s v="Business Process"/>
    <x v="0"/>
    <s v="Service Desk"/>
    <m/>
    <d v="2021-01-20T00:00:00"/>
    <d v="2021-01-27T00:00:00"/>
    <n v="7"/>
    <x v="0"/>
  </r>
  <r>
    <s v="KEY-1131"/>
    <s v="Medium"/>
    <n v="30"/>
    <s v="Closed"/>
    <s v="Canceled"/>
    <s v="Business Process"/>
    <x v="0"/>
    <s v="Service Desk"/>
    <m/>
    <d v="2021-01-20T00:00:00"/>
    <d v="2021-01-21T00:00:00"/>
    <n v="1"/>
    <x v="0"/>
  </r>
  <r>
    <s v="KEY-1130"/>
    <s v="Medium"/>
    <n v="30"/>
    <s v="Closed"/>
    <s v="Canceled"/>
    <s v="Business Process"/>
    <x v="0"/>
    <s v="Squad"/>
    <s v="SQUAD A"/>
    <d v="2021-01-20T00:00:00"/>
    <d v="2021-02-28T00:00:00"/>
    <n v="39"/>
    <x v="0"/>
  </r>
  <r>
    <s v="KEY-1138"/>
    <s v="Medium"/>
    <n v="30"/>
    <s v="Closed"/>
    <s v="Canceled"/>
    <s v="Business Process"/>
    <x v="0"/>
    <s v="Squad"/>
    <s v="SQUAD A"/>
    <d v="2021-01-20T00:00:00"/>
    <d v="2021-02-19T00:00:00"/>
    <n v="30"/>
    <x v="0"/>
  </r>
  <r>
    <s v="KEY-1144"/>
    <s v="Medium"/>
    <n v="30"/>
    <s v="Closed"/>
    <s v="Completed"/>
    <s v="Solved by service desk (no technical intervention)"/>
    <x v="0"/>
    <s v="Service Desk"/>
    <m/>
    <d v="2021-01-20T00:00:00"/>
    <d v="2021-01-28T00:00:00"/>
    <n v="8"/>
    <x v="1"/>
  </r>
  <r>
    <s v="KEY-1145"/>
    <s v="Medium"/>
    <n v="30"/>
    <s v="Closed"/>
    <s v="Completed"/>
    <s v="Solved by service desk (no technical intervention)"/>
    <x v="0"/>
    <s v="Service Desk"/>
    <m/>
    <d v="2021-01-20T00:00:00"/>
    <d v="2021-01-28T00:00:00"/>
    <n v="8"/>
    <x v="1"/>
  </r>
  <r>
    <s v="KEY-1146"/>
    <s v="Medium"/>
    <n v="30"/>
    <s v="Closed"/>
    <s v="Completed"/>
    <s v="Solved by service desk (no technical intervention)"/>
    <x v="0"/>
    <s v="Service Desk"/>
    <m/>
    <d v="2021-01-20T00:00:00"/>
    <d v="2021-01-28T00:00:00"/>
    <n v="8"/>
    <x v="1"/>
  </r>
  <r>
    <s v="KEY-1137"/>
    <s v="Medium"/>
    <n v="30"/>
    <s v="Closed"/>
    <s v="Completed"/>
    <s v="Solved by squad (technical intervention)"/>
    <x v="1"/>
    <s v="Squad"/>
    <s v="SQUAD A"/>
    <d v="2021-01-20T00:00:00"/>
    <d v="2021-02-03T00:00:00"/>
    <n v="14"/>
    <x v="1"/>
  </r>
  <r>
    <s v="KEY-1142"/>
    <s v="Medium"/>
    <n v="30"/>
    <s v="Closed"/>
    <s v="Completed"/>
    <s v="Solved by squad (technical intervention)"/>
    <x v="0"/>
    <s v="Squad"/>
    <s v="SQUAD A"/>
    <d v="2021-01-20T00:00:00"/>
    <d v="2021-02-18T00:00:00"/>
    <n v="29"/>
    <x v="1"/>
  </r>
  <r>
    <s v="KEY-1141"/>
    <s v="Medium"/>
    <n v="30"/>
    <s v="Closed"/>
    <s v="Completed"/>
    <s v="Solved by squad (technical intervention)"/>
    <x v="3"/>
    <s v="Squad"/>
    <s v="SQUAD E"/>
    <d v="2021-01-20T00:00:00"/>
    <d v="2022-05-11T00:00:00"/>
    <n v="476"/>
    <x v="2"/>
  </r>
  <r>
    <s v="KEY-1143"/>
    <s v="Medium"/>
    <n v="30"/>
    <s v="Closed"/>
    <s v="Completed"/>
    <s v="Solved by squad (technical intervention)"/>
    <x v="3"/>
    <s v="Squad"/>
    <s v="SQUAD E"/>
    <d v="2021-01-20T00:00:00"/>
    <d v="2022-05-14T00:00:00"/>
    <n v="479"/>
    <x v="2"/>
  </r>
  <r>
    <s v="KEY-1150"/>
    <s v="High"/>
    <n v="15"/>
    <s v="Closed"/>
    <s v="Canceled"/>
    <s v="Business Process"/>
    <x v="1"/>
    <s v="Service Desk"/>
    <m/>
    <d v="2021-01-21T00:00:00"/>
    <d v="2021-02-02T00:00:00"/>
    <n v="12"/>
    <x v="0"/>
  </r>
  <r>
    <s v="KEY-1154"/>
    <s v="Medium"/>
    <n v="30"/>
    <s v="Closed"/>
    <s v="Canceled"/>
    <s v="Business Process"/>
    <x v="1"/>
    <s v="Service Desk"/>
    <m/>
    <d v="2021-01-21T00:00:00"/>
    <d v="2021-02-23T00:00:00"/>
    <n v="33"/>
    <x v="0"/>
  </r>
  <r>
    <s v="KEY-1147"/>
    <s v="Medium"/>
    <n v="30"/>
    <s v="Closed"/>
    <s v="Canceled"/>
    <s v="Business Process"/>
    <x v="1"/>
    <s v="Service Desk"/>
    <m/>
    <d v="2021-01-21T00:00:00"/>
    <d v="2021-02-18T00:00:00"/>
    <n v="28"/>
    <x v="0"/>
  </r>
  <r>
    <s v="KEY-1156"/>
    <s v="Medium"/>
    <n v="30"/>
    <s v="Closed"/>
    <s v="Canceled"/>
    <s v="Business Process"/>
    <x v="1"/>
    <s v="Service Desk"/>
    <m/>
    <d v="2021-01-21T00:00:00"/>
    <d v="2021-02-18T00:00:00"/>
    <n v="28"/>
    <x v="0"/>
  </r>
  <r>
    <s v="KEY-1148"/>
    <s v="Medium"/>
    <n v="30"/>
    <s v="Closed"/>
    <s v="Canceled"/>
    <s v="Business Process"/>
    <x v="1"/>
    <s v="Service Desk"/>
    <m/>
    <d v="2021-01-21T00:00:00"/>
    <d v="2021-02-10T00:00:00"/>
    <n v="20"/>
    <x v="0"/>
  </r>
  <r>
    <s v="KEY-1149"/>
    <s v="Medium"/>
    <n v="30"/>
    <s v="Closed"/>
    <s v="Canceled"/>
    <s v="Business Process"/>
    <x v="1"/>
    <s v="Service Desk"/>
    <m/>
    <d v="2021-01-21T00:00:00"/>
    <d v="2021-02-02T00:00:00"/>
    <n v="12"/>
    <x v="0"/>
  </r>
  <r>
    <s v="KEY-1153"/>
    <s v="Medium"/>
    <n v="30"/>
    <s v="Closed"/>
    <s v="Canceled"/>
    <s v="Business Process"/>
    <x v="1"/>
    <s v="Service Desk"/>
    <m/>
    <d v="2021-01-21T00:00:00"/>
    <d v="2021-01-26T00:00:00"/>
    <n v="5"/>
    <x v="0"/>
  </r>
  <r>
    <s v="KEY-1151"/>
    <s v="Medium"/>
    <n v="30"/>
    <s v="Closed"/>
    <s v="Completed"/>
    <s v="Solved by squad (technical intervention)"/>
    <x v="0"/>
    <s v="Squad"/>
    <s v="SQUAD A"/>
    <d v="2021-01-21T00:00:00"/>
    <d v="2021-02-11T00:00:00"/>
    <n v="21"/>
    <x v="1"/>
  </r>
  <r>
    <s v="KEY-1157"/>
    <s v="Medium"/>
    <n v="30"/>
    <s v="Closed"/>
    <s v="Completed"/>
    <s v="Solved by squad (technical intervention)"/>
    <x v="0"/>
    <s v="Squad"/>
    <s v="SQUAD A"/>
    <d v="2021-01-21T00:00:00"/>
    <d v="2021-03-10T00:00:00"/>
    <n v="48"/>
    <x v="2"/>
  </r>
  <r>
    <s v="KEY-1155"/>
    <s v="Medium"/>
    <n v="30"/>
    <s v="Closed"/>
    <s v="Completed"/>
    <s v="Solved by squad (technical intervention)"/>
    <x v="0"/>
    <s v="Squad"/>
    <s v="SQUAD B"/>
    <d v="2021-01-21T00:00:00"/>
    <d v="2021-05-05T00:00:00"/>
    <n v="104"/>
    <x v="2"/>
  </r>
  <r>
    <s v="KEY-1152"/>
    <s v="Medium"/>
    <n v="30"/>
    <s v="Closed"/>
    <s v="Completed"/>
    <s v="Solved by squad (technical intervention)"/>
    <x v="0"/>
    <s v="Squad"/>
    <s v="SQUAD A"/>
    <d v="2021-01-21T00:00:00"/>
    <d v="2021-06-22T00:00:00"/>
    <n v="152"/>
    <x v="2"/>
  </r>
  <r>
    <s v="KEY-1165"/>
    <s v="Medium"/>
    <n v="30"/>
    <s v="Closed"/>
    <s v="Canceled"/>
    <s v="Business Process"/>
    <x v="0"/>
    <s v="Service Desk"/>
    <m/>
    <d v="2021-01-22T00:00:00"/>
    <d v="2021-03-08T00:00:00"/>
    <n v="45"/>
    <x v="0"/>
  </r>
  <r>
    <s v="KEY-1160"/>
    <s v="Medium"/>
    <n v="30"/>
    <s v="Closed"/>
    <s v="Canceled"/>
    <s v="Business Process"/>
    <x v="1"/>
    <s v="Service Desk"/>
    <m/>
    <d v="2021-01-22T00:00:00"/>
    <d v="2021-03-03T00:00:00"/>
    <n v="40"/>
    <x v="0"/>
  </r>
  <r>
    <s v="KEY-1158"/>
    <s v="Medium"/>
    <n v="30"/>
    <s v="Closed"/>
    <s v="Canceled"/>
    <s v="Business Process"/>
    <x v="1"/>
    <s v="Service Desk"/>
    <m/>
    <d v="2021-01-22T00:00:00"/>
    <d v="2021-02-19T00:00:00"/>
    <n v="28"/>
    <x v="0"/>
  </r>
  <r>
    <s v="KEY-1161"/>
    <s v="Medium"/>
    <n v="30"/>
    <s v="Closed"/>
    <s v="Canceled"/>
    <s v="Business Process"/>
    <x v="1"/>
    <s v="Service Desk"/>
    <m/>
    <d v="2021-01-22T00:00:00"/>
    <d v="2021-02-07T00:00:00"/>
    <n v="16"/>
    <x v="0"/>
  </r>
  <r>
    <s v="KEY-1159"/>
    <s v="Medium"/>
    <n v="30"/>
    <s v="Closed"/>
    <s v="Canceled"/>
    <s v="Business Process"/>
    <x v="1"/>
    <s v="Service Desk"/>
    <m/>
    <d v="2021-01-22T00:00:00"/>
    <d v="2021-01-28T00:00:00"/>
    <n v="6"/>
    <x v="0"/>
  </r>
  <r>
    <s v="KEY-1166"/>
    <s v="Medium"/>
    <n v="30"/>
    <s v="Closed"/>
    <s v="Completed"/>
    <s v="Solved by squad (technical intervention)"/>
    <x v="1"/>
    <s v="Squad"/>
    <s v="SQUAD E"/>
    <d v="2021-01-22T00:00:00"/>
    <d v="2021-02-01T00:00:00"/>
    <n v="10"/>
    <x v="1"/>
  </r>
  <r>
    <s v="KEY-1167"/>
    <s v="Medium"/>
    <n v="30"/>
    <s v="Closed"/>
    <s v="Completed"/>
    <s v="Solved by squad (technical intervention)"/>
    <x v="1"/>
    <s v="Squad"/>
    <s v="SQUAD E"/>
    <d v="2021-01-22T00:00:00"/>
    <d v="2021-02-04T00:00:00"/>
    <n v="13"/>
    <x v="1"/>
  </r>
  <r>
    <s v="KEY-1164"/>
    <s v="Medium"/>
    <n v="30"/>
    <s v="Closed"/>
    <s v="Completed"/>
    <s v="Solved by squad (technical intervention)"/>
    <x v="0"/>
    <s v="Squad"/>
    <s v="SQUAD A"/>
    <d v="2021-01-22T00:00:00"/>
    <d v="2021-02-22T00:00:00"/>
    <n v="31"/>
    <x v="2"/>
  </r>
  <r>
    <s v="KEY-1162"/>
    <s v="Medium"/>
    <n v="30"/>
    <s v="Closed"/>
    <s v="Completed"/>
    <s v="Solved by squad (technical intervention)"/>
    <x v="0"/>
    <s v="Squad"/>
    <s v="SQUAD B"/>
    <d v="2021-01-22T00:00:00"/>
    <d v="2021-05-11T00:00:00"/>
    <n v="109"/>
    <x v="2"/>
  </r>
  <r>
    <s v="KEY-1163"/>
    <s v="Medium"/>
    <n v="30"/>
    <s v="Closed"/>
    <s v="Completed"/>
    <s v="Solved by squad (technical intervention)"/>
    <x v="3"/>
    <s v="Squad"/>
    <s v="SQUAD C"/>
    <d v="2021-01-22T00:00:00"/>
    <d v="2021-03-22T00:00:00"/>
    <n v="59"/>
    <x v="2"/>
  </r>
  <r>
    <s v="KEY-1168"/>
    <s v="Medium"/>
    <n v="30"/>
    <s v="Closed"/>
    <s v="Canceled"/>
    <s v="Business Process"/>
    <x v="0"/>
    <s v="Service Desk"/>
    <m/>
    <d v="2021-01-23T00:00:00"/>
    <d v="2021-01-27T00:00:00"/>
    <n v="4"/>
    <x v="0"/>
  </r>
  <r>
    <s v="KEY-1174"/>
    <s v="High"/>
    <n v="15"/>
    <s v="Closed"/>
    <s v="Completed"/>
    <s v="Solved by squad (technical intervention)"/>
    <x v="3"/>
    <s v="Squad"/>
    <s v="SQUAD A"/>
    <d v="2021-01-25T00:00:00"/>
    <d v="2022-08-26T00:00:00"/>
    <n v="578"/>
    <x v="2"/>
  </r>
  <r>
    <s v="KEY-1181"/>
    <s v="Highest"/>
    <n v="7"/>
    <s v="Closed"/>
    <s v="Completed"/>
    <s v="Solved by squad (technical intervention)"/>
    <x v="2"/>
    <s v="Squad"/>
    <s v="SQUAD A"/>
    <d v="2021-01-25T00:00:00"/>
    <d v="2021-01-26T00:00:00"/>
    <n v="1"/>
    <x v="1"/>
  </r>
  <r>
    <s v="KEY-1176"/>
    <s v="Medium"/>
    <n v="30"/>
    <s v="Closed"/>
    <s v="Canceled"/>
    <s v="Business Process"/>
    <x v="1"/>
    <s v="Service Desk"/>
    <m/>
    <d v="2021-01-25T00:00:00"/>
    <d v="2021-05-21T00:00:00"/>
    <n v="116"/>
    <x v="0"/>
  </r>
  <r>
    <s v="KEY-1169"/>
    <s v="Medium"/>
    <n v="30"/>
    <s v="Closed"/>
    <s v="Canceled"/>
    <s v="Business Process"/>
    <x v="1"/>
    <s v="Service Desk"/>
    <m/>
    <d v="2021-01-25T00:00:00"/>
    <d v="2021-03-09T00:00:00"/>
    <n v="43"/>
    <x v="0"/>
  </r>
  <r>
    <s v="KEY-1177"/>
    <s v="Medium"/>
    <n v="30"/>
    <s v="Closed"/>
    <s v="Canceled"/>
    <s v="Business Process"/>
    <x v="0"/>
    <s v="Service Desk"/>
    <m/>
    <d v="2021-01-25T00:00:00"/>
    <d v="2021-03-06T00:00:00"/>
    <n v="40"/>
    <x v="0"/>
  </r>
  <r>
    <s v="KEY-1175"/>
    <s v="Medium"/>
    <n v="30"/>
    <s v="Closed"/>
    <s v="Canceled"/>
    <s v="Business Process"/>
    <x v="2"/>
    <s v="Service Desk"/>
    <m/>
    <d v="2021-01-25T00:00:00"/>
    <d v="2021-02-18T00:00:00"/>
    <n v="24"/>
    <x v="0"/>
  </r>
  <r>
    <s v="KEY-1173"/>
    <s v="Medium"/>
    <n v="30"/>
    <s v="Closed"/>
    <s v="Canceled"/>
    <s v="Business Process"/>
    <x v="1"/>
    <s v="Service Desk"/>
    <m/>
    <d v="2021-01-25T00:00:00"/>
    <d v="2021-02-10T00:00:00"/>
    <n v="16"/>
    <x v="0"/>
  </r>
  <r>
    <s v="KEY-1170"/>
    <s v="Medium"/>
    <n v="30"/>
    <s v="Closed"/>
    <s v="Canceled"/>
    <s v="Business Process"/>
    <x v="1"/>
    <s v="Service Desk"/>
    <m/>
    <d v="2021-01-25T00:00:00"/>
    <d v="2021-02-02T00:00:00"/>
    <n v="8"/>
    <x v="0"/>
  </r>
  <r>
    <s v="KEY-1171"/>
    <s v="Medium"/>
    <n v="30"/>
    <s v="Closed"/>
    <s v="Canceled"/>
    <s v="Business Process"/>
    <x v="1"/>
    <s v="Service Desk"/>
    <m/>
    <d v="2021-01-25T00:00:00"/>
    <d v="2021-02-02T00:00:00"/>
    <n v="8"/>
    <x v="0"/>
  </r>
  <r>
    <s v="KEY-1172"/>
    <s v="Medium"/>
    <n v="30"/>
    <s v="Closed"/>
    <s v="Canceled"/>
    <s v="Business Process"/>
    <x v="1"/>
    <s v="Service Desk"/>
    <m/>
    <d v="2021-01-25T00:00:00"/>
    <d v="2021-02-02T00:00:00"/>
    <n v="8"/>
    <x v="0"/>
  </r>
  <r>
    <s v="KEY-1179"/>
    <s v="Medium"/>
    <n v="30"/>
    <s v="Closed"/>
    <s v="Canceled"/>
    <s v="Business Process"/>
    <x v="0"/>
    <s v="Service Desk"/>
    <m/>
    <d v="2021-01-25T00:00:00"/>
    <d v="2021-01-27T00:00:00"/>
    <n v="2"/>
    <x v="0"/>
  </r>
  <r>
    <s v="KEY-1180"/>
    <s v="Medium"/>
    <n v="30"/>
    <s v="Closed"/>
    <s v="Canceled"/>
    <s v="Business Process"/>
    <x v="0"/>
    <s v="Service Desk"/>
    <m/>
    <d v="2021-01-25T00:00:00"/>
    <d v="2021-01-27T00:00:00"/>
    <n v="2"/>
    <x v="0"/>
  </r>
  <r>
    <s v="KEY-1182"/>
    <s v="Medium"/>
    <n v="30"/>
    <s v="Closed"/>
    <s v="Completed"/>
    <s v="Solved by service desk (no technical intervention)"/>
    <x v="2"/>
    <s v="Service Desk"/>
    <m/>
    <d v="2021-01-25T00:00:00"/>
    <d v="2021-01-26T00:00:00"/>
    <n v="1"/>
    <x v="1"/>
  </r>
  <r>
    <s v="KEY-1178"/>
    <s v="Medium"/>
    <n v="30"/>
    <s v="Closed"/>
    <s v="Completed"/>
    <s v="Solved by service desk (no technical intervention)"/>
    <x v="0"/>
    <s v="Service Desk"/>
    <m/>
    <d v="2021-01-25T00:00:00"/>
    <d v="2021-01-31T00:00:00"/>
    <n v="6"/>
    <x v="1"/>
  </r>
  <r>
    <s v="KEY-1187"/>
    <s v="Medium"/>
    <n v="30"/>
    <s v="Closed"/>
    <s v="Canceled"/>
    <s v="Business Process"/>
    <x v="1"/>
    <s v="Service Desk"/>
    <m/>
    <d v="2021-01-26T00:00:00"/>
    <d v="2021-08-13T00:00:00"/>
    <n v="199"/>
    <x v="0"/>
  </r>
  <r>
    <s v="KEY-1184"/>
    <s v="Medium"/>
    <n v="30"/>
    <s v="Closed"/>
    <s v="Canceled"/>
    <s v="Business Process"/>
    <x v="1"/>
    <s v="Service Desk"/>
    <m/>
    <d v="2021-01-26T00:00:00"/>
    <d v="2021-04-29T00:00:00"/>
    <n v="93"/>
    <x v="0"/>
  </r>
  <r>
    <s v="KEY-1188"/>
    <s v="Medium"/>
    <n v="30"/>
    <s v="Closed"/>
    <s v="Canceled"/>
    <s v="Business Process"/>
    <x v="0"/>
    <s v="Service Desk"/>
    <m/>
    <d v="2021-01-26T00:00:00"/>
    <d v="2021-03-22T00:00:00"/>
    <n v="55"/>
    <x v="0"/>
  </r>
  <r>
    <s v="KEY-1189"/>
    <s v="Medium"/>
    <n v="30"/>
    <s v="Closed"/>
    <s v="Canceled"/>
    <s v="Business Process"/>
    <x v="0"/>
    <s v="Service Desk"/>
    <m/>
    <d v="2021-01-26T00:00:00"/>
    <d v="2021-02-20T00:00:00"/>
    <n v="25"/>
    <x v="0"/>
  </r>
  <r>
    <s v="KEY-1183"/>
    <s v="Medium"/>
    <n v="30"/>
    <s v="Closed"/>
    <s v="Canceled"/>
    <s v="Business Process"/>
    <x v="1"/>
    <s v="Service Desk"/>
    <m/>
    <d v="2021-01-26T00:00:00"/>
    <d v="2021-02-04T00:00:00"/>
    <n v="9"/>
    <x v="0"/>
  </r>
  <r>
    <s v="KEY-1185"/>
    <s v="Medium"/>
    <n v="30"/>
    <s v="Closed"/>
    <s v="Canceled"/>
    <s v="Business Process"/>
    <x v="1"/>
    <s v="Service Desk"/>
    <m/>
    <d v="2021-01-26T00:00:00"/>
    <d v="2021-02-02T00:00:00"/>
    <n v="7"/>
    <x v="0"/>
  </r>
  <r>
    <s v="KEY-1186"/>
    <s v="Medium"/>
    <n v="30"/>
    <s v="Closed"/>
    <s v="Canceled"/>
    <s v="Business Process"/>
    <x v="1"/>
    <s v="Service Desk"/>
    <m/>
    <d v="2021-01-26T00:00:00"/>
    <d v="2021-02-02T00:00:00"/>
    <n v="7"/>
    <x v="0"/>
  </r>
  <r>
    <s v="KEY-1190"/>
    <s v="Medium"/>
    <n v="30"/>
    <s v="Closed"/>
    <s v="Completed"/>
    <s v="Solved by service desk (no technical intervention)"/>
    <x v="0"/>
    <s v="Service Desk"/>
    <m/>
    <d v="2021-01-26T00:00:00"/>
    <d v="2021-02-01T00:00:00"/>
    <n v="6"/>
    <x v="1"/>
  </r>
  <r>
    <s v="KEY-1191"/>
    <s v="Medium"/>
    <n v="30"/>
    <s v="Closed"/>
    <s v="Completed"/>
    <s v="Solved by squad (technical intervention)"/>
    <x v="0"/>
    <s v="Squad"/>
    <s v="SQUAD A"/>
    <d v="2021-01-26T00:00:00"/>
    <d v="2021-02-03T00:00:00"/>
    <n v="8"/>
    <x v="1"/>
  </r>
  <r>
    <s v="KEY-1200"/>
    <s v="High"/>
    <n v="15"/>
    <s v="Closed"/>
    <s v="Completed"/>
    <s v="Solved by squad (technical intervention)"/>
    <x v="3"/>
    <s v="Squad"/>
    <s v="SQUAD E"/>
    <d v="2021-01-27T00:00:00"/>
    <d v="2022-05-14T00:00:00"/>
    <n v="472"/>
    <x v="2"/>
  </r>
  <r>
    <s v="KEY-1202"/>
    <s v="Medium"/>
    <n v="30"/>
    <s v="Closed"/>
    <s v="Canceled"/>
    <s v="Business Process"/>
    <x v="0"/>
    <s v="Service Desk"/>
    <m/>
    <d v="2021-01-27T00:00:00"/>
    <d v="2021-04-27T00:00:00"/>
    <n v="90"/>
    <x v="0"/>
  </r>
  <r>
    <s v="KEY-1199"/>
    <s v="Medium"/>
    <n v="30"/>
    <s v="Closed"/>
    <s v="Canceled"/>
    <s v="Business Process"/>
    <x v="0"/>
    <s v="Service Desk"/>
    <m/>
    <d v="2021-01-27T00:00:00"/>
    <d v="2021-02-12T00:00:00"/>
    <n v="16"/>
    <x v="0"/>
  </r>
  <r>
    <s v="KEY-1192"/>
    <s v="Medium"/>
    <n v="30"/>
    <s v="Closed"/>
    <s v="Canceled"/>
    <s v="Business Process"/>
    <x v="1"/>
    <s v="Service Desk"/>
    <m/>
    <d v="2021-01-27T00:00:00"/>
    <d v="2021-02-10T00:00:00"/>
    <n v="14"/>
    <x v="0"/>
  </r>
  <r>
    <s v="KEY-1193"/>
    <s v="Medium"/>
    <n v="30"/>
    <s v="Closed"/>
    <s v="Canceled"/>
    <s v="Business Process"/>
    <x v="1"/>
    <s v="Service Desk"/>
    <m/>
    <d v="2021-01-27T00:00:00"/>
    <d v="2021-02-10T00:00:00"/>
    <n v="14"/>
    <x v="0"/>
  </r>
  <r>
    <s v="KEY-1194"/>
    <s v="Medium"/>
    <n v="30"/>
    <s v="Closed"/>
    <s v="Canceled"/>
    <s v="Business Process"/>
    <x v="1"/>
    <s v="Service Desk"/>
    <m/>
    <d v="2021-01-27T00:00:00"/>
    <d v="2021-02-09T00:00:00"/>
    <n v="13"/>
    <x v="0"/>
  </r>
  <r>
    <s v="KEY-1196"/>
    <s v="Medium"/>
    <n v="30"/>
    <s v="Closed"/>
    <s v="Canceled"/>
    <s v="Business Process"/>
    <x v="1"/>
    <s v="Service Desk"/>
    <m/>
    <d v="2021-01-27T00:00:00"/>
    <d v="2021-02-01T00:00:00"/>
    <n v="5"/>
    <x v="0"/>
  </r>
  <r>
    <s v="KEY-1195"/>
    <s v="Medium"/>
    <n v="30"/>
    <s v="Closed"/>
    <s v="Canceled"/>
    <s v="Business Process"/>
    <x v="1"/>
    <s v="Service Desk"/>
    <m/>
    <d v="2021-01-27T00:00:00"/>
    <d v="2021-01-27T00:00:00"/>
    <n v="0"/>
    <x v="0"/>
  </r>
  <r>
    <s v="KEY-1203"/>
    <s v="Medium"/>
    <n v="30"/>
    <s v="Closed"/>
    <s v="Completed"/>
    <s v="Solved by service desk (no technical intervention)"/>
    <x v="2"/>
    <s v="Service Desk"/>
    <m/>
    <d v="2021-01-27T00:00:00"/>
    <d v="2021-01-28T00:00:00"/>
    <n v="1"/>
    <x v="1"/>
  </r>
  <r>
    <s v="KEY-1197"/>
    <s v="Medium"/>
    <n v="30"/>
    <s v="Closed"/>
    <s v="Completed"/>
    <s v="Solved by service desk (no technical intervention)"/>
    <x v="0"/>
    <s v="Service Desk"/>
    <m/>
    <d v="2021-01-27T00:00:00"/>
    <d v="2021-02-01T00:00:00"/>
    <n v="5"/>
    <x v="1"/>
  </r>
  <r>
    <s v="KEY-1198"/>
    <s v="Medium"/>
    <n v="30"/>
    <s v="Closed"/>
    <s v="Completed"/>
    <s v="Solved by squad (technical intervention)"/>
    <x v="0"/>
    <s v="Squad"/>
    <s v="SQUAD B"/>
    <d v="2021-01-27T00:00:00"/>
    <d v="2021-02-22T00:00:00"/>
    <n v="26"/>
    <x v="1"/>
  </r>
  <r>
    <s v="KEY-1201"/>
    <s v="Medium"/>
    <n v="30"/>
    <s v="Closed"/>
    <s v="Completed"/>
    <s v="Solved by squad (technical intervention)"/>
    <x v="0"/>
    <s v="Squad"/>
    <s v="SQUAD A"/>
    <d v="2021-01-27T00:00:00"/>
    <d v="2021-05-19T00:00:00"/>
    <n v="112"/>
    <x v="2"/>
  </r>
  <r>
    <s v="KEY-1204"/>
    <s v="Medium"/>
    <n v="30"/>
    <s v="Closed"/>
    <s v="Canceled"/>
    <s v="Business Process"/>
    <x v="1"/>
    <s v="Service Desk"/>
    <m/>
    <d v="2021-01-28T00:00:00"/>
    <d v="2021-02-10T00:00:00"/>
    <n v="13"/>
    <x v="0"/>
  </r>
  <r>
    <s v="KEY-1205"/>
    <s v="Medium"/>
    <n v="30"/>
    <s v="Closed"/>
    <s v="Canceled"/>
    <s v="Business Process"/>
    <x v="1"/>
    <s v="Service Desk"/>
    <m/>
    <d v="2021-01-28T00:00:00"/>
    <d v="2021-02-10T00:00:00"/>
    <n v="13"/>
    <x v="0"/>
  </r>
  <r>
    <s v="KEY-1206"/>
    <s v="Medium"/>
    <n v="30"/>
    <s v="Closed"/>
    <s v="Canceled"/>
    <s v="Business Process"/>
    <x v="1"/>
    <s v="Service Desk"/>
    <m/>
    <d v="2021-01-28T00:00:00"/>
    <d v="2021-02-10T00:00:00"/>
    <n v="13"/>
    <x v="0"/>
  </r>
  <r>
    <s v="KEY-1211"/>
    <s v="Medium"/>
    <n v="30"/>
    <s v="Closed"/>
    <s v="Canceled"/>
    <s v="Business Process"/>
    <x v="0"/>
    <s v="Squad"/>
    <s v="SQUAD E"/>
    <d v="2021-01-28T00:00:00"/>
    <d v="2021-03-19T00:00:00"/>
    <n v="50"/>
    <x v="0"/>
  </r>
  <r>
    <s v="KEY-1209"/>
    <s v="Medium"/>
    <n v="30"/>
    <s v="Closed"/>
    <s v="Canceled"/>
    <s v="Business Process"/>
    <x v="2"/>
    <s v="Squad"/>
    <s v="SQUAD A"/>
    <d v="2021-01-28T00:00:00"/>
    <d v="2021-02-23T00:00:00"/>
    <n v="26"/>
    <x v="0"/>
  </r>
  <r>
    <s v="KEY-1210"/>
    <s v="Medium"/>
    <n v="30"/>
    <s v="Closed"/>
    <s v="Canceled"/>
    <s v="Business Process"/>
    <x v="0"/>
    <s v="Squad"/>
    <s v="SQUAD E"/>
    <d v="2021-01-28T00:00:00"/>
    <d v="2021-02-19T00:00:00"/>
    <n v="22"/>
    <x v="0"/>
  </r>
  <r>
    <s v="KEY-1207"/>
    <s v="Medium"/>
    <n v="30"/>
    <s v="Closed"/>
    <s v="Canceled"/>
    <s v="Business Process"/>
    <x v="1"/>
    <s v="Squad"/>
    <s v="SQUAD A"/>
    <d v="2021-01-28T00:00:00"/>
    <d v="2021-02-12T00:00:00"/>
    <n v="15"/>
    <x v="0"/>
  </r>
  <r>
    <s v="KEY-1208"/>
    <s v="Medium"/>
    <n v="30"/>
    <s v="Closed"/>
    <s v="Canceled"/>
    <s v="Business Process"/>
    <x v="1"/>
    <s v="Squad"/>
    <s v="SQUAD B"/>
    <d v="2021-01-28T00:00:00"/>
    <d v="2021-02-10T00:00:00"/>
    <n v="13"/>
    <x v="0"/>
  </r>
  <r>
    <s v="KEY-1212"/>
    <s v="Medium"/>
    <n v="30"/>
    <s v="Closed"/>
    <s v="Canceled"/>
    <s v="Business Process"/>
    <x v="0"/>
    <s v="Squad"/>
    <s v="SQUAD E"/>
    <d v="2021-01-28T00:00:00"/>
    <d v="2021-01-28T00:00:00"/>
    <n v="0"/>
    <x v="0"/>
  </r>
  <r>
    <s v="KEY-1213"/>
    <s v="Medium"/>
    <n v="30"/>
    <s v="Closed"/>
    <s v="Completed"/>
    <s v="Solved by squad (technical intervention)"/>
    <x v="0"/>
    <s v="Squad"/>
    <s v="SQUAD A"/>
    <d v="2021-01-28T00:00:00"/>
    <d v="2021-05-17T00:00:00"/>
    <n v="109"/>
    <x v="2"/>
  </r>
  <r>
    <s v="KEY-1214"/>
    <s v="Medium"/>
    <n v="30"/>
    <s v="Closed"/>
    <s v="Completed"/>
    <s v="Solved by squad (technical intervention)"/>
    <x v="0"/>
    <s v="Squad"/>
    <s v="SQUAD A"/>
    <d v="2021-01-28T00:00:00"/>
    <d v="2021-05-18T00:00:00"/>
    <n v="110"/>
    <x v="2"/>
  </r>
  <r>
    <s v="KEY-1215"/>
    <s v="Medium"/>
    <n v="30"/>
    <s v="Closed"/>
    <s v="Canceled"/>
    <s v="Business Process"/>
    <x v="1"/>
    <s v="Squad"/>
    <s v="SQUAD A"/>
    <d v="2021-01-29T00:00:00"/>
    <d v="2021-02-10T00:00:00"/>
    <n v="12"/>
    <x v="0"/>
  </r>
  <r>
    <s v="KEY-1219"/>
    <s v="Medium"/>
    <n v="30"/>
    <s v="Closed"/>
    <s v="Completed"/>
    <s v="Solved by service desk (no technical intervention)"/>
    <x v="0"/>
    <s v="Service Desk"/>
    <m/>
    <d v="2021-01-29T00:00:00"/>
    <d v="2021-01-29T00:00:00"/>
    <n v="0"/>
    <x v="1"/>
  </r>
  <r>
    <s v="KEY-1218"/>
    <s v="Medium"/>
    <n v="30"/>
    <s v="Closed"/>
    <s v="Completed"/>
    <s v="Solved by service desk (no technical intervention)"/>
    <x v="1"/>
    <s v="Service Desk"/>
    <m/>
    <d v="2021-01-29T00:00:00"/>
    <d v="2021-02-12T00:00:00"/>
    <n v="14"/>
    <x v="1"/>
  </r>
  <r>
    <s v="KEY-1217"/>
    <s v="Medium"/>
    <n v="30"/>
    <s v="Closed"/>
    <s v="Completed"/>
    <s v="Solved by squad (technical intervention)"/>
    <x v="0"/>
    <s v="Squad"/>
    <s v="SQUAD E"/>
    <d v="2021-01-29T00:00:00"/>
    <d v="2021-04-07T00:00:00"/>
    <n v="68"/>
    <x v="2"/>
  </r>
  <r>
    <s v="KEY-1216"/>
    <s v="Medium"/>
    <n v="30"/>
    <s v="Closed"/>
    <s v="Completed"/>
    <s v="Solved by squad (technical intervention)"/>
    <x v="0"/>
    <s v="Squad"/>
    <s v="SQUAD E"/>
    <d v="2021-01-29T00:00:00"/>
    <d v="2022-05-11T00:00:00"/>
    <n v="467"/>
    <x v="2"/>
  </r>
  <r>
    <s v="KEY-1220"/>
    <s v="Medium"/>
    <n v="30"/>
    <s v="Closed"/>
    <s v="Completed"/>
    <s v="Solved by squad (technical intervention)"/>
    <x v="0"/>
    <s v="Squad"/>
    <s v="SQUAD E"/>
    <d v="2021-01-29T00:00:00"/>
    <d v="2022-10-10T00:00:00"/>
    <n v="619"/>
    <x v="2"/>
  </r>
  <r>
    <s v="KEY-1222"/>
    <s v="Medium"/>
    <n v="30"/>
    <s v="Closed"/>
    <s v="Canceled"/>
    <s v="Business Process"/>
    <x v="1"/>
    <s v="Squad"/>
    <s v="SQUAD A"/>
    <d v="2021-02-01T00:00:00"/>
    <d v="2021-03-29T00:00:00"/>
    <n v="56"/>
    <x v="0"/>
  </r>
  <r>
    <s v="KEY-1226"/>
    <s v="Medium"/>
    <n v="30"/>
    <s v="Closed"/>
    <s v="Canceled"/>
    <s v="Business Process"/>
    <x v="1"/>
    <s v="Squad"/>
    <s v="SQUAD B"/>
    <d v="2021-02-01T00:00:00"/>
    <d v="2021-02-19T00:00:00"/>
    <n v="18"/>
    <x v="0"/>
  </r>
  <r>
    <s v="KEY-1223"/>
    <s v="Medium"/>
    <n v="30"/>
    <s v="Closed"/>
    <s v="Canceled"/>
    <s v="Business Process"/>
    <x v="1"/>
    <s v="Squad"/>
    <s v="SQUAD A"/>
    <d v="2021-02-01T00:00:00"/>
    <d v="2021-02-11T00:00:00"/>
    <n v="10"/>
    <x v="0"/>
  </r>
  <r>
    <s v="KEY-1224"/>
    <s v="Medium"/>
    <n v="30"/>
    <s v="Closed"/>
    <s v="Canceled"/>
    <s v="Business Process"/>
    <x v="1"/>
    <s v="Squad"/>
    <s v="SQUAD A"/>
    <d v="2021-02-01T00:00:00"/>
    <d v="2021-02-11T00:00:00"/>
    <n v="10"/>
    <x v="0"/>
  </r>
  <r>
    <s v="KEY-1225"/>
    <s v="Medium"/>
    <n v="30"/>
    <s v="Closed"/>
    <s v="Canceled"/>
    <s v="Business Process"/>
    <x v="1"/>
    <s v="Squad"/>
    <s v="SQUAD A"/>
    <d v="2021-02-01T00:00:00"/>
    <d v="2021-02-04T00:00:00"/>
    <n v="3"/>
    <x v="0"/>
  </r>
  <r>
    <s v="KEY-1221"/>
    <s v="Medium"/>
    <n v="30"/>
    <s v="Closed"/>
    <s v="Canceled"/>
    <s v="Business Process"/>
    <x v="1"/>
    <s v="Squad"/>
    <s v="SQUAD A"/>
    <d v="2021-02-01T00:00:00"/>
    <d v="2021-02-02T00:00:00"/>
    <n v="1"/>
    <x v="0"/>
  </r>
  <r>
    <s v="KEY-1228"/>
    <s v="Medium"/>
    <n v="30"/>
    <s v="Closed"/>
    <s v="Completed"/>
    <s v="Solved by squad (technical intervention)"/>
    <x v="0"/>
    <s v="Squad"/>
    <s v="SQUAD A"/>
    <d v="2021-02-01T00:00:00"/>
    <d v="2022-05-14T00:00:00"/>
    <n v="467"/>
    <x v="2"/>
  </r>
  <r>
    <s v="KEY-1227"/>
    <s v="Medium"/>
    <n v="30"/>
    <s v="Closed"/>
    <s v="Completed"/>
    <s v="Solved by squad (technical intervention)"/>
    <x v="0"/>
    <s v="Squad"/>
    <s v="SQUAD A"/>
    <d v="2021-02-01T00:00:00"/>
    <d v="2022-05-15T00:00:00"/>
    <n v="468"/>
    <x v="2"/>
  </r>
  <r>
    <s v="KEY-1234"/>
    <s v="High"/>
    <n v="15"/>
    <s v="Closed"/>
    <s v="Completed"/>
    <s v="Solved by squad (technical intervention)"/>
    <x v="1"/>
    <s v="Squad"/>
    <s v="SQUAD E"/>
    <d v="2021-02-02T00:00:00"/>
    <d v="2021-02-18T00:00:00"/>
    <n v="16"/>
    <x v="2"/>
  </r>
  <r>
    <s v="KEY-1236"/>
    <s v="Medium"/>
    <n v="30"/>
    <s v="Closed"/>
    <s v="Canceled"/>
    <s v="Business Process"/>
    <x v="0"/>
    <s v="Squad"/>
    <s v="SQUAD E"/>
    <d v="2021-02-02T00:00:00"/>
    <d v="2021-03-18T00:00:00"/>
    <n v="44"/>
    <x v="0"/>
  </r>
  <r>
    <s v="KEY-1235"/>
    <s v="Medium"/>
    <n v="30"/>
    <s v="Closed"/>
    <s v="Canceled"/>
    <s v="Business Process"/>
    <x v="0"/>
    <s v="Squad"/>
    <s v="SQUAD E"/>
    <d v="2021-02-02T00:00:00"/>
    <d v="2021-03-01T00:00:00"/>
    <n v="27"/>
    <x v="0"/>
  </r>
  <r>
    <s v="KEY-1231"/>
    <s v="Medium"/>
    <n v="30"/>
    <s v="Closed"/>
    <s v="Canceled"/>
    <s v="Business Process"/>
    <x v="1"/>
    <s v="Squad"/>
    <s v="SQUAD A"/>
    <d v="2021-02-02T00:00:00"/>
    <d v="2021-02-19T00:00:00"/>
    <n v="17"/>
    <x v="0"/>
  </r>
  <r>
    <s v="KEY-1243"/>
    <s v="Medium"/>
    <n v="30"/>
    <s v="Closed"/>
    <s v="Canceled"/>
    <s v="Business Process"/>
    <x v="0"/>
    <s v="Squad"/>
    <s v="SQUAD E"/>
    <d v="2021-02-02T00:00:00"/>
    <d v="2021-02-11T00:00:00"/>
    <n v="9"/>
    <x v="0"/>
  </r>
  <r>
    <s v="KEY-1230"/>
    <s v="Medium"/>
    <n v="30"/>
    <s v="Closed"/>
    <s v="Canceled"/>
    <s v="Business Process"/>
    <x v="1"/>
    <s v="Squad"/>
    <s v="SQUAD A"/>
    <d v="2021-02-02T00:00:00"/>
    <d v="2021-02-10T00:00:00"/>
    <n v="8"/>
    <x v="0"/>
  </r>
  <r>
    <s v="KEY-1240"/>
    <s v="Medium"/>
    <n v="30"/>
    <s v="Closed"/>
    <s v="Completed"/>
    <s v="Solved by service desk (no technical intervention)"/>
    <x v="2"/>
    <s v="Service Desk"/>
    <m/>
    <d v="2021-02-02T00:00:00"/>
    <d v="2021-02-03T00:00:00"/>
    <n v="1"/>
    <x v="1"/>
  </r>
  <r>
    <s v="KEY-1232"/>
    <s v="Medium"/>
    <n v="30"/>
    <s v="Closed"/>
    <s v="Completed"/>
    <s v="Solved by service desk (no technical intervention)"/>
    <x v="2"/>
    <s v="Service Desk"/>
    <m/>
    <d v="2021-02-02T00:00:00"/>
    <d v="2021-02-05T00:00:00"/>
    <n v="3"/>
    <x v="1"/>
  </r>
  <r>
    <s v="KEY-1242"/>
    <s v="Medium"/>
    <n v="30"/>
    <s v="Closed"/>
    <s v="Completed"/>
    <s v="Solved by squad (technical intervention)"/>
    <x v="0"/>
    <s v="Squad"/>
    <s v="SQUAD A"/>
    <d v="2021-02-02T00:00:00"/>
    <d v="2021-03-05T00:00:00"/>
    <n v="31"/>
    <x v="2"/>
  </r>
  <r>
    <s v="KEY-1229"/>
    <s v="Medium"/>
    <n v="30"/>
    <s v="Closed"/>
    <s v="Completed"/>
    <s v="Solved by squad (technical intervention)"/>
    <x v="0"/>
    <s v="Squad"/>
    <s v="SQUAD A"/>
    <d v="2021-02-02T00:00:00"/>
    <d v="2021-03-07T00:00:00"/>
    <n v="33"/>
    <x v="2"/>
  </r>
  <r>
    <s v="KEY-1239"/>
    <s v="Medium"/>
    <n v="30"/>
    <s v="Closed"/>
    <s v="Completed"/>
    <s v="Solved by squad (technical intervention)"/>
    <x v="4"/>
    <s v="Squad"/>
    <s v="SQUAD E"/>
    <d v="2021-02-02T00:00:00"/>
    <d v="2021-04-19T00:00:00"/>
    <n v="76"/>
    <x v="2"/>
  </r>
  <r>
    <s v="KEY-1233"/>
    <s v="Medium"/>
    <n v="30"/>
    <s v="Closed"/>
    <s v="Completed"/>
    <s v="Solved by squad (technical intervention)"/>
    <x v="0"/>
    <s v="Squad"/>
    <s v="SQUAD B"/>
    <d v="2021-02-02T00:00:00"/>
    <d v="2021-06-19T00:00:00"/>
    <n v="137"/>
    <x v="2"/>
  </r>
  <r>
    <s v="KEY-1238"/>
    <s v="Medium"/>
    <n v="30"/>
    <s v="Closed"/>
    <s v="Completed"/>
    <s v="Solved by squad (technical intervention)"/>
    <x v="0"/>
    <s v="Squad"/>
    <s v="SQUAD A"/>
    <d v="2021-02-02T00:00:00"/>
    <d v="2022-01-20T00:00:00"/>
    <n v="352"/>
    <x v="2"/>
  </r>
  <r>
    <s v="KEY-1237"/>
    <s v="Medium"/>
    <n v="30"/>
    <s v="Closed"/>
    <s v="Completed"/>
    <s v="Solved by squad (technical intervention)"/>
    <x v="0"/>
    <s v="Squad"/>
    <s v="SQUAD A"/>
    <d v="2021-02-02T00:00:00"/>
    <d v="2022-05-14T00:00:00"/>
    <n v="466"/>
    <x v="2"/>
  </r>
  <r>
    <s v="KEY-1241"/>
    <s v="Medium"/>
    <n v="30"/>
    <s v="Closed"/>
    <s v="Completed"/>
    <s v="Solved by squad (technical intervention)"/>
    <x v="0"/>
    <s v="Squad"/>
    <s v="SQUAD A"/>
    <d v="2021-02-02T00:00:00"/>
    <d v="2022-05-14T00:00:00"/>
    <n v="466"/>
    <x v="2"/>
  </r>
  <r>
    <s v="KEY-1248"/>
    <s v="Medium"/>
    <n v="30"/>
    <s v="Closed"/>
    <s v="Canceled"/>
    <s v="Business Process"/>
    <x v="0"/>
    <s v="Squad"/>
    <s v="SQUAD E"/>
    <d v="2021-02-03T00:00:00"/>
    <d v="2021-03-02T00:00:00"/>
    <n v="27"/>
    <x v="0"/>
  </r>
  <r>
    <s v="KEY-1249"/>
    <s v="Medium"/>
    <n v="30"/>
    <s v="Closed"/>
    <s v="Canceled"/>
    <s v="Business Process"/>
    <x v="0"/>
    <s v="Squad"/>
    <s v="SQUAD E"/>
    <d v="2021-02-03T00:00:00"/>
    <d v="2021-03-01T00:00:00"/>
    <n v="26"/>
    <x v="0"/>
  </r>
  <r>
    <s v="KEY-1244"/>
    <s v="Medium"/>
    <n v="30"/>
    <s v="Closed"/>
    <s v="Canceled"/>
    <s v="Business Process"/>
    <x v="1"/>
    <s v="Squad"/>
    <s v="SQUAD A"/>
    <d v="2021-02-03T00:00:00"/>
    <d v="2021-02-09T00:00:00"/>
    <n v="6"/>
    <x v="0"/>
  </r>
  <r>
    <s v="KEY-1245"/>
    <s v="Medium"/>
    <n v="30"/>
    <s v="Closed"/>
    <s v="Completed"/>
    <s v="Solved by service desk (no technical intervention)"/>
    <x v="2"/>
    <s v="Service Desk"/>
    <m/>
    <d v="2021-02-03T00:00:00"/>
    <d v="2021-02-04T00:00:00"/>
    <n v="1"/>
    <x v="1"/>
  </r>
  <r>
    <s v="KEY-1250"/>
    <s v="Medium"/>
    <n v="30"/>
    <s v="Closed"/>
    <s v="Completed"/>
    <s v="Solved by service desk (no technical intervention)"/>
    <x v="2"/>
    <s v="Service Desk"/>
    <m/>
    <d v="2021-02-03T00:00:00"/>
    <d v="2021-02-04T00:00:00"/>
    <n v="1"/>
    <x v="1"/>
  </r>
  <r>
    <s v="KEY-1246"/>
    <s v="Medium"/>
    <n v="30"/>
    <s v="Closed"/>
    <s v="Completed"/>
    <s v="Solved by squad (technical intervention)"/>
    <x v="0"/>
    <s v="Squad"/>
    <s v="SQUAD B"/>
    <d v="2021-02-03T00:00:00"/>
    <d v="2021-05-05T00:00:00"/>
    <n v="91"/>
    <x v="2"/>
  </r>
  <r>
    <s v="KEY-1247"/>
    <s v="Medium"/>
    <n v="30"/>
    <s v="Closed"/>
    <s v="Completed"/>
    <s v="Solved by squad (technical intervention)"/>
    <x v="2"/>
    <s v="Squad"/>
    <s v="SQUAD A"/>
    <d v="2021-02-03T00:00:00"/>
    <d v="2021-09-14T00:00:00"/>
    <n v="223"/>
    <x v="2"/>
  </r>
  <r>
    <s v="KEY-1256"/>
    <s v="High"/>
    <n v="15"/>
    <s v="Closed"/>
    <s v="Completed"/>
    <s v="Solved by squad (technical intervention)"/>
    <x v="1"/>
    <s v="Squad"/>
    <s v="SQUAD A"/>
    <d v="2021-02-04T00:00:00"/>
    <d v="2021-02-15T00:00:00"/>
    <n v="11"/>
    <x v="1"/>
  </r>
  <r>
    <s v="KEY-1255"/>
    <s v="Medium"/>
    <n v="30"/>
    <s v="Closed"/>
    <s v="Canceled"/>
    <s v="Business Process"/>
    <x v="1"/>
    <s v="Squad"/>
    <s v="SQUAD A"/>
    <d v="2021-02-04T00:00:00"/>
    <d v="2021-06-12T00:00:00"/>
    <n v="128"/>
    <x v="0"/>
  </r>
  <r>
    <s v="KEY-1252"/>
    <s v="Medium"/>
    <n v="30"/>
    <s v="Closed"/>
    <s v="Canceled"/>
    <s v="Business Process"/>
    <x v="1"/>
    <s v="Squad"/>
    <s v="SQUAD A"/>
    <d v="2021-02-04T00:00:00"/>
    <d v="2021-03-01T00:00:00"/>
    <n v="25"/>
    <x v="0"/>
  </r>
  <r>
    <s v="KEY-1253"/>
    <s v="Medium"/>
    <n v="30"/>
    <s v="Closed"/>
    <s v="Canceled"/>
    <s v="Business Process"/>
    <x v="1"/>
    <s v="Squad"/>
    <s v="SQUAD A"/>
    <d v="2021-02-04T00:00:00"/>
    <d v="2021-03-01T00:00:00"/>
    <n v="25"/>
    <x v="0"/>
  </r>
  <r>
    <s v="KEY-1251"/>
    <s v="Medium"/>
    <n v="30"/>
    <s v="Closed"/>
    <s v="Canceled"/>
    <s v="Business Process"/>
    <x v="1"/>
    <s v="Squad"/>
    <s v="SQUAD A"/>
    <d v="2021-02-04T00:00:00"/>
    <d v="2021-02-22T00:00:00"/>
    <n v="18"/>
    <x v="0"/>
  </r>
  <r>
    <s v="KEY-1254"/>
    <s v="Medium"/>
    <n v="30"/>
    <s v="Closed"/>
    <s v="Canceled"/>
    <s v="Business Process"/>
    <x v="1"/>
    <s v="Squad"/>
    <s v="SQUAD A"/>
    <d v="2021-02-04T00:00:00"/>
    <d v="2021-02-22T00:00:00"/>
    <n v="18"/>
    <x v="0"/>
  </r>
  <r>
    <s v="KEY-1258"/>
    <s v="Medium"/>
    <n v="30"/>
    <s v="Closed"/>
    <s v="Canceled"/>
    <s v="Business Process"/>
    <x v="1"/>
    <s v="Squad"/>
    <s v="SQUAD B"/>
    <d v="2021-02-04T00:00:00"/>
    <d v="2021-02-04T00:00:00"/>
    <n v="0"/>
    <x v="0"/>
  </r>
  <r>
    <s v="KEY-1260"/>
    <s v="Medium"/>
    <n v="30"/>
    <s v="Closed"/>
    <s v="Completed"/>
    <s v="Solved by service desk (no technical intervention)"/>
    <x v="0"/>
    <s v="Service Desk"/>
    <m/>
    <d v="2021-02-04T00:00:00"/>
    <d v="2021-02-10T00:00:00"/>
    <n v="6"/>
    <x v="1"/>
  </r>
  <r>
    <s v="KEY-1259"/>
    <s v="Medium"/>
    <n v="30"/>
    <s v="Closed"/>
    <s v="Completed"/>
    <s v="Solved by squad (technical intervention)"/>
    <x v="0"/>
    <s v="Squad"/>
    <s v="SQUAD A"/>
    <d v="2021-02-04T00:00:00"/>
    <d v="2021-03-12T00:00:00"/>
    <n v="36"/>
    <x v="2"/>
  </r>
  <r>
    <s v="KEY-1257"/>
    <s v="Medium"/>
    <n v="30"/>
    <s v="Closed"/>
    <s v="Completed"/>
    <s v="Solved by squad (technical intervention)"/>
    <x v="0"/>
    <s v="Squad"/>
    <s v="SQUAD B"/>
    <d v="2021-02-04T00:00:00"/>
    <d v="2021-05-05T00:00:00"/>
    <n v="90"/>
    <x v="2"/>
  </r>
  <r>
    <s v="KEY-1268"/>
    <s v="High"/>
    <n v="15"/>
    <s v="Closed"/>
    <s v="Canceled"/>
    <s v="Business Process"/>
    <x v="0"/>
    <s v="Squad"/>
    <s v="SQUAD E"/>
    <d v="2021-02-05T00:00:00"/>
    <d v="2021-03-22T00:00:00"/>
    <n v="45"/>
    <x v="0"/>
  </r>
  <r>
    <s v="KEY-1269"/>
    <s v="Medium"/>
    <n v="30"/>
    <s v="Closed"/>
    <s v="Canceled"/>
    <s v="Business Process"/>
    <x v="0"/>
    <s v="Squad"/>
    <s v="SQUAD E"/>
    <d v="2021-02-05T00:00:00"/>
    <d v="2021-07-15T00:00:00"/>
    <n v="160"/>
    <x v="0"/>
  </r>
  <r>
    <s v="KEY-1265"/>
    <s v="Medium"/>
    <n v="30"/>
    <s v="Closed"/>
    <s v="Canceled"/>
    <s v="Business Process"/>
    <x v="1"/>
    <s v="Squad"/>
    <s v="SQUAD A"/>
    <d v="2021-02-05T00:00:00"/>
    <d v="2021-05-21T00:00:00"/>
    <n v="105"/>
    <x v="0"/>
  </r>
  <r>
    <s v="KEY-1270"/>
    <s v="Medium"/>
    <n v="30"/>
    <s v="Closed"/>
    <s v="Canceled"/>
    <s v="Business Process"/>
    <x v="0"/>
    <s v="Squad"/>
    <s v="SQUAD E"/>
    <d v="2021-02-05T00:00:00"/>
    <d v="2021-04-21T00:00:00"/>
    <n v="75"/>
    <x v="0"/>
  </r>
  <r>
    <s v="KEY-1267"/>
    <s v="Medium"/>
    <n v="30"/>
    <s v="Closed"/>
    <s v="Canceled"/>
    <s v="Business Process"/>
    <x v="0"/>
    <s v="Squad"/>
    <s v="SQUAD E"/>
    <d v="2021-02-05T00:00:00"/>
    <d v="2021-03-09T00:00:00"/>
    <n v="32"/>
    <x v="0"/>
  </r>
  <r>
    <s v="KEY-1264"/>
    <s v="Medium"/>
    <n v="30"/>
    <s v="Closed"/>
    <s v="Canceled"/>
    <s v="Business Process"/>
    <x v="1"/>
    <s v="Squad"/>
    <s v="SQUAD B"/>
    <d v="2021-02-05T00:00:00"/>
    <d v="2021-03-04T00:00:00"/>
    <n v="27"/>
    <x v="0"/>
  </r>
  <r>
    <s v="KEY-1261"/>
    <s v="Medium"/>
    <n v="30"/>
    <s v="Closed"/>
    <s v="Canceled"/>
    <s v="Business Process"/>
    <x v="1"/>
    <s v="Squad"/>
    <s v="SQUAD A"/>
    <d v="2021-02-05T00:00:00"/>
    <d v="2021-03-01T00:00:00"/>
    <n v="24"/>
    <x v="0"/>
  </r>
  <r>
    <s v="KEY-1262"/>
    <s v="Medium"/>
    <n v="30"/>
    <s v="Closed"/>
    <s v="Canceled"/>
    <s v="Business Process"/>
    <x v="0"/>
    <s v="Squad"/>
    <s v="SQUAD A"/>
    <d v="2021-02-05T00:00:00"/>
    <d v="2021-03-01T00:00:00"/>
    <n v="24"/>
    <x v="0"/>
  </r>
  <r>
    <s v="KEY-1263"/>
    <s v="Medium"/>
    <n v="30"/>
    <s v="Closed"/>
    <s v="Canceled"/>
    <s v="Business Process"/>
    <x v="0"/>
    <s v="Squad"/>
    <s v="SQUAD A"/>
    <d v="2021-02-05T00:00:00"/>
    <d v="2021-02-28T00:00:00"/>
    <n v="23"/>
    <x v="0"/>
  </r>
  <r>
    <s v="KEY-1266"/>
    <s v="Medium"/>
    <n v="30"/>
    <s v="Closed"/>
    <s v="Completed"/>
    <s v="Solved by squad (technical intervention)"/>
    <x v="1"/>
    <s v="Squad"/>
    <s v="SQUAD A"/>
    <d v="2021-02-05T00:00:00"/>
    <d v="2021-08-02T00:00:00"/>
    <n v="178"/>
    <x v="2"/>
  </r>
  <r>
    <s v="KEY-1275"/>
    <s v="Medium"/>
    <n v="30"/>
    <s v="Closed"/>
    <s v="Canceled"/>
    <s v="Business Process"/>
    <x v="0"/>
    <s v="Squad"/>
    <s v="SQUAD A"/>
    <d v="2021-02-08T00:00:00"/>
    <d v="2021-03-09T00:00:00"/>
    <n v="29"/>
    <x v="0"/>
  </r>
  <r>
    <s v="KEY-1272"/>
    <s v="Medium"/>
    <n v="30"/>
    <s v="Closed"/>
    <s v="Canceled"/>
    <s v="Business Process"/>
    <x v="0"/>
    <s v="Squad"/>
    <s v="SQUAD A"/>
    <d v="2021-02-08T00:00:00"/>
    <d v="2021-03-01T00:00:00"/>
    <n v="21"/>
    <x v="0"/>
  </r>
  <r>
    <s v="KEY-1273"/>
    <s v="Medium"/>
    <n v="30"/>
    <s v="Closed"/>
    <s v="Canceled"/>
    <s v="Business Process"/>
    <x v="0"/>
    <s v="Squad"/>
    <s v="SQUAD A"/>
    <d v="2021-02-08T00:00:00"/>
    <d v="2021-03-01T00:00:00"/>
    <n v="21"/>
    <x v="0"/>
  </r>
  <r>
    <s v="KEY-1276"/>
    <s v="Medium"/>
    <n v="30"/>
    <s v="Closed"/>
    <s v="Canceled"/>
    <s v="Business Process"/>
    <x v="0"/>
    <s v="Squad"/>
    <s v="SQUAD A"/>
    <d v="2021-02-08T00:00:00"/>
    <d v="2021-03-01T00:00:00"/>
    <n v="21"/>
    <x v="0"/>
  </r>
  <r>
    <s v="KEY-1271"/>
    <s v="Medium"/>
    <n v="30"/>
    <s v="Closed"/>
    <s v="Canceled"/>
    <s v="Business Process"/>
    <x v="0"/>
    <s v="Squad"/>
    <s v="SQUAD A"/>
    <d v="2021-02-08T00:00:00"/>
    <d v="2021-02-22T00:00:00"/>
    <n v="14"/>
    <x v="0"/>
  </r>
  <r>
    <s v="KEY-1277"/>
    <s v="Medium"/>
    <n v="30"/>
    <s v="Closed"/>
    <s v="Canceled"/>
    <s v="Lack Response"/>
    <x v="0"/>
    <s v="Service Desk"/>
    <m/>
    <d v="2021-02-08T00:00:00"/>
    <d v="2021-03-01T00:00:00"/>
    <n v="21"/>
    <x v="0"/>
  </r>
  <r>
    <s v="KEY-1279"/>
    <s v="Medium"/>
    <n v="30"/>
    <s v="Closed"/>
    <s v="Canceled"/>
    <s v="Lack Response"/>
    <x v="0"/>
    <s v="Squad"/>
    <s v="SQUAD A"/>
    <d v="2021-02-08T00:00:00"/>
    <d v="2021-02-22T00:00:00"/>
    <n v="14"/>
    <x v="0"/>
  </r>
  <r>
    <s v="KEY-1278"/>
    <s v="Medium"/>
    <n v="30"/>
    <s v="Closed"/>
    <s v="Canceled"/>
    <s v="Lack Response"/>
    <x v="0"/>
    <s v="Squad"/>
    <s v="SQUAD A"/>
    <d v="2021-02-08T00:00:00"/>
    <d v="2021-02-16T00:00:00"/>
    <n v="8"/>
    <x v="0"/>
  </r>
  <r>
    <s v="KEY-1280"/>
    <s v="Medium"/>
    <n v="30"/>
    <s v="Closed"/>
    <s v="Canceled"/>
    <s v="Lack Response"/>
    <x v="0"/>
    <s v="Squad"/>
    <s v="SQUAD A"/>
    <d v="2021-02-08T00:00:00"/>
    <d v="2021-02-08T00:00:00"/>
    <n v="0"/>
    <x v="0"/>
  </r>
  <r>
    <s v="KEY-1281"/>
    <s v="Medium"/>
    <n v="30"/>
    <s v="Closed"/>
    <s v="Completed"/>
    <s v="Solved by service desk (no technical intervention)"/>
    <x v="0"/>
    <s v="Service Desk"/>
    <m/>
    <d v="2021-02-08T00:00:00"/>
    <d v="2021-02-15T00:00:00"/>
    <n v="7"/>
    <x v="1"/>
  </r>
  <r>
    <s v="KEY-1274"/>
    <s v="Medium"/>
    <n v="30"/>
    <s v="Closed"/>
    <s v="Completed"/>
    <s v="Solved by squad (technical intervention)"/>
    <x v="0"/>
    <s v="Squad"/>
    <s v="SQUAD A"/>
    <d v="2021-02-08T00:00:00"/>
    <d v="2021-07-19T00:00:00"/>
    <n v="161"/>
    <x v="2"/>
  </r>
  <r>
    <s v="KEY-1297"/>
    <s v="High"/>
    <n v="15"/>
    <s v="Closed"/>
    <s v="Canceled"/>
    <s v="Feature expected behavior"/>
    <x v="0"/>
    <s v="Service Desk"/>
    <m/>
    <d v="2021-02-09T00:00:00"/>
    <d v="2021-04-13T00:00:00"/>
    <n v="63"/>
    <x v="0"/>
  </r>
  <r>
    <s v="KEY-1291"/>
    <s v="Medium"/>
    <n v="30"/>
    <s v="Closed"/>
    <s v="Canceled"/>
    <s v="Business Process"/>
    <x v="0"/>
    <s v="Squad"/>
    <s v="SQUAD E"/>
    <d v="2021-02-09T00:00:00"/>
    <d v="2021-02-15T00:00:00"/>
    <n v="6"/>
    <x v="0"/>
  </r>
  <r>
    <s v="KEY-1292"/>
    <s v="Medium"/>
    <n v="30"/>
    <s v="Closed"/>
    <s v="Canceled"/>
    <s v="Feature expected behavior"/>
    <x v="0"/>
    <s v="Service Desk"/>
    <m/>
    <d v="2021-02-09T00:00:00"/>
    <d v="2021-03-19T00:00:00"/>
    <n v="38"/>
    <x v="0"/>
  </r>
  <r>
    <s v="KEY-1287"/>
    <s v="Medium"/>
    <n v="30"/>
    <s v="Closed"/>
    <s v="Canceled"/>
    <s v="Lack Response"/>
    <x v="0"/>
    <s v="Service Desk"/>
    <m/>
    <d v="2021-02-09T00:00:00"/>
    <d v="2021-03-01T00:00:00"/>
    <n v="20"/>
    <x v="0"/>
  </r>
  <r>
    <s v="KEY-1282"/>
    <s v="Medium"/>
    <n v="30"/>
    <s v="Closed"/>
    <s v="Canceled"/>
    <s v="Lack Response"/>
    <x v="0"/>
    <s v="Squad"/>
    <s v="SQUAD A"/>
    <d v="2021-02-09T00:00:00"/>
    <d v="2021-02-23T00:00:00"/>
    <n v="14"/>
    <x v="0"/>
  </r>
  <r>
    <s v="KEY-1285"/>
    <s v="Medium"/>
    <n v="30"/>
    <s v="Closed"/>
    <s v="Canceled"/>
    <s v="Lack Response"/>
    <x v="0"/>
    <s v="Squad"/>
    <s v="SQUAD A"/>
    <d v="2021-02-09T00:00:00"/>
    <d v="2021-02-23T00:00:00"/>
    <n v="14"/>
    <x v="0"/>
  </r>
  <r>
    <s v="KEY-1286"/>
    <s v="Medium"/>
    <n v="30"/>
    <s v="Closed"/>
    <s v="Canceled"/>
    <s v="Lack Response"/>
    <x v="0"/>
    <s v="Squad"/>
    <s v="SQUAD A"/>
    <d v="2021-02-09T00:00:00"/>
    <d v="2021-02-23T00:00:00"/>
    <n v="14"/>
    <x v="0"/>
  </r>
  <r>
    <s v="KEY-1283"/>
    <s v="Medium"/>
    <n v="30"/>
    <s v="Closed"/>
    <s v="Canceled"/>
    <s v="Lack Response"/>
    <x v="0"/>
    <s v="Squad"/>
    <s v="SQUAD A"/>
    <d v="2021-02-09T00:00:00"/>
    <d v="2021-02-22T00:00:00"/>
    <n v="13"/>
    <x v="0"/>
  </r>
  <r>
    <s v="KEY-1284"/>
    <s v="Medium"/>
    <n v="30"/>
    <s v="Closed"/>
    <s v="Canceled"/>
    <s v="Lack Response"/>
    <x v="0"/>
    <s v="Squad"/>
    <s v="SQUAD A"/>
    <d v="2021-02-09T00:00:00"/>
    <d v="2021-02-22T00:00:00"/>
    <n v="13"/>
    <x v="0"/>
  </r>
  <r>
    <s v="KEY-1288"/>
    <s v="Medium"/>
    <n v="30"/>
    <s v="Closed"/>
    <s v="Completed"/>
    <s v="Solved by service desk (no technical intervention)"/>
    <x v="2"/>
    <s v="Service Desk"/>
    <m/>
    <d v="2021-02-09T00:00:00"/>
    <d v="2021-02-10T00:00:00"/>
    <n v="1"/>
    <x v="1"/>
  </r>
  <r>
    <s v="KEY-1294"/>
    <s v="Medium"/>
    <n v="30"/>
    <s v="Closed"/>
    <s v="Completed"/>
    <s v="Solved by service desk (no technical intervention)"/>
    <x v="2"/>
    <s v="Service Desk"/>
    <m/>
    <d v="2021-02-09T00:00:00"/>
    <d v="2021-02-12T00:00:00"/>
    <n v="3"/>
    <x v="1"/>
  </r>
  <r>
    <s v="KEY-1296"/>
    <s v="Medium"/>
    <n v="30"/>
    <s v="Closed"/>
    <s v="Completed"/>
    <s v="Solved by squad (technical intervention)"/>
    <x v="1"/>
    <s v="Squad"/>
    <s v="SQUAD E"/>
    <d v="2021-02-09T00:00:00"/>
    <d v="2021-02-27T00:00:00"/>
    <n v="18"/>
    <x v="1"/>
  </r>
  <r>
    <s v="KEY-1290"/>
    <s v="Medium"/>
    <n v="30"/>
    <s v="Closed"/>
    <s v="Completed"/>
    <s v="Solved by squad (technical intervention)"/>
    <x v="0"/>
    <s v="Squad"/>
    <s v="SQUAD A"/>
    <d v="2021-02-09T00:00:00"/>
    <d v="2021-03-20T00:00:00"/>
    <n v="39"/>
    <x v="2"/>
  </r>
  <r>
    <s v="KEY-1289"/>
    <s v="Medium"/>
    <n v="30"/>
    <s v="Closed"/>
    <s v="Completed"/>
    <s v="Solved by squad (technical intervention)"/>
    <x v="4"/>
    <s v="Squad"/>
    <s v="SQUAD E"/>
    <d v="2021-02-09T00:00:00"/>
    <d v="2021-05-01T00:00:00"/>
    <n v="81"/>
    <x v="2"/>
  </r>
  <r>
    <s v="KEY-1293"/>
    <s v="Medium"/>
    <n v="30"/>
    <s v="Closed"/>
    <s v="Completed"/>
    <s v="Solved by squad (technical intervention)"/>
    <x v="0"/>
    <s v="Squad"/>
    <s v="SQUAD A"/>
    <d v="2021-02-09T00:00:00"/>
    <d v="2022-02-17T00:00:00"/>
    <n v="373"/>
    <x v="2"/>
  </r>
  <r>
    <s v="KEY-1295"/>
    <s v="Medium"/>
    <n v="30"/>
    <s v="Closed"/>
    <s v="Completed"/>
    <s v="Solved by squad (technical intervention)"/>
    <x v="3"/>
    <s v="Squad"/>
    <s v="SQUAD A"/>
    <d v="2021-02-09T00:00:00"/>
    <d v="2022-10-10T00:00:00"/>
    <n v="608"/>
    <x v="2"/>
  </r>
  <r>
    <s v="KEY-1302"/>
    <s v="Medium"/>
    <n v="30"/>
    <s v="Closed"/>
    <s v="Canceled"/>
    <s v="Business Process"/>
    <x v="0"/>
    <s v="Service Desk"/>
    <m/>
    <d v="2021-02-10T00:00:00"/>
    <d v="2021-02-23T00:00:00"/>
    <n v="13"/>
    <x v="0"/>
  </r>
  <r>
    <s v="KEY-1304"/>
    <s v="Medium"/>
    <n v="30"/>
    <s v="Closed"/>
    <s v="Canceled"/>
    <s v="Business Process"/>
    <x v="0"/>
    <s v="Service Desk"/>
    <m/>
    <d v="2021-02-10T00:00:00"/>
    <d v="2021-02-23T00:00:00"/>
    <n v="13"/>
    <x v="0"/>
  </r>
  <r>
    <s v="KEY-1298"/>
    <s v="Medium"/>
    <n v="30"/>
    <s v="Closed"/>
    <s v="Canceled"/>
    <s v="Business Process"/>
    <x v="0"/>
    <s v="Service Desk"/>
    <m/>
    <d v="2021-02-10T00:00:00"/>
    <d v="2021-02-22T00:00:00"/>
    <n v="12"/>
    <x v="0"/>
  </r>
  <r>
    <s v="KEY-1299"/>
    <s v="Medium"/>
    <n v="30"/>
    <s v="Closed"/>
    <s v="Canceled"/>
    <s v="Business Process"/>
    <x v="0"/>
    <s v="Service Desk"/>
    <m/>
    <d v="2021-02-10T00:00:00"/>
    <d v="2021-02-22T00:00:00"/>
    <n v="12"/>
    <x v="0"/>
  </r>
  <r>
    <s v="KEY-1300"/>
    <s v="Medium"/>
    <n v="30"/>
    <s v="Closed"/>
    <s v="Canceled"/>
    <s v="Business Process"/>
    <x v="0"/>
    <s v="Service Desk"/>
    <m/>
    <d v="2021-02-10T00:00:00"/>
    <d v="2021-02-22T00:00:00"/>
    <n v="12"/>
    <x v="0"/>
  </r>
  <r>
    <s v="KEY-1301"/>
    <s v="Medium"/>
    <n v="30"/>
    <s v="Closed"/>
    <s v="Canceled"/>
    <s v="Business Process"/>
    <x v="0"/>
    <s v="Service Desk"/>
    <m/>
    <d v="2021-02-10T00:00:00"/>
    <d v="2021-02-22T00:00:00"/>
    <n v="12"/>
    <x v="0"/>
  </r>
  <r>
    <s v="KEY-1303"/>
    <s v="Medium"/>
    <n v="30"/>
    <s v="Closed"/>
    <s v="Canceled"/>
    <s v="Business Process"/>
    <x v="0"/>
    <s v="Service Desk"/>
    <m/>
    <d v="2021-02-10T00:00:00"/>
    <d v="2021-02-22T00:00:00"/>
    <n v="12"/>
    <x v="0"/>
  </r>
  <r>
    <s v="KEY-1305"/>
    <s v="Medium"/>
    <n v="30"/>
    <s v="Closed"/>
    <s v="Canceled"/>
    <s v="Lack Response"/>
    <x v="0"/>
    <s v="Service Desk"/>
    <m/>
    <d v="2021-02-10T00:00:00"/>
    <d v="2021-03-09T00:00:00"/>
    <n v="27"/>
    <x v="0"/>
  </r>
  <r>
    <s v="KEY-1307"/>
    <s v="Medium"/>
    <n v="30"/>
    <s v="Closed"/>
    <s v="Completed"/>
    <s v="Solved by squad (technical intervention)"/>
    <x v="3"/>
    <s v="Squad"/>
    <s v="SQUAD A"/>
    <d v="2021-02-10T00:00:00"/>
    <d v="2022-06-06T00:00:00"/>
    <n v="481"/>
    <x v="2"/>
  </r>
  <r>
    <s v="KEY-1306"/>
    <s v="Medium"/>
    <n v="30"/>
    <s v="Closed"/>
    <s v="Completed"/>
    <s v="Solved by squad (technical intervention)"/>
    <x v="3"/>
    <s v="Squad"/>
    <s v="SQUAD A"/>
    <d v="2021-02-10T00:00:00"/>
    <d v="2022-09-05T00:00:00"/>
    <n v="572"/>
    <x v="2"/>
  </r>
  <r>
    <s v="KEY-1315"/>
    <s v="Medium"/>
    <n v="30"/>
    <s v="Closed"/>
    <s v="Canceled"/>
    <s v="Business Process"/>
    <x v="0"/>
    <s v="Service Desk"/>
    <m/>
    <d v="2021-02-11T00:00:00"/>
    <d v="2021-08-13T00:00:00"/>
    <n v="183"/>
    <x v="0"/>
  </r>
  <r>
    <s v="KEY-1314"/>
    <s v="Medium"/>
    <n v="30"/>
    <s v="Closed"/>
    <s v="Canceled"/>
    <s v="Business Process"/>
    <x v="0"/>
    <s v="Service Desk"/>
    <m/>
    <d v="2021-02-11T00:00:00"/>
    <d v="2021-05-21T00:00:00"/>
    <n v="99"/>
    <x v="0"/>
  </r>
  <r>
    <s v="KEY-1309"/>
    <s v="Medium"/>
    <n v="30"/>
    <s v="Closed"/>
    <s v="Canceled"/>
    <s v="Business Process"/>
    <x v="0"/>
    <s v="Service Desk"/>
    <m/>
    <d v="2021-02-11T00:00:00"/>
    <d v="2021-03-01T00:00:00"/>
    <n v="18"/>
    <x v="0"/>
  </r>
  <r>
    <s v="KEY-1310"/>
    <s v="Medium"/>
    <n v="30"/>
    <s v="Closed"/>
    <s v="Canceled"/>
    <s v="Business Process"/>
    <x v="0"/>
    <s v="Service Desk"/>
    <m/>
    <d v="2021-02-11T00:00:00"/>
    <d v="2021-02-24T00:00:00"/>
    <n v="13"/>
    <x v="0"/>
  </r>
  <r>
    <s v="KEY-1308"/>
    <s v="Medium"/>
    <n v="30"/>
    <s v="Closed"/>
    <s v="Canceled"/>
    <s v="Business Process"/>
    <x v="0"/>
    <s v="Service Desk"/>
    <m/>
    <d v="2021-02-11T00:00:00"/>
    <d v="2021-02-22T00:00:00"/>
    <n v="11"/>
    <x v="0"/>
  </r>
  <r>
    <s v="KEY-1316"/>
    <s v="Medium"/>
    <n v="30"/>
    <s v="Closed"/>
    <s v="Canceled"/>
    <s v="Feature expected behavior"/>
    <x v="0"/>
    <s v="Service Desk"/>
    <m/>
    <d v="2021-02-11T00:00:00"/>
    <d v="2021-03-09T00:00:00"/>
    <n v="26"/>
    <x v="0"/>
  </r>
  <r>
    <s v="KEY-1312"/>
    <s v="Medium"/>
    <n v="30"/>
    <s v="Closed"/>
    <s v="Canceled"/>
    <s v="Lack Response"/>
    <x v="0"/>
    <s v="Service Desk"/>
    <m/>
    <d v="2021-02-11T00:00:00"/>
    <d v="2021-03-01T00:00:00"/>
    <n v="18"/>
    <x v="0"/>
  </r>
  <r>
    <s v="KEY-1311"/>
    <s v="Medium"/>
    <n v="30"/>
    <s v="Closed"/>
    <s v="Canceled"/>
    <s v="Lack Response"/>
    <x v="0"/>
    <s v="Service Desk"/>
    <m/>
    <d v="2021-02-11T00:00:00"/>
    <d v="2021-02-12T00:00:00"/>
    <n v="1"/>
    <x v="0"/>
  </r>
  <r>
    <s v="KEY-1313"/>
    <s v="Medium"/>
    <n v="30"/>
    <s v="Closed"/>
    <s v="Completed"/>
    <s v="Solved by squad (technical intervention)"/>
    <x v="1"/>
    <s v="Squad"/>
    <s v="SQUAD B"/>
    <d v="2021-02-11T00:00:00"/>
    <d v="2021-02-25T00:00:00"/>
    <n v="14"/>
    <x v="1"/>
  </r>
  <r>
    <s v="KEY-1322"/>
    <s v="High"/>
    <n v="15"/>
    <s v="Closed"/>
    <s v="Canceled"/>
    <s v="Business Process"/>
    <x v="0"/>
    <s v="Service Desk"/>
    <m/>
    <d v="2021-02-12T00:00:00"/>
    <d v="2021-03-19T00:00:00"/>
    <n v="35"/>
    <x v="0"/>
  </r>
  <r>
    <s v="KEY-1321"/>
    <s v="Medium"/>
    <n v="30"/>
    <s v="Closed"/>
    <s v="Canceled"/>
    <s v="Business Process"/>
    <x v="0"/>
    <s v="Service Desk"/>
    <m/>
    <d v="2021-02-12T00:00:00"/>
    <d v="2021-03-23T00:00:00"/>
    <n v="39"/>
    <x v="0"/>
  </r>
  <r>
    <s v="KEY-1317"/>
    <s v="Medium"/>
    <n v="30"/>
    <s v="Closed"/>
    <s v="Canceled"/>
    <s v="Business Process"/>
    <x v="0"/>
    <s v="Service Desk"/>
    <m/>
    <d v="2021-02-12T00:00:00"/>
    <d v="2021-03-02T00:00:00"/>
    <n v="18"/>
    <x v="0"/>
  </r>
  <r>
    <s v="KEY-1319"/>
    <s v="Medium"/>
    <n v="30"/>
    <s v="Closed"/>
    <s v="Canceled"/>
    <s v="Business Process"/>
    <x v="0"/>
    <s v="Service Desk"/>
    <m/>
    <d v="2021-02-12T00:00:00"/>
    <d v="2021-03-02T00:00:00"/>
    <n v="18"/>
    <x v="0"/>
  </r>
  <r>
    <s v="KEY-1320"/>
    <s v="Medium"/>
    <n v="30"/>
    <s v="Closed"/>
    <s v="Canceled"/>
    <s v="Business Process"/>
    <x v="0"/>
    <s v="Service Desk"/>
    <m/>
    <d v="2021-02-12T00:00:00"/>
    <d v="2021-03-01T00:00:00"/>
    <n v="17"/>
    <x v="0"/>
  </r>
  <r>
    <s v="KEY-1318"/>
    <s v="Medium"/>
    <n v="30"/>
    <s v="Closed"/>
    <s v="Canceled"/>
    <s v="Business Process"/>
    <x v="0"/>
    <s v="Service Desk"/>
    <m/>
    <d v="2021-02-12T00:00:00"/>
    <d v="2021-02-22T00:00:00"/>
    <n v="10"/>
    <x v="0"/>
  </r>
  <r>
    <s v="KEY-1324"/>
    <s v="Medium"/>
    <n v="30"/>
    <s v="Closed"/>
    <s v="Canceled"/>
    <s v="Feature expected behavior"/>
    <x v="0"/>
    <s v="Service Desk"/>
    <m/>
    <d v="2021-02-12T00:00:00"/>
    <d v="2021-03-25T00:00:00"/>
    <n v="41"/>
    <x v="0"/>
  </r>
  <r>
    <s v="KEY-1325"/>
    <s v="Medium"/>
    <n v="30"/>
    <s v="Closed"/>
    <s v="Canceled"/>
    <s v="Feature expected behavior"/>
    <x v="0"/>
    <s v="Service Desk"/>
    <m/>
    <d v="2021-02-12T00:00:00"/>
    <d v="2021-02-12T00:00:00"/>
    <n v="0"/>
    <x v="0"/>
  </r>
  <r>
    <s v="KEY-1323"/>
    <s v="Medium"/>
    <n v="30"/>
    <s v="Closed"/>
    <s v="Completed"/>
    <s v="Solved by service desk (no technical intervention)"/>
    <x v="0"/>
    <s v="Service Desk"/>
    <m/>
    <d v="2021-02-12T00:00:00"/>
    <d v="2021-02-20T00:00:00"/>
    <n v="8"/>
    <x v="1"/>
  </r>
  <r>
    <s v="KEY-1327"/>
    <s v="Medium"/>
    <n v="30"/>
    <s v="Closed"/>
    <s v="Canceled"/>
    <s v="Business Process"/>
    <x v="0"/>
    <s v="Service Desk"/>
    <m/>
    <d v="2021-02-15T00:00:00"/>
    <d v="2021-06-14T00:00:00"/>
    <n v="119"/>
    <x v="0"/>
  </r>
  <r>
    <s v="KEY-1329"/>
    <s v="Medium"/>
    <n v="30"/>
    <s v="Closed"/>
    <s v="Canceled"/>
    <s v="Business Process"/>
    <x v="0"/>
    <s v="Service Desk"/>
    <m/>
    <d v="2021-02-15T00:00:00"/>
    <d v="2021-06-14T00:00:00"/>
    <n v="119"/>
    <x v="0"/>
  </r>
  <r>
    <s v="KEY-1332"/>
    <s v="Medium"/>
    <n v="30"/>
    <s v="Closed"/>
    <s v="Canceled"/>
    <s v="Business Process"/>
    <x v="0"/>
    <s v="Service Desk"/>
    <m/>
    <d v="2021-02-15T00:00:00"/>
    <d v="2021-05-21T00:00:00"/>
    <n v="95"/>
    <x v="0"/>
  </r>
  <r>
    <s v="KEY-1328"/>
    <s v="Medium"/>
    <n v="30"/>
    <s v="Closed"/>
    <s v="Canceled"/>
    <s v="Business Process"/>
    <x v="0"/>
    <s v="Service Desk"/>
    <m/>
    <d v="2021-02-15T00:00:00"/>
    <d v="2021-03-02T00:00:00"/>
    <n v="15"/>
    <x v="0"/>
  </r>
  <r>
    <s v="KEY-1330"/>
    <s v="Medium"/>
    <n v="30"/>
    <s v="Closed"/>
    <s v="Canceled"/>
    <s v="Business Process"/>
    <x v="0"/>
    <s v="Service Desk"/>
    <m/>
    <d v="2021-02-15T00:00:00"/>
    <d v="2021-03-02T00:00:00"/>
    <n v="15"/>
    <x v="0"/>
  </r>
  <r>
    <s v="KEY-1334"/>
    <s v="Medium"/>
    <n v="30"/>
    <s v="Closed"/>
    <s v="Canceled"/>
    <s v="Feature expected behavior"/>
    <x v="0"/>
    <s v="Service Desk"/>
    <m/>
    <d v="2021-02-15T00:00:00"/>
    <d v="2021-02-24T00:00:00"/>
    <n v="9"/>
    <x v="0"/>
  </r>
  <r>
    <s v="KEY-1331"/>
    <s v="Medium"/>
    <n v="30"/>
    <s v="Closed"/>
    <s v="Canceled"/>
    <s v="Lack Response"/>
    <x v="0"/>
    <s v="Service Desk"/>
    <m/>
    <d v="2021-02-15T00:00:00"/>
    <d v="2021-03-07T00:00:00"/>
    <n v="20"/>
    <x v="0"/>
  </r>
  <r>
    <s v="KEY-1335"/>
    <s v="Medium"/>
    <n v="30"/>
    <s v="Closed"/>
    <s v="Completed"/>
    <s v="Solved by service desk (no technical intervention)"/>
    <x v="0"/>
    <s v="Service Desk"/>
    <m/>
    <d v="2021-02-15T00:00:00"/>
    <d v="2021-02-21T00:00:00"/>
    <n v="6"/>
    <x v="1"/>
  </r>
  <r>
    <s v="KEY-1326"/>
    <s v="Medium"/>
    <n v="30"/>
    <s v="Closed"/>
    <s v="Completed"/>
    <s v="Solved by service desk (no technical intervention)"/>
    <x v="1"/>
    <s v="Service Desk"/>
    <m/>
    <d v="2021-02-15T00:00:00"/>
    <d v="2021-02-27T00:00:00"/>
    <n v="12"/>
    <x v="1"/>
  </r>
  <r>
    <s v="KEY-1336"/>
    <s v="Medium"/>
    <n v="30"/>
    <s v="Closed"/>
    <s v="Completed"/>
    <s v="Solved by squad (technical intervention)"/>
    <x v="1"/>
    <s v="Squad"/>
    <s v="SQUAD E"/>
    <d v="2021-02-15T00:00:00"/>
    <d v="2021-02-28T00:00:00"/>
    <n v="13"/>
    <x v="1"/>
  </r>
  <r>
    <s v="KEY-1333"/>
    <s v="Medium"/>
    <n v="30"/>
    <s v="Closed"/>
    <s v="Completed"/>
    <s v="Solved by squad (technical intervention)"/>
    <x v="0"/>
    <s v="Squad"/>
    <s v="SQUAD C"/>
    <d v="2021-02-15T00:00:00"/>
    <d v="2022-02-01T00:00:00"/>
    <n v="351"/>
    <x v="2"/>
  </r>
  <r>
    <s v="KEY-1341"/>
    <s v="Medium"/>
    <n v="30"/>
    <s v="Closed"/>
    <s v="Canceled"/>
    <s v="Business Process"/>
    <x v="0"/>
    <s v="Service Desk"/>
    <m/>
    <d v="2021-02-16T00:00:00"/>
    <d v="2021-05-21T00:00:00"/>
    <n v="94"/>
    <x v="0"/>
  </r>
  <r>
    <s v="KEY-1337"/>
    <s v="Medium"/>
    <n v="30"/>
    <s v="Closed"/>
    <s v="Canceled"/>
    <s v="Business Process"/>
    <x v="0"/>
    <s v="Service Desk"/>
    <m/>
    <d v="2021-02-16T00:00:00"/>
    <d v="2021-03-03T00:00:00"/>
    <n v="15"/>
    <x v="0"/>
  </r>
  <r>
    <s v="KEY-1338"/>
    <s v="Medium"/>
    <n v="30"/>
    <s v="Closed"/>
    <s v="Canceled"/>
    <s v="Business Process"/>
    <x v="0"/>
    <s v="Service Desk"/>
    <m/>
    <d v="2021-02-16T00:00:00"/>
    <d v="2021-03-03T00:00:00"/>
    <n v="15"/>
    <x v="0"/>
  </r>
  <r>
    <s v="KEY-1339"/>
    <s v="Medium"/>
    <n v="30"/>
    <s v="Closed"/>
    <s v="Canceled"/>
    <s v="Business Process"/>
    <x v="0"/>
    <s v="Service Desk"/>
    <m/>
    <d v="2021-02-16T00:00:00"/>
    <d v="2021-03-03T00:00:00"/>
    <n v="15"/>
    <x v="0"/>
  </r>
  <r>
    <s v="KEY-1340"/>
    <s v="Medium"/>
    <n v="30"/>
    <s v="Closed"/>
    <s v="Canceled"/>
    <s v="Business Process"/>
    <x v="0"/>
    <s v="Service Desk"/>
    <m/>
    <d v="2021-02-16T00:00:00"/>
    <d v="2021-03-03T00:00:00"/>
    <n v="15"/>
    <x v="0"/>
  </r>
  <r>
    <s v="KEY-1342"/>
    <s v="Medium"/>
    <n v="30"/>
    <s v="Closed"/>
    <s v="Completed"/>
    <s v="Solved by squad (technical intervention)"/>
    <x v="0"/>
    <s v="Squad"/>
    <s v="SQUAD A"/>
    <d v="2021-02-16T00:00:00"/>
    <d v="2021-06-08T00:00:00"/>
    <n v="112"/>
    <x v="2"/>
  </r>
  <r>
    <s v="KEY-1350"/>
    <s v="High"/>
    <n v="15"/>
    <s v="Closed"/>
    <s v="Completed"/>
    <s v="Solved by squad (technical intervention)"/>
    <x v="0"/>
    <s v="Squad"/>
    <s v="SQUAD A"/>
    <d v="2021-02-17T00:00:00"/>
    <d v="2022-02-22T00:00:00"/>
    <n v="370"/>
    <x v="2"/>
  </r>
  <r>
    <s v="KEY-1343"/>
    <s v="Medium"/>
    <n v="30"/>
    <s v="Closed"/>
    <s v="Canceled"/>
    <s v="Business Process"/>
    <x v="0"/>
    <s v="Service Desk"/>
    <m/>
    <d v="2021-02-17T00:00:00"/>
    <d v="2021-03-03T00:00:00"/>
    <n v="14"/>
    <x v="0"/>
  </r>
  <r>
    <s v="KEY-1344"/>
    <s v="Medium"/>
    <n v="30"/>
    <s v="Closed"/>
    <s v="Canceled"/>
    <s v="Business Process"/>
    <x v="0"/>
    <s v="Service Desk"/>
    <m/>
    <d v="2021-02-17T00:00:00"/>
    <d v="2021-03-03T00:00:00"/>
    <n v="14"/>
    <x v="0"/>
  </r>
  <r>
    <s v="KEY-1347"/>
    <s v="Medium"/>
    <n v="30"/>
    <s v="Closed"/>
    <s v="Completed"/>
    <s v="Solved by service desk (no technical intervention)"/>
    <x v="1"/>
    <s v="Service Desk"/>
    <m/>
    <d v="2021-02-17T00:00:00"/>
    <d v="2021-03-03T00:00:00"/>
    <n v="14"/>
    <x v="1"/>
  </r>
  <r>
    <s v="KEY-1345"/>
    <s v="Medium"/>
    <n v="30"/>
    <s v="Closed"/>
    <s v="Completed"/>
    <s v="Solved by squad (technical intervention)"/>
    <x v="1"/>
    <s v="Squad"/>
    <s v="SQUAD A"/>
    <d v="2021-02-17T00:00:00"/>
    <d v="2021-03-05T00:00:00"/>
    <n v="16"/>
    <x v="1"/>
  </r>
  <r>
    <s v="KEY-1348"/>
    <s v="Medium"/>
    <n v="30"/>
    <s v="Closed"/>
    <s v="Completed"/>
    <s v="Solved by squad (technical intervention)"/>
    <x v="0"/>
    <s v="Squad"/>
    <s v="SQUAD A"/>
    <d v="2021-02-17T00:00:00"/>
    <d v="2021-03-12T00:00:00"/>
    <n v="23"/>
    <x v="1"/>
  </r>
  <r>
    <s v="KEY-1349"/>
    <s v="Medium"/>
    <n v="30"/>
    <s v="Closed"/>
    <s v="Completed"/>
    <s v="Solved by squad (technical intervention)"/>
    <x v="3"/>
    <s v="Squad"/>
    <s v="SQUAD A"/>
    <d v="2021-02-17T00:00:00"/>
    <d v="2022-10-10T00:00:00"/>
    <n v="600"/>
    <x v="2"/>
  </r>
  <r>
    <s v="KEY-1365"/>
    <s v="Medium"/>
    <n v="30"/>
    <s v="Closed"/>
    <s v="Canceled"/>
    <s v="Business Process"/>
    <x v="1"/>
    <s v="Service Desk"/>
    <m/>
    <d v="2021-02-18T00:00:00"/>
    <d v="2021-05-31T00:00:00"/>
    <n v="102"/>
    <x v="0"/>
  </r>
  <r>
    <s v="KEY-1359"/>
    <s v="Medium"/>
    <n v="30"/>
    <s v="Closed"/>
    <s v="Canceled"/>
    <s v="Business Process"/>
    <x v="1"/>
    <s v="Service Desk"/>
    <m/>
    <d v="2021-02-18T00:00:00"/>
    <d v="2021-05-21T00:00:00"/>
    <n v="92"/>
    <x v="0"/>
  </r>
  <r>
    <s v="KEY-1371"/>
    <s v="Medium"/>
    <n v="30"/>
    <s v="Closed"/>
    <s v="Canceled"/>
    <s v="Business Process"/>
    <x v="0"/>
    <s v="Service Desk"/>
    <m/>
    <d v="2021-02-18T00:00:00"/>
    <d v="2021-04-29T00:00:00"/>
    <n v="70"/>
    <x v="0"/>
  </r>
  <r>
    <s v="KEY-1353"/>
    <s v="Medium"/>
    <n v="30"/>
    <s v="Closed"/>
    <s v="Canceled"/>
    <s v="Business Process"/>
    <x v="0"/>
    <s v="Service Desk"/>
    <m/>
    <d v="2021-02-18T00:00:00"/>
    <d v="2021-03-18T00:00:00"/>
    <n v="28"/>
    <x v="0"/>
  </r>
  <r>
    <s v="KEY-1369"/>
    <s v="Medium"/>
    <n v="30"/>
    <s v="Closed"/>
    <s v="Canceled"/>
    <s v="Business Process"/>
    <x v="0"/>
    <s v="Service Desk"/>
    <m/>
    <d v="2021-02-18T00:00:00"/>
    <d v="2021-03-17T00:00:00"/>
    <n v="27"/>
    <x v="0"/>
  </r>
  <r>
    <s v="KEY-1355"/>
    <s v="Medium"/>
    <n v="30"/>
    <s v="Closed"/>
    <s v="Canceled"/>
    <s v="Business Process"/>
    <x v="0"/>
    <s v="Service Desk"/>
    <m/>
    <d v="2021-02-18T00:00:00"/>
    <d v="2021-03-03T00:00:00"/>
    <n v="13"/>
    <x v="0"/>
  </r>
  <r>
    <s v="KEY-1357"/>
    <s v="Medium"/>
    <n v="30"/>
    <s v="Closed"/>
    <s v="Canceled"/>
    <s v="Business Process"/>
    <x v="0"/>
    <s v="Service Desk"/>
    <m/>
    <d v="2021-02-18T00:00:00"/>
    <d v="2021-03-03T00:00:00"/>
    <n v="13"/>
    <x v="0"/>
  </r>
  <r>
    <s v="KEY-1351"/>
    <s v="Medium"/>
    <n v="30"/>
    <s v="Closed"/>
    <s v="Canceled"/>
    <s v="Business Process"/>
    <x v="0"/>
    <s v="Service Desk"/>
    <m/>
    <d v="2021-02-18T00:00:00"/>
    <d v="2021-03-02T00:00:00"/>
    <n v="12"/>
    <x v="0"/>
  </r>
  <r>
    <s v="KEY-1352"/>
    <s v="Medium"/>
    <n v="30"/>
    <s v="Closed"/>
    <s v="Canceled"/>
    <s v="Business Process"/>
    <x v="0"/>
    <s v="Service Desk"/>
    <m/>
    <d v="2021-02-18T00:00:00"/>
    <d v="2021-03-02T00:00:00"/>
    <n v="12"/>
    <x v="0"/>
  </r>
  <r>
    <s v="KEY-1356"/>
    <s v="Medium"/>
    <n v="30"/>
    <s v="Closed"/>
    <s v="Canceled"/>
    <s v="Business Process"/>
    <x v="0"/>
    <s v="Service Desk"/>
    <m/>
    <d v="2021-02-18T00:00:00"/>
    <d v="2021-03-01T00:00:00"/>
    <n v="11"/>
    <x v="0"/>
  </r>
  <r>
    <s v="KEY-1358"/>
    <s v="Medium"/>
    <n v="30"/>
    <s v="Closed"/>
    <s v="Canceled"/>
    <s v="Business Process"/>
    <x v="1"/>
    <s v="Service Desk"/>
    <m/>
    <d v="2021-02-18T00:00:00"/>
    <d v="2021-03-01T00:00:00"/>
    <n v="11"/>
    <x v="0"/>
  </r>
  <r>
    <s v="KEY-1354"/>
    <s v="Medium"/>
    <n v="30"/>
    <s v="Closed"/>
    <s v="Canceled"/>
    <s v="Business Process"/>
    <x v="0"/>
    <s v="Service Desk"/>
    <m/>
    <d v="2021-02-18T00:00:00"/>
    <d v="2021-02-26T00:00:00"/>
    <n v="8"/>
    <x v="0"/>
  </r>
  <r>
    <s v="KEY-1368"/>
    <s v="Medium"/>
    <n v="30"/>
    <s v="Closed"/>
    <s v="Completed"/>
    <s v="Solved by squad (technical intervention)"/>
    <x v="0"/>
    <s v="Squad"/>
    <s v="SQUAD A"/>
    <d v="2021-02-18T00:00:00"/>
    <d v="2021-03-12T00:00:00"/>
    <n v="22"/>
    <x v="1"/>
  </r>
  <r>
    <s v="KEY-1360"/>
    <s v="Medium"/>
    <n v="30"/>
    <s v="Closed"/>
    <s v="Completed"/>
    <s v="Solved by squad (technical intervention)"/>
    <x v="0"/>
    <s v="Squad"/>
    <s v="SQUAD C"/>
    <d v="2021-02-18T00:00:00"/>
    <d v="2021-03-29T00:00:00"/>
    <n v="39"/>
    <x v="2"/>
  </r>
  <r>
    <s v="KEY-1366"/>
    <s v="Medium"/>
    <n v="30"/>
    <s v="Closed"/>
    <s v="Completed"/>
    <s v="Solved by squad (technical intervention)"/>
    <x v="0"/>
    <s v="Squad"/>
    <s v="SQUAD C"/>
    <d v="2021-02-18T00:00:00"/>
    <d v="2021-07-30T00:00:00"/>
    <n v="162"/>
    <x v="2"/>
  </r>
  <r>
    <s v="KEY-1362"/>
    <s v="Medium"/>
    <n v="30"/>
    <s v="Closed"/>
    <s v="Completed"/>
    <s v="Solved by squad (technical intervention)"/>
    <x v="1"/>
    <s v="Squad"/>
    <s v="SQUAD A"/>
    <d v="2021-02-18T00:00:00"/>
    <d v="2021-08-09T00:00:00"/>
    <n v="172"/>
    <x v="2"/>
  </r>
  <r>
    <s v="KEY-1363"/>
    <s v="Medium"/>
    <n v="30"/>
    <s v="Closed"/>
    <s v="Completed"/>
    <s v="Solved by squad (technical intervention)"/>
    <x v="1"/>
    <s v="Squad"/>
    <s v="SQUAD A"/>
    <d v="2021-02-18T00:00:00"/>
    <d v="2021-08-22T00:00:00"/>
    <n v="185"/>
    <x v="2"/>
  </r>
  <r>
    <s v="KEY-1364"/>
    <s v="Medium"/>
    <n v="30"/>
    <s v="Closed"/>
    <s v="Completed"/>
    <s v="Solved by squad (technical intervention)"/>
    <x v="1"/>
    <s v="Squad"/>
    <s v="SQUAD A"/>
    <d v="2021-02-18T00:00:00"/>
    <d v="2021-09-06T00:00:00"/>
    <n v="200"/>
    <x v="2"/>
  </r>
  <r>
    <s v="KEY-1367"/>
    <s v="Medium"/>
    <n v="30"/>
    <s v="Closed"/>
    <s v="Completed"/>
    <s v="Solved by squad (technical intervention)"/>
    <x v="1"/>
    <s v="Squad"/>
    <s v="SQUAD A"/>
    <d v="2021-02-18T00:00:00"/>
    <d v="2021-09-06T00:00:00"/>
    <n v="200"/>
    <x v="2"/>
  </r>
  <r>
    <s v="KEY-1372"/>
    <s v="Medium"/>
    <n v="30"/>
    <s v="Closed"/>
    <s v="Completed"/>
    <s v="Solved by squad (technical intervention)"/>
    <x v="3"/>
    <s v="Squad"/>
    <s v="SQUAD A"/>
    <d v="2021-02-18T00:00:00"/>
    <d v="2021-10-10T00:00:00"/>
    <n v="234"/>
    <x v="2"/>
  </r>
  <r>
    <s v="KEY-1361"/>
    <s v="Medium"/>
    <n v="30"/>
    <s v="Open"/>
    <s v="Waiting requester information"/>
    <m/>
    <x v="2"/>
    <m/>
    <m/>
    <d v="2021-02-18T00:00:00"/>
    <m/>
    <n v="-44245"/>
    <x v="0"/>
  </r>
  <r>
    <s v="KEY-1374"/>
    <s v="Medium"/>
    <n v="30"/>
    <s v="Closed"/>
    <s v="Canceled"/>
    <s v="Business Process"/>
    <x v="1"/>
    <s v="Service Desk"/>
    <m/>
    <d v="2021-02-19T00:00:00"/>
    <d v="2021-04-14T00:00:00"/>
    <n v="54"/>
    <x v="0"/>
  </r>
  <r>
    <s v="KEY-1373"/>
    <s v="Medium"/>
    <n v="30"/>
    <s v="Closed"/>
    <s v="Canceled"/>
    <s v="Business Process"/>
    <x v="0"/>
    <s v="Service Desk"/>
    <m/>
    <d v="2021-02-19T00:00:00"/>
    <d v="2021-03-02T00:00:00"/>
    <n v="11"/>
    <x v="0"/>
  </r>
  <r>
    <s v="KEY-1376"/>
    <s v="Medium"/>
    <n v="30"/>
    <s v="Closed"/>
    <s v="Completed"/>
    <s v="Solved by squad (technical intervention)"/>
    <x v="0"/>
    <s v="Squad"/>
    <s v="SQUAD A"/>
    <d v="2021-02-19T00:00:00"/>
    <d v="2021-03-17T00:00:00"/>
    <n v="26"/>
    <x v="1"/>
  </r>
  <r>
    <s v="KEY-1375"/>
    <s v="Medium"/>
    <n v="30"/>
    <s v="Closed"/>
    <s v="Completed"/>
    <s v="Solved by squad (technical intervention)"/>
    <x v="0"/>
    <s v="Squad"/>
    <s v="SQUAD B"/>
    <d v="2021-02-19T00:00:00"/>
    <d v="2021-07-22T00:00:00"/>
    <n v="153"/>
    <x v="2"/>
  </r>
  <r>
    <s v="KEY-1377"/>
    <s v="Medium"/>
    <n v="30"/>
    <s v="Closed"/>
    <s v="Completed"/>
    <s v="Solved by squad (technical intervention)"/>
    <x v="3"/>
    <s v="Squad"/>
    <s v="SQUAD B"/>
    <d v="2021-02-21T00:00:00"/>
    <d v="2022-05-31T00:00:00"/>
    <n v="464"/>
    <x v="2"/>
  </r>
  <r>
    <s v="KEY-1381"/>
    <s v="Medium"/>
    <n v="30"/>
    <s v="Closed"/>
    <s v="Canceled"/>
    <s v="Business Process"/>
    <x v="0"/>
    <s v="Service Desk"/>
    <m/>
    <d v="2021-02-22T00:00:00"/>
    <d v="2021-06-14T00:00:00"/>
    <n v="112"/>
    <x v="0"/>
  </r>
  <r>
    <s v="KEY-1383"/>
    <s v="Medium"/>
    <n v="30"/>
    <s v="Closed"/>
    <s v="Canceled"/>
    <s v="Business Process"/>
    <x v="0"/>
    <s v="Service Desk"/>
    <m/>
    <d v="2021-02-22T00:00:00"/>
    <d v="2021-03-17T00:00:00"/>
    <n v="23"/>
    <x v="0"/>
  </r>
  <r>
    <s v="KEY-1378"/>
    <s v="Medium"/>
    <n v="30"/>
    <s v="Closed"/>
    <s v="Canceled"/>
    <s v="Business Process"/>
    <x v="0"/>
    <s v="Service Desk"/>
    <m/>
    <d v="2021-02-22T00:00:00"/>
    <d v="2021-03-03T00:00:00"/>
    <n v="9"/>
    <x v="0"/>
  </r>
  <r>
    <s v="KEY-1379"/>
    <s v="Medium"/>
    <n v="30"/>
    <s v="Closed"/>
    <s v="Canceled"/>
    <s v="Business Process"/>
    <x v="0"/>
    <s v="Service Desk"/>
    <m/>
    <d v="2021-02-22T00:00:00"/>
    <d v="2021-03-01T00:00:00"/>
    <n v="7"/>
    <x v="0"/>
  </r>
  <r>
    <s v="KEY-1380"/>
    <s v="Medium"/>
    <n v="30"/>
    <s v="Closed"/>
    <s v="Canceled"/>
    <s v="Business Process"/>
    <x v="0"/>
    <s v="Squad"/>
    <s v="SQUAD A"/>
    <d v="2021-02-22T00:00:00"/>
    <d v="2021-03-03T00:00:00"/>
    <n v="9"/>
    <x v="0"/>
  </r>
  <r>
    <s v="KEY-1382"/>
    <s v="Medium"/>
    <n v="30"/>
    <s v="Closed"/>
    <s v="Completed"/>
    <s v="Solved by squad (technical intervention)"/>
    <x v="0"/>
    <s v="Squad"/>
    <s v="SQUAD A"/>
    <d v="2021-02-22T00:00:00"/>
    <d v="2021-06-22T00:00:00"/>
    <n v="120"/>
    <x v="2"/>
  </r>
  <r>
    <s v="KEY-1384"/>
    <s v="Medium"/>
    <n v="30"/>
    <s v="Closed"/>
    <s v="Canceled"/>
    <s v="Business Process"/>
    <x v="0"/>
    <s v="Service Desk"/>
    <m/>
    <d v="2021-02-23T00:00:00"/>
    <d v="2021-03-18T00:00:00"/>
    <n v="23"/>
    <x v="0"/>
  </r>
  <r>
    <s v="KEY-1385"/>
    <s v="Medium"/>
    <n v="30"/>
    <s v="Closed"/>
    <s v="Canceled"/>
    <s v="Business Process"/>
    <x v="0"/>
    <s v="Service Desk"/>
    <m/>
    <d v="2021-02-23T00:00:00"/>
    <d v="2021-03-09T00:00:00"/>
    <n v="14"/>
    <x v="0"/>
  </r>
  <r>
    <s v="KEY-1387"/>
    <s v="Medium"/>
    <n v="30"/>
    <s v="Closed"/>
    <s v="Canceled"/>
    <s v="Business Process"/>
    <x v="0"/>
    <s v="Service Desk"/>
    <m/>
    <d v="2021-02-23T00:00:00"/>
    <d v="2021-03-09T00:00:00"/>
    <n v="14"/>
    <x v="0"/>
  </r>
  <r>
    <s v="KEY-1389"/>
    <s v="Medium"/>
    <n v="30"/>
    <s v="Closed"/>
    <s v="Canceled"/>
    <s v="Business Process"/>
    <x v="0"/>
    <s v="Service Desk"/>
    <m/>
    <d v="2021-02-23T00:00:00"/>
    <d v="2021-03-09T00:00:00"/>
    <n v="14"/>
    <x v="0"/>
  </r>
  <r>
    <s v="KEY-1390"/>
    <s v="Medium"/>
    <n v="30"/>
    <s v="Closed"/>
    <s v="Canceled"/>
    <s v="Business Process"/>
    <x v="0"/>
    <s v="Service Desk"/>
    <m/>
    <d v="2021-02-23T00:00:00"/>
    <d v="2021-03-09T00:00:00"/>
    <n v="14"/>
    <x v="0"/>
  </r>
  <r>
    <s v="KEY-1392"/>
    <s v="Medium"/>
    <n v="30"/>
    <s v="Closed"/>
    <s v="Canceled"/>
    <s v="Business Process"/>
    <x v="0"/>
    <s v="Service Desk"/>
    <m/>
    <d v="2021-02-23T00:00:00"/>
    <d v="2021-03-09T00:00:00"/>
    <n v="14"/>
    <x v="0"/>
  </r>
  <r>
    <s v="KEY-1388"/>
    <s v="Medium"/>
    <n v="30"/>
    <s v="Closed"/>
    <s v="Canceled"/>
    <s v="Business Process"/>
    <x v="0"/>
    <s v="Squad"/>
    <s v="SQUAD A"/>
    <d v="2021-02-23T00:00:00"/>
    <d v="2021-03-19T00:00:00"/>
    <n v="24"/>
    <x v="0"/>
  </r>
  <r>
    <s v="KEY-1393"/>
    <s v="Medium"/>
    <n v="30"/>
    <s v="Closed"/>
    <s v="Completed"/>
    <s v="Solved by squad (technical intervention)"/>
    <x v="0"/>
    <s v="Squad"/>
    <s v="SQUAD A"/>
    <d v="2021-02-23T00:00:00"/>
    <d v="2021-04-08T00:00:00"/>
    <n v="44"/>
    <x v="2"/>
  </r>
  <r>
    <s v="KEY-1391"/>
    <s v="Medium"/>
    <n v="30"/>
    <s v="Closed"/>
    <s v="Completed"/>
    <s v="Solved by squad (technical intervention)"/>
    <x v="0"/>
    <s v="Squad"/>
    <s v="SQUAD C"/>
    <d v="2021-02-23T00:00:00"/>
    <d v="2021-05-21T00:00:00"/>
    <n v="87"/>
    <x v="2"/>
  </r>
  <r>
    <s v="KEY-1386"/>
    <s v="Medium"/>
    <n v="30"/>
    <s v="Closed"/>
    <s v="Completed"/>
    <s v="Solved by squad (technical intervention)"/>
    <x v="0"/>
    <s v="Squad"/>
    <s v="SQUAD A"/>
    <d v="2021-02-23T00:00:00"/>
    <d v="2021-07-27T00:00:00"/>
    <n v="154"/>
    <x v="2"/>
  </r>
  <r>
    <s v="KEY-1395"/>
    <s v="Medium"/>
    <n v="30"/>
    <s v="Closed"/>
    <s v="Canceled"/>
    <s v="Business Process"/>
    <x v="0"/>
    <s v="Service Desk"/>
    <m/>
    <d v="2021-02-24T00:00:00"/>
    <d v="2021-03-09T00:00:00"/>
    <n v="13"/>
    <x v="0"/>
  </r>
  <r>
    <s v="KEY-1396"/>
    <s v="Medium"/>
    <n v="30"/>
    <s v="Closed"/>
    <s v="Canceled"/>
    <s v="Business Process"/>
    <x v="0"/>
    <s v="Service Desk"/>
    <m/>
    <d v="2021-02-24T00:00:00"/>
    <d v="2021-03-09T00:00:00"/>
    <n v="13"/>
    <x v="0"/>
  </r>
  <r>
    <s v="KEY-1397"/>
    <s v="Medium"/>
    <n v="30"/>
    <s v="Closed"/>
    <s v="Canceled"/>
    <s v="Business Process"/>
    <x v="0"/>
    <s v="Service Desk"/>
    <m/>
    <d v="2021-02-24T00:00:00"/>
    <d v="2021-03-09T00:00:00"/>
    <n v="13"/>
    <x v="0"/>
  </r>
  <r>
    <s v="KEY-1399"/>
    <s v="Medium"/>
    <n v="30"/>
    <s v="Closed"/>
    <s v="Canceled"/>
    <s v="Business Process"/>
    <x v="0"/>
    <s v="Service Desk"/>
    <m/>
    <d v="2021-02-24T00:00:00"/>
    <d v="2021-03-09T00:00:00"/>
    <n v="13"/>
    <x v="0"/>
  </r>
  <r>
    <s v="KEY-1394"/>
    <s v="Medium"/>
    <n v="30"/>
    <s v="Closed"/>
    <s v="Canceled"/>
    <s v="Business Process"/>
    <x v="0"/>
    <s v="Squad"/>
    <s v="SQUAD A"/>
    <d v="2021-02-24T00:00:00"/>
    <d v="2021-03-09T00:00:00"/>
    <n v="13"/>
    <x v="0"/>
  </r>
  <r>
    <s v="KEY-1398"/>
    <s v="Medium"/>
    <n v="30"/>
    <s v="Closed"/>
    <s v="Canceled"/>
    <s v="Business Process"/>
    <x v="0"/>
    <s v="Squad"/>
    <s v="SQUAD A"/>
    <d v="2021-02-24T00:00:00"/>
    <d v="2021-03-09T00:00:00"/>
    <n v="13"/>
    <x v="0"/>
  </r>
  <r>
    <s v="KEY-1401"/>
    <s v="Medium"/>
    <n v="30"/>
    <s v="Closed"/>
    <s v="Canceled"/>
    <s v="Business Process"/>
    <x v="0"/>
    <s v="Squad"/>
    <s v="SQUAD A"/>
    <d v="2021-02-24T00:00:00"/>
    <d v="2021-03-09T00:00:00"/>
    <n v="13"/>
    <x v="0"/>
  </r>
  <r>
    <s v="KEY-1404"/>
    <s v="Medium"/>
    <n v="30"/>
    <s v="Closed"/>
    <s v="Canceled"/>
    <s v="Business Process"/>
    <x v="0"/>
    <s v="Squad"/>
    <s v="SQUAD A"/>
    <d v="2021-02-24T00:00:00"/>
    <d v="2021-03-03T00:00:00"/>
    <n v="7"/>
    <x v="0"/>
  </r>
  <r>
    <s v="KEY-1400"/>
    <s v="Medium"/>
    <n v="30"/>
    <s v="Closed"/>
    <s v="Canceled"/>
    <s v="Business Process"/>
    <x v="0"/>
    <s v="Squad"/>
    <s v="SQUAD A"/>
    <d v="2021-02-24T00:00:00"/>
    <d v="2021-03-01T00:00:00"/>
    <n v="5"/>
    <x v="0"/>
  </r>
  <r>
    <s v="KEY-1402"/>
    <s v="Medium"/>
    <n v="30"/>
    <s v="Closed"/>
    <s v="Canceled"/>
    <s v="Business Process"/>
    <x v="0"/>
    <s v="Squad"/>
    <s v="SQUAD A"/>
    <d v="2021-02-24T00:00:00"/>
    <d v="2021-02-24T00:00:00"/>
    <n v="0"/>
    <x v="0"/>
  </r>
  <r>
    <s v="KEY-1403"/>
    <s v="Medium"/>
    <n v="30"/>
    <s v="Closed"/>
    <s v="Canceled"/>
    <s v="Business Process"/>
    <x v="0"/>
    <s v="Squad"/>
    <s v="SQUAD A"/>
    <d v="2021-02-24T00:00:00"/>
    <d v="2021-02-24T00:00:00"/>
    <n v="0"/>
    <x v="0"/>
  </r>
  <r>
    <s v="KEY-1414"/>
    <s v="Medium"/>
    <n v="30"/>
    <s v="Closed"/>
    <s v="Canceled"/>
    <s v="Feature expected behavior"/>
    <x v="0"/>
    <s v="Service Desk"/>
    <m/>
    <d v="2021-02-24T00:00:00"/>
    <d v="2021-05-03T00:00:00"/>
    <n v="68"/>
    <x v="0"/>
  </r>
  <r>
    <s v="KEY-1413"/>
    <s v="Medium"/>
    <n v="30"/>
    <s v="Closed"/>
    <s v="Canceled"/>
    <s v="Feature expected behavior"/>
    <x v="0"/>
    <s v="Service Desk"/>
    <m/>
    <d v="2021-02-24T00:00:00"/>
    <d v="2021-03-17T00:00:00"/>
    <n v="21"/>
    <x v="0"/>
  </r>
  <r>
    <s v="KEY-1410"/>
    <s v="Medium"/>
    <n v="30"/>
    <s v="Closed"/>
    <s v="Canceled"/>
    <s v="Feature expected behavior"/>
    <x v="0"/>
    <s v="Service Desk"/>
    <m/>
    <d v="2021-02-24T00:00:00"/>
    <d v="2021-03-15T00:00:00"/>
    <n v="19"/>
    <x v="0"/>
  </r>
  <r>
    <s v="KEY-1412"/>
    <s v="Medium"/>
    <n v="30"/>
    <s v="Closed"/>
    <s v="Canceled"/>
    <s v="Feature expected behavior"/>
    <x v="0"/>
    <s v="Service Desk"/>
    <m/>
    <d v="2021-02-24T00:00:00"/>
    <d v="2021-03-01T00:00:00"/>
    <n v="5"/>
    <x v="0"/>
  </r>
  <r>
    <s v="KEY-1406"/>
    <s v="Medium"/>
    <n v="30"/>
    <s v="Closed"/>
    <s v="Canceled"/>
    <s v="Lack Response"/>
    <x v="0"/>
    <s v="Service Desk"/>
    <m/>
    <d v="2021-02-24T00:00:00"/>
    <d v="2021-03-18T00:00:00"/>
    <n v="22"/>
    <x v="0"/>
  </r>
  <r>
    <s v="KEY-1411"/>
    <s v="Medium"/>
    <n v="30"/>
    <s v="Closed"/>
    <s v="Completed"/>
    <s v="Solved by service desk (no technical intervention)"/>
    <x v="2"/>
    <s v="Service Desk"/>
    <m/>
    <d v="2021-02-24T00:00:00"/>
    <d v="2021-02-27T00:00:00"/>
    <n v="3"/>
    <x v="1"/>
  </r>
  <r>
    <s v="KEY-1405"/>
    <s v="Medium"/>
    <n v="30"/>
    <s v="Closed"/>
    <s v="Completed"/>
    <s v="Solved by service desk (no technical intervention)"/>
    <x v="1"/>
    <s v="Service Desk"/>
    <m/>
    <d v="2021-02-24T00:00:00"/>
    <d v="2021-03-06T00:00:00"/>
    <n v="10"/>
    <x v="1"/>
  </r>
  <r>
    <s v="KEY-1407"/>
    <s v="Medium"/>
    <n v="30"/>
    <s v="Closed"/>
    <s v="Completed"/>
    <s v="Solved by squad (technical intervention)"/>
    <x v="1"/>
    <s v="Squad"/>
    <s v="SQUAD B"/>
    <d v="2021-02-24T00:00:00"/>
    <d v="2021-03-13T00:00:00"/>
    <n v="17"/>
    <x v="1"/>
  </r>
  <r>
    <s v="KEY-1408"/>
    <s v="Medium"/>
    <n v="30"/>
    <s v="Closed"/>
    <s v="Completed"/>
    <s v="Solved by squad (technical intervention)"/>
    <x v="0"/>
    <s v="Squad"/>
    <s v="SQUAD A"/>
    <d v="2021-02-24T00:00:00"/>
    <d v="2022-05-15T00:00:00"/>
    <n v="445"/>
    <x v="2"/>
  </r>
  <r>
    <s v="KEY-1409"/>
    <s v="Medium"/>
    <n v="30"/>
    <s v="Closed"/>
    <s v="Completed"/>
    <s v="Solved by squad (technical intervention)"/>
    <x v="0"/>
    <s v="Squad"/>
    <s v="SQUAD A"/>
    <d v="2021-02-24T00:00:00"/>
    <d v="2022-05-15T00:00:00"/>
    <n v="445"/>
    <x v="2"/>
  </r>
  <r>
    <s v="KEY-1421"/>
    <s v="Medium"/>
    <n v="30"/>
    <s v="Closed"/>
    <s v="Canceled"/>
    <s v="Business Process"/>
    <x v="0"/>
    <s v="Service Desk"/>
    <m/>
    <d v="2021-02-25T00:00:00"/>
    <d v="2021-04-08T00:00:00"/>
    <n v="42"/>
    <x v="0"/>
  </r>
  <r>
    <s v="KEY-1417"/>
    <s v="Medium"/>
    <n v="30"/>
    <s v="Closed"/>
    <s v="Canceled"/>
    <s v="Business Process"/>
    <x v="0"/>
    <s v="Service Desk"/>
    <m/>
    <d v="2021-02-25T00:00:00"/>
    <d v="2021-03-30T00:00:00"/>
    <n v="33"/>
    <x v="0"/>
  </r>
  <r>
    <s v="KEY-1419"/>
    <s v="Medium"/>
    <n v="30"/>
    <s v="Closed"/>
    <s v="Canceled"/>
    <s v="Business Process"/>
    <x v="0"/>
    <s v="Service Desk"/>
    <m/>
    <d v="2021-02-25T00:00:00"/>
    <d v="2021-03-30T00:00:00"/>
    <n v="33"/>
    <x v="0"/>
  </r>
  <r>
    <s v="KEY-1420"/>
    <s v="Medium"/>
    <n v="30"/>
    <s v="Closed"/>
    <s v="Canceled"/>
    <s v="Business Process"/>
    <x v="0"/>
    <s v="Service Desk"/>
    <m/>
    <d v="2021-02-25T00:00:00"/>
    <d v="2021-03-18T00:00:00"/>
    <n v="21"/>
    <x v="0"/>
  </r>
  <r>
    <s v="KEY-1415"/>
    <s v="Medium"/>
    <n v="30"/>
    <s v="Closed"/>
    <s v="Canceled"/>
    <s v="Business Process"/>
    <x v="0"/>
    <s v="Service Desk"/>
    <m/>
    <d v="2021-02-25T00:00:00"/>
    <d v="2021-03-16T00:00:00"/>
    <n v="19"/>
    <x v="0"/>
  </r>
  <r>
    <s v="KEY-1416"/>
    <s v="Medium"/>
    <n v="30"/>
    <s v="Closed"/>
    <s v="Canceled"/>
    <s v="Business Process"/>
    <x v="0"/>
    <s v="Service Desk"/>
    <m/>
    <d v="2021-02-25T00:00:00"/>
    <d v="2021-03-02T00:00:00"/>
    <n v="5"/>
    <x v="0"/>
  </r>
  <r>
    <s v="KEY-1418"/>
    <s v="Medium"/>
    <n v="30"/>
    <s v="Closed"/>
    <s v="Canceled"/>
    <s v="Business Process"/>
    <x v="0"/>
    <s v="Squad"/>
    <s v="SQUAD A"/>
    <d v="2021-02-25T00:00:00"/>
    <d v="2021-03-16T00:00:00"/>
    <n v="19"/>
    <x v="0"/>
  </r>
  <r>
    <s v="KEY-1423"/>
    <s v="Medium"/>
    <n v="30"/>
    <s v="Closed"/>
    <s v="Canceled"/>
    <s v="Lack Response"/>
    <x v="0"/>
    <s v="Service Desk"/>
    <m/>
    <d v="2021-02-25T00:00:00"/>
    <d v="2021-04-12T00:00:00"/>
    <n v="46"/>
    <x v="0"/>
  </r>
  <r>
    <s v="KEY-1425"/>
    <s v="Medium"/>
    <n v="30"/>
    <s v="Closed"/>
    <s v="Canceled"/>
    <s v="Lack Response"/>
    <x v="0"/>
    <s v="Service Desk"/>
    <m/>
    <d v="2021-02-25T00:00:00"/>
    <d v="2021-03-08T00:00:00"/>
    <n v="11"/>
    <x v="0"/>
  </r>
  <r>
    <s v="KEY-1424"/>
    <s v="Medium"/>
    <n v="30"/>
    <s v="Closed"/>
    <s v="Completed"/>
    <s v="Solved by squad (technical intervention)"/>
    <x v="0"/>
    <s v="Squad"/>
    <s v="SQUAD B"/>
    <d v="2021-02-25T00:00:00"/>
    <d v="2021-05-31T00:00:00"/>
    <n v="95"/>
    <x v="2"/>
  </r>
  <r>
    <s v="KEY-1422"/>
    <s v="Medium"/>
    <n v="30"/>
    <s v="Closed"/>
    <s v="Completed"/>
    <s v="Solved by squad (technical intervention)"/>
    <x v="0"/>
    <s v="Squad"/>
    <s v="SQUAD B"/>
    <d v="2021-02-25T00:00:00"/>
    <d v="2021-06-14T00:00:00"/>
    <n v="109"/>
    <x v="2"/>
  </r>
  <r>
    <s v="KEY-1436"/>
    <s v="Highest"/>
    <n v="7"/>
    <s v="Closed"/>
    <s v="Completed"/>
    <s v="Solved by squad (technical intervention)"/>
    <x v="3"/>
    <s v="Squad"/>
    <s v="SQUAD A"/>
    <d v="2021-02-26T00:00:00"/>
    <d v="2021-04-27T00:00:00"/>
    <n v="60"/>
    <x v="2"/>
  </r>
  <r>
    <s v="KEY-1431"/>
    <s v="Medium"/>
    <n v="30"/>
    <s v="Closed"/>
    <s v="Canceled"/>
    <s v="Business Process"/>
    <x v="0"/>
    <s v="Service Desk"/>
    <m/>
    <d v="2021-02-26T00:00:00"/>
    <d v="2021-03-18T00:00:00"/>
    <n v="20"/>
    <x v="0"/>
  </r>
  <r>
    <s v="KEY-1429"/>
    <s v="Medium"/>
    <n v="30"/>
    <s v="Closed"/>
    <s v="Canceled"/>
    <s v="Business Process"/>
    <x v="0"/>
    <s v="Service Desk"/>
    <m/>
    <d v="2021-02-26T00:00:00"/>
    <d v="2021-03-10T00:00:00"/>
    <n v="12"/>
    <x v="0"/>
  </r>
  <r>
    <s v="KEY-1432"/>
    <s v="Medium"/>
    <n v="30"/>
    <s v="Closed"/>
    <s v="Canceled"/>
    <s v="Lack Response"/>
    <x v="0"/>
    <s v="Service Desk"/>
    <m/>
    <d v="2021-02-26T00:00:00"/>
    <d v="2021-03-15T00:00:00"/>
    <n v="17"/>
    <x v="0"/>
  </r>
  <r>
    <s v="KEY-1433"/>
    <s v="Medium"/>
    <n v="30"/>
    <s v="Closed"/>
    <s v="Completed"/>
    <s v="Solved by service desk (no technical intervention)"/>
    <x v="2"/>
    <s v="Service Desk"/>
    <m/>
    <d v="2021-02-26T00:00:00"/>
    <d v="2021-03-02T00:00:00"/>
    <n v="4"/>
    <x v="1"/>
  </r>
  <r>
    <s v="KEY-1430"/>
    <s v="Medium"/>
    <n v="30"/>
    <s v="Closed"/>
    <s v="Completed"/>
    <s v="Solved by squad (technical intervention)"/>
    <x v="1"/>
    <s v="Squad"/>
    <s v="SQUAD A"/>
    <d v="2021-02-26T00:00:00"/>
    <d v="2021-03-11T00:00:00"/>
    <n v="13"/>
    <x v="1"/>
  </r>
  <r>
    <s v="KEY-1427"/>
    <s v="Medium"/>
    <n v="30"/>
    <s v="Open"/>
    <s v="Squad Working"/>
    <m/>
    <x v="0"/>
    <m/>
    <m/>
    <d v="2021-02-26T00:00:00"/>
    <m/>
    <n v="-44253"/>
    <x v="0"/>
  </r>
  <r>
    <s v="KEY-1428"/>
    <s v="Medium"/>
    <n v="30"/>
    <s v="Open"/>
    <s v="Squad Working"/>
    <m/>
    <x v="0"/>
    <m/>
    <m/>
    <d v="2021-02-26T00:00:00"/>
    <m/>
    <n v="-44253"/>
    <x v="0"/>
  </r>
  <r>
    <s v="KEY-1438"/>
    <s v="Medium"/>
    <n v="30"/>
    <s v="Closed"/>
    <s v="Completed"/>
    <s v="Solved by squad (technical intervention)"/>
    <x v="0"/>
    <s v="Squad"/>
    <s v="SQUAD C"/>
    <d v="2021-02-27T00:00:00"/>
    <d v="2021-03-20T00:00:00"/>
    <n v="21"/>
    <x v="1"/>
  </r>
  <r>
    <s v="KEY-1443"/>
    <s v="Medium"/>
    <n v="30"/>
    <s v="Closed"/>
    <s v="Canceled"/>
    <s v="Business Process"/>
    <x v="0"/>
    <s v="Service Desk"/>
    <m/>
    <d v="2021-03-01T00:00:00"/>
    <d v="2021-03-19T00:00:00"/>
    <n v="18"/>
    <x v="0"/>
  </r>
  <r>
    <s v="KEY-1447"/>
    <s v="Medium"/>
    <n v="30"/>
    <s v="Closed"/>
    <s v="Canceled"/>
    <s v="Business Process"/>
    <x v="0"/>
    <s v="Service Desk"/>
    <m/>
    <d v="2021-03-01T00:00:00"/>
    <d v="2021-03-19T00:00:00"/>
    <n v="18"/>
    <x v="0"/>
  </r>
  <r>
    <s v="KEY-1450"/>
    <s v="Medium"/>
    <n v="30"/>
    <s v="Closed"/>
    <s v="Canceled"/>
    <s v="Business Process"/>
    <x v="0"/>
    <s v="Service Desk"/>
    <m/>
    <d v="2021-03-01T00:00:00"/>
    <d v="2021-03-19T00:00:00"/>
    <n v="18"/>
    <x v="0"/>
  </r>
  <r>
    <s v="KEY-1452"/>
    <s v="Medium"/>
    <n v="30"/>
    <s v="Closed"/>
    <s v="Canceled"/>
    <s v="Business Process"/>
    <x v="0"/>
    <s v="Service Desk"/>
    <m/>
    <d v="2021-03-01T00:00:00"/>
    <d v="2021-03-19T00:00:00"/>
    <n v="18"/>
    <x v="0"/>
  </r>
  <r>
    <s v="KEY-1440"/>
    <s v="Medium"/>
    <n v="30"/>
    <s v="Closed"/>
    <s v="Canceled"/>
    <s v="Business Process"/>
    <x v="0"/>
    <s v="Service Desk"/>
    <m/>
    <d v="2021-03-01T00:00:00"/>
    <d v="2021-03-14T00:00:00"/>
    <n v="13"/>
    <x v="0"/>
  </r>
  <r>
    <s v="KEY-1442"/>
    <s v="Medium"/>
    <n v="30"/>
    <s v="Closed"/>
    <s v="Canceled"/>
    <s v="Business Process"/>
    <x v="0"/>
    <s v="Service Desk"/>
    <m/>
    <d v="2021-03-01T00:00:00"/>
    <d v="2021-03-12T00:00:00"/>
    <n v="11"/>
    <x v="0"/>
  </r>
  <r>
    <s v="KEY-1444"/>
    <s v="Medium"/>
    <n v="30"/>
    <s v="Closed"/>
    <s v="Canceled"/>
    <s v="Business Process"/>
    <x v="0"/>
    <s v="Service Desk"/>
    <m/>
    <d v="2021-03-01T00:00:00"/>
    <d v="2021-03-12T00:00:00"/>
    <n v="11"/>
    <x v="0"/>
  </r>
  <r>
    <s v="KEY-1445"/>
    <s v="Medium"/>
    <n v="30"/>
    <s v="Closed"/>
    <s v="Canceled"/>
    <s v="Business Process"/>
    <x v="0"/>
    <s v="Service Desk"/>
    <m/>
    <d v="2021-03-01T00:00:00"/>
    <d v="2021-03-12T00:00:00"/>
    <n v="11"/>
    <x v="0"/>
  </r>
  <r>
    <s v="KEY-1446"/>
    <s v="Medium"/>
    <n v="30"/>
    <s v="Closed"/>
    <s v="Canceled"/>
    <s v="Business Process"/>
    <x v="0"/>
    <s v="Service Desk"/>
    <m/>
    <d v="2021-03-01T00:00:00"/>
    <d v="2021-03-12T00:00:00"/>
    <n v="11"/>
    <x v="0"/>
  </r>
  <r>
    <s v="KEY-1441"/>
    <s v="Medium"/>
    <n v="30"/>
    <s v="Closed"/>
    <s v="Canceled"/>
    <s v="Business Process"/>
    <x v="0"/>
    <s v="Service Desk"/>
    <m/>
    <d v="2021-03-01T00:00:00"/>
    <d v="2021-03-11T00:00:00"/>
    <n v="10"/>
    <x v="0"/>
  </r>
  <r>
    <s v="KEY-1449"/>
    <s v="Medium"/>
    <n v="30"/>
    <s v="Closed"/>
    <s v="Canceled"/>
    <s v="Business Process"/>
    <x v="0"/>
    <s v="Service Desk"/>
    <m/>
    <d v="2021-03-01T00:00:00"/>
    <d v="2021-03-10T00:00:00"/>
    <n v="9"/>
    <x v="0"/>
  </r>
  <r>
    <s v="KEY-1451"/>
    <s v="Medium"/>
    <n v="30"/>
    <s v="Closed"/>
    <s v="Canceled"/>
    <s v="Business Process"/>
    <x v="0"/>
    <s v="Service Desk"/>
    <m/>
    <d v="2021-03-01T00:00:00"/>
    <d v="2021-03-10T00:00:00"/>
    <n v="9"/>
    <x v="0"/>
  </r>
  <r>
    <s v="KEY-1439"/>
    <s v="Medium"/>
    <n v="30"/>
    <s v="Closed"/>
    <s v="Canceled"/>
    <s v="Business Process"/>
    <x v="0"/>
    <s v="Service Desk"/>
    <m/>
    <d v="2021-03-01T00:00:00"/>
    <d v="2021-03-03T00:00:00"/>
    <n v="2"/>
    <x v="0"/>
  </r>
  <r>
    <s v="KEY-1448"/>
    <s v="Medium"/>
    <n v="30"/>
    <s v="Closed"/>
    <s v="Canceled"/>
    <s v="Business Process"/>
    <x v="0"/>
    <s v="Squad"/>
    <s v="SQUAD A"/>
    <d v="2021-03-01T00:00:00"/>
    <d v="2021-03-25T00:00:00"/>
    <n v="24"/>
    <x v="0"/>
  </r>
  <r>
    <s v="KEY-1453"/>
    <s v="Medium"/>
    <n v="30"/>
    <s v="Closed"/>
    <s v="Canceled"/>
    <s v="Feature expected behavior"/>
    <x v="0"/>
    <s v="Service Desk"/>
    <m/>
    <d v="2021-03-01T00:00:00"/>
    <d v="2021-03-01T00:00:00"/>
    <n v="0"/>
    <x v="0"/>
  </r>
  <r>
    <s v="KEY-1454"/>
    <s v="Medium"/>
    <n v="30"/>
    <s v="Closed"/>
    <s v="Canceled"/>
    <s v="Business Process"/>
    <x v="0"/>
    <s v="Service Desk"/>
    <m/>
    <d v="2021-03-02T00:00:00"/>
    <d v="2021-03-09T00:00:00"/>
    <n v="7"/>
    <x v="0"/>
  </r>
  <r>
    <s v="KEY-1456"/>
    <s v="Medium"/>
    <n v="30"/>
    <s v="Closed"/>
    <s v="Canceled"/>
    <s v="Feature expected behavior"/>
    <x v="0"/>
    <s v="Service Desk"/>
    <m/>
    <d v="2021-03-02T00:00:00"/>
    <d v="2021-03-21T00:00:00"/>
    <n v="19"/>
    <x v="0"/>
  </r>
  <r>
    <s v="KEY-1462"/>
    <s v="Medium"/>
    <n v="30"/>
    <s v="Closed"/>
    <s v="Canceled"/>
    <s v="Feature expected behavior"/>
    <x v="0"/>
    <s v="Service Desk"/>
    <m/>
    <d v="2021-03-02T00:00:00"/>
    <d v="2021-03-19T00:00:00"/>
    <n v="17"/>
    <x v="0"/>
  </r>
  <r>
    <s v="KEY-1461"/>
    <s v="Medium"/>
    <n v="30"/>
    <s v="Closed"/>
    <s v="Canceled"/>
    <s v="Feature expected behavior"/>
    <x v="0"/>
    <s v="Service Desk"/>
    <m/>
    <d v="2021-03-02T00:00:00"/>
    <d v="2021-03-12T00:00:00"/>
    <n v="10"/>
    <x v="0"/>
  </r>
  <r>
    <s v="KEY-1463"/>
    <s v="Medium"/>
    <n v="30"/>
    <s v="Closed"/>
    <s v="Completed"/>
    <s v="Solved by squad (technical intervention)"/>
    <x v="1"/>
    <s v="Squad"/>
    <s v="SQUAD E"/>
    <d v="2021-03-02T00:00:00"/>
    <d v="2021-03-14T00:00:00"/>
    <n v="12"/>
    <x v="1"/>
  </r>
  <r>
    <s v="KEY-1460"/>
    <s v="Medium"/>
    <n v="30"/>
    <s v="Closed"/>
    <s v="Completed"/>
    <s v="Solved by squad (technical intervention)"/>
    <x v="0"/>
    <s v="Squad"/>
    <s v="SQUAD A"/>
    <d v="2021-03-02T00:00:00"/>
    <d v="2021-04-07T00:00:00"/>
    <n v="36"/>
    <x v="2"/>
  </r>
  <r>
    <s v="KEY-1459"/>
    <s v="Medium"/>
    <n v="30"/>
    <s v="Closed"/>
    <s v="Completed"/>
    <s v="Solved by squad (technical intervention)"/>
    <x v="3"/>
    <s v="Squad"/>
    <s v="SQUAD A"/>
    <d v="2021-03-02T00:00:00"/>
    <d v="2021-05-06T00:00:00"/>
    <n v="65"/>
    <x v="2"/>
  </r>
  <r>
    <s v="KEY-1457"/>
    <s v="Medium"/>
    <n v="30"/>
    <s v="Closed"/>
    <s v="Completed"/>
    <s v="Solved by squad (technical intervention)"/>
    <x v="4"/>
    <s v="Squad"/>
    <s v="SQUAD E"/>
    <d v="2021-03-02T00:00:00"/>
    <d v="2021-05-13T00:00:00"/>
    <n v="72"/>
    <x v="2"/>
  </r>
  <r>
    <s v="KEY-1458"/>
    <s v="Medium"/>
    <n v="30"/>
    <s v="Closed"/>
    <s v="Completed"/>
    <s v="Solved by squad (technical intervention)"/>
    <x v="0"/>
    <s v="Squad"/>
    <s v="SQUAD A"/>
    <d v="2021-03-02T00:00:00"/>
    <d v="2021-07-20T00:00:00"/>
    <n v="140"/>
    <x v="2"/>
  </r>
  <r>
    <s v="KEY-1455"/>
    <s v="Medium"/>
    <n v="30"/>
    <s v="Closed"/>
    <s v="Completed"/>
    <s v="Solved by squad (technical intervention)"/>
    <x v="1"/>
    <s v="Squad"/>
    <s v="SQUAD A"/>
    <d v="2021-03-02T00:00:00"/>
    <d v="2021-08-13T00:00:00"/>
    <n v="164"/>
    <x v="2"/>
  </r>
  <r>
    <s v="KEY-1468"/>
    <s v="High"/>
    <n v="15"/>
    <s v="Closed"/>
    <s v="Completed"/>
    <s v="Solved by service desk (no technical intervention)"/>
    <x v="0"/>
    <s v="Service Desk"/>
    <m/>
    <d v="2021-03-03T00:00:00"/>
    <d v="2021-03-11T00:00:00"/>
    <n v="8"/>
    <x v="1"/>
  </r>
  <r>
    <s v="KEY-1464"/>
    <s v="Medium"/>
    <n v="30"/>
    <s v="Closed"/>
    <s v="Canceled"/>
    <s v="Business Process"/>
    <x v="0"/>
    <s v="Squad"/>
    <s v="SQUAD C"/>
    <d v="2021-03-03T00:00:00"/>
    <d v="2021-05-21T00:00:00"/>
    <n v="79"/>
    <x v="0"/>
  </r>
  <r>
    <s v="KEY-1466"/>
    <s v="Medium"/>
    <n v="30"/>
    <s v="Closed"/>
    <s v="Canceled"/>
    <s v="Feature expected behavior"/>
    <x v="0"/>
    <s v="Service Desk"/>
    <m/>
    <d v="2021-03-03T00:00:00"/>
    <d v="2021-03-30T00:00:00"/>
    <n v="27"/>
    <x v="0"/>
  </r>
  <r>
    <s v="KEY-1467"/>
    <s v="Medium"/>
    <n v="30"/>
    <s v="Closed"/>
    <s v="Canceled"/>
    <s v="Feature expected behavior"/>
    <x v="0"/>
    <s v="Service Desk"/>
    <m/>
    <d v="2021-03-03T00:00:00"/>
    <d v="2021-03-30T00:00:00"/>
    <n v="27"/>
    <x v="0"/>
  </r>
  <r>
    <s v="KEY-1469"/>
    <s v="Medium"/>
    <n v="30"/>
    <s v="Closed"/>
    <s v="Canceled"/>
    <s v="Feature expected behavior"/>
    <x v="0"/>
    <s v="Squad"/>
    <s v="SQUAD E"/>
    <d v="2021-03-03T00:00:00"/>
    <d v="2021-03-12T00:00:00"/>
    <n v="9"/>
    <x v="0"/>
  </r>
  <r>
    <s v="KEY-1470"/>
    <s v="Medium"/>
    <n v="30"/>
    <s v="Closed"/>
    <s v="Completed"/>
    <s v="Solved by squad (technical intervention)"/>
    <x v="0"/>
    <s v="Squad"/>
    <s v="SQUAD E"/>
    <d v="2021-03-03T00:00:00"/>
    <d v="2021-06-10T00:00:00"/>
    <n v="99"/>
    <x v="2"/>
  </r>
  <r>
    <s v="KEY-1465"/>
    <s v="Medium"/>
    <n v="30"/>
    <s v="Closed"/>
    <s v="Completed"/>
    <s v="Solved by squad (technical intervention)"/>
    <x v="0"/>
    <s v="Squad"/>
    <s v="SQUAD E"/>
    <d v="2021-03-03T00:00:00"/>
    <d v="2022-05-16T00:00:00"/>
    <n v="439"/>
    <x v="2"/>
  </r>
  <r>
    <s v="KEY-1491"/>
    <s v="Highest"/>
    <n v="7"/>
    <s v="Closed"/>
    <s v="Completed"/>
    <s v="Solved by squad (technical intervention)"/>
    <x v="0"/>
    <s v="Squad"/>
    <s v="SQUAD E"/>
    <d v="2021-03-04T00:00:00"/>
    <d v="2021-03-28T00:00:00"/>
    <n v="24"/>
    <x v="2"/>
  </r>
  <r>
    <s v="KEY-1472"/>
    <s v="Highest"/>
    <n v="7"/>
    <s v="Closed"/>
    <s v="Completed"/>
    <s v="Solved by squad (technical intervention)"/>
    <x v="0"/>
    <s v="Squad"/>
    <s v="SQUAD A"/>
    <d v="2021-03-04T00:00:00"/>
    <d v="2021-07-01T00:00:00"/>
    <n v="119"/>
    <x v="2"/>
  </r>
  <r>
    <s v="KEY-1471"/>
    <s v="Highest"/>
    <n v="7"/>
    <s v="Closed"/>
    <s v="Completed"/>
    <s v="Solved by squad (technical intervention)"/>
    <x v="0"/>
    <s v="Squad"/>
    <s v="SQUAD A"/>
    <d v="2021-03-04T00:00:00"/>
    <d v="2021-07-04T00:00:00"/>
    <n v="122"/>
    <x v="2"/>
  </r>
  <r>
    <s v="KEY-1480"/>
    <s v="Medium"/>
    <n v="30"/>
    <s v="Closed"/>
    <s v="Canceled"/>
    <s v="Business Process"/>
    <x v="0"/>
    <s v="Squad"/>
    <s v="SQUAD C"/>
    <d v="2021-03-04T00:00:00"/>
    <d v="2021-06-21T00:00:00"/>
    <n v="109"/>
    <x v="0"/>
  </r>
  <r>
    <s v="KEY-1482"/>
    <s v="Medium"/>
    <n v="30"/>
    <s v="Closed"/>
    <s v="Canceled"/>
    <s v="Business Process"/>
    <x v="0"/>
    <s v="Squad"/>
    <s v="SQUAD C"/>
    <d v="2021-03-04T00:00:00"/>
    <d v="2021-05-21T00:00:00"/>
    <n v="78"/>
    <x v="0"/>
  </r>
  <r>
    <s v="KEY-1495"/>
    <s v="Medium"/>
    <n v="30"/>
    <s v="Closed"/>
    <s v="Canceled"/>
    <s v="Business Process"/>
    <x v="0"/>
    <s v="Squad"/>
    <s v="SQUAD E"/>
    <d v="2021-03-04T00:00:00"/>
    <d v="2021-05-04T00:00:00"/>
    <n v="61"/>
    <x v="0"/>
  </r>
  <r>
    <s v="KEY-1473"/>
    <s v="Medium"/>
    <n v="30"/>
    <s v="Closed"/>
    <s v="Canceled"/>
    <s v="Business Process"/>
    <x v="0"/>
    <s v="Squad"/>
    <s v="SQUAD A"/>
    <d v="2021-03-04T00:00:00"/>
    <d v="2021-04-16T00:00:00"/>
    <n v="43"/>
    <x v="0"/>
  </r>
  <r>
    <s v="KEY-1475"/>
    <s v="Medium"/>
    <n v="30"/>
    <s v="Closed"/>
    <s v="Canceled"/>
    <s v="Business Process"/>
    <x v="0"/>
    <s v="Squad"/>
    <s v="SQUAD A"/>
    <d v="2021-03-04T00:00:00"/>
    <d v="2021-04-05T00:00:00"/>
    <n v="32"/>
    <x v="0"/>
  </r>
  <r>
    <s v="KEY-1487"/>
    <s v="Medium"/>
    <n v="30"/>
    <s v="Closed"/>
    <s v="Canceled"/>
    <s v="Feature expected behavior"/>
    <x v="0"/>
    <s v="Squad"/>
    <s v="SQUAD E"/>
    <d v="2021-03-04T00:00:00"/>
    <d v="2021-03-30T00:00:00"/>
    <n v="26"/>
    <x v="0"/>
  </r>
  <r>
    <s v="KEY-1489"/>
    <s v="Medium"/>
    <n v="30"/>
    <s v="Closed"/>
    <s v="Canceled"/>
    <s v="Feature expected behavior"/>
    <x v="0"/>
    <s v="Squad"/>
    <s v="SQUAD E"/>
    <d v="2021-03-04T00:00:00"/>
    <d v="2021-03-17T00:00:00"/>
    <n v="13"/>
    <x v="0"/>
  </r>
  <r>
    <s v="KEY-1479"/>
    <s v="Medium"/>
    <n v="30"/>
    <s v="Closed"/>
    <s v="Canceled"/>
    <s v="Lack Response"/>
    <x v="0"/>
    <s v="Service Desk"/>
    <m/>
    <d v="2021-03-04T00:00:00"/>
    <d v="2021-04-13T00:00:00"/>
    <n v="40"/>
    <x v="0"/>
  </r>
  <r>
    <s v="KEY-1474"/>
    <s v="Medium"/>
    <n v="30"/>
    <s v="Closed"/>
    <s v="Completed"/>
    <s v="Solved by service desk (no technical intervention)"/>
    <x v="2"/>
    <s v="Service Desk"/>
    <m/>
    <d v="2021-03-04T00:00:00"/>
    <d v="2021-03-05T00:00:00"/>
    <n v="1"/>
    <x v="1"/>
  </r>
  <r>
    <s v="KEY-1494"/>
    <s v="Medium"/>
    <n v="30"/>
    <s v="Closed"/>
    <s v="Completed"/>
    <s v="Solved by squad (technical intervention)"/>
    <x v="1"/>
    <s v="Squad"/>
    <s v="SQUAD E"/>
    <d v="2021-03-04T00:00:00"/>
    <d v="2021-03-14T00:00:00"/>
    <n v="10"/>
    <x v="1"/>
  </r>
  <r>
    <s v="KEY-1490"/>
    <s v="Medium"/>
    <n v="30"/>
    <s v="Closed"/>
    <s v="Completed"/>
    <s v="Solved by squad (technical intervention)"/>
    <x v="0"/>
    <s v="Squad"/>
    <s v="SQUAD A"/>
    <d v="2021-03-04T00:00:00"/>
    <d v="2021-04-26T00:00:00"/>
    <n v="53"/>
    <x v="2"/>
  </r>
  <r>
    <s v="KEY-1478"/>
    <s v="Medium"/>
    <n v="30"/>
    <s v="Closed"/>
    <s v="Completed"/>
    <s v="Solved by squad (technical intervention)"/>
    <x v="0"/>
    <s v="Squad"/>
    <s v="SQUAD B"/>
    <d v="2021-03-04T00:00:00"/>
    <d v="2021-06-02T00:00:00"/>
    <n v="90"/>
    <x v="2"/>
  </r>
  <r>
    <s v="KEY-1476"/>
    <s v="Medium"/>
    <n v="30"/>
    <s v="Closed"/>
    <s v="Completed"/>
    <s v="Solved by squad (technical intervention)"/>
    <x v="0"/>
    <s v="Squad"/>
    <s v="SQUAD B"/>
    <d v="2021-03-04T00:00:00"/>
    <d v="2021-06-14T00:00:00"/>
    <n v="102"/>
    <x v="2"/>
  </r>
  <r>
    <s v="KEY-1481"/>
    <s v="Medium"/>
    <n v="30"/>
    <s v="Closed"/>
    <s v="Completed"/>
    <s v="Solved by squad (technical intervention)"/>
    <x v="0"/>
    <s v="Squad"/>
    <s v="SQUAD C"/>
    <d v="2021-03-04T00:00:00"/>
    <d v="2021-07-29T00:00:00"/>
    <n v="147"/>
    <x v="2"/>
  </r>
  <r>
    <s v="KEY-1483"/>
    <s v="Medium"/>
    <n v="30"/>
    <s v="Closed"/>
    <s v="Completed"/>
    <s v="Solved by squad (technical intervention)"/>
    <x v="0"/>
    <s v="Squad"/>
    <s v="SQUAD C"/>
    <d v="2021-03-04T00:00:00"/>
    <d v="2021-07-29T00:00:00"/>
    <n v="147"/>
    <x v="2"/>
  </r>
  <r>
    <s v="KEY-1484"/>
    <s v="Medium"/>
    <n v="30"/>
    <s v="Closed"/>
    <s v="Completed"/>
    <s v="Solved by squad (technical intervention)"/>
    <x v="1"/>
    <s v="Squad"/>
    <s v="SQUAD A"/>
    <d v="2021-03-04T00:00:00"/>
    <d v="2021-08-19T00:00:00"/>
    <n v="168"/>
    <x v="2"/>
  </r>
  <r>
    <s v="KEY-1485"/>
    <s v="Medium"/>
    <n v="30"/>
    <s v="Closed"/>
    <s v="Completed"/>
    <s v="Solved by squad (technical intervention)"/>
    <x v="1"/>
    <s v="Squad"/>
    <s v="SQUAD A"/>
    <d v="2021-03-04T00:00:00"/>
    <d v="2021-10-09T00:00:00"/>
    <n v="219"/>
    <x v="2"/>
  </r>
  <r>
    <s v="KEY-1486"/>
    <s v="Medium"/>
    <n v="30"/>
    <s v="Open"/>
    <s v="Squad Working"/>
    <m/>
    <x v="0"/>
    <m/>
    <m/>
    <d v="2021-03-04T00:00:00"/>
    <m/>
    <n v="-44259"/>
    <x v="0"/>
  </r>
  <r>
    <s v="KEY-1492"/>
    <s v="Medium"/>
    <n v="30"/>
    <s v="Open"/>
    <s v="Squad Working"/>
    <m/>
    <x v="0"/>
    <m/>
    <m/>
    <d v="2021-03-04T00:00:00"/>
    <m/>
    <n v="-44259"/>
    <x v="0"/>
  </r>
  <r>
    <s v="KEY-1493"/>
    <s v="Medium"/>
    <n v="30"/>
    <s v="Open"/>
    <s v="Squad Working"/>
    <m/>
    <x v="0"/>
    <m/>
    <m/>
    <d v="2021-03-04T00:00:00"/>
    <m/>
    <n v="-44259"/>
    <x v="0"/>
  </r>
  <r>
    <s v="KEY-1499"/>
    <s v="Medium"/>
    <n v="30"/>
    <s v="Closed"/>
    <s v="Canceled"/>
    <s v="Business Process"/>
    <x v="0"/>
    <s v="Squad"/>
    <s v="SQUAD E"/>
    <d v="2021-03-05T00:00:00"/>
    <d v="2021-03-16T00:00:00"/>
    <n v="11"/>
    <x v="0"/>
  </r>
  <r>
    <s v="KEY-1496"/>
    <s v="Medium"/>
    <n v="30"/>
    <s v="Closed"/>
    <s v="Canceled"/>
    <s v="Business Process"/>
    <x v="0"/>
    <s v="Squad"/>
    <s v="SQUAD A"/>
    <d v="2021-03-05T00:00:00"/>
    <d v="2021-03-15T00:00:00"/>
    <n v="10"/>
    <x v="0"/>
  </r>
  <r>
    <s v="KEY-1497"/>
    <s v="Medium"/>
    <n v="30"/>
    <s v="Closed"/>
    <s v="Canceled"/>
    <s v="Lack Response"/>
    <x v="0"/>
    <s v="Service Desk"/>
    <m/>
    <d v="2021-03-05T00:00:00"/>
    <d v="2021-03-28T00:00:00"/>
    <n v="23"/>
    <x v="0"/>
  </r>
  <r>
    <s v="KEY-1500"/>
    <s v="Medium"/>
    <n v="30"/>
    <s v="Closed"/>
    <s v="Completed"/>
    <s v="Solved by squad (technical intervention)"/>
    <x v="0"/>
    <s v="Squad"/>
    <s v="SQUAD E"/>
    <d v="2021-03-05T00:00:00"/>
    <d v="2021-04-06T00:00:00"/>
    <n v="32"/>
    <x v="2"/>
  </r>
  <r>
    <s v="KEY-1498"/>
    <s v="Medium"/>
    <n v="30"/>
    <s v="Closed"/>
    <s v="Completed"/>
    <s v="Solved by squad (technical intervention)"/>
    <x v="0"/>
    <s v="Squad"/>
    <s v="SQUAD B"/>
    <d v="2021-03-05T00:00:00"/>
    <d v="2021-06-14T00:00:00"/>
    <n v="101"/>
    <x v="2"/>
  </r>
  <r>
    <s v="KEY-1501"/>
    <s v="Medium"/>
    <n v="30"/>
    <s v="Closed"/>
    <s v="Canceled"/>
    <s v="Business Process"/>
    <x v="0"/>
    <s v="Squad"/>
    <s v="SQUAD E"/>
    <d v="2021-03-06T00:00:00"/>
    <d v="2021-03-17T00:00:00"/>
    <n v="11"/>
    <x v="0"/>
  </r>
  <r>
    <s v="KEY-1502"/>
    <s v="Medium"/>
    <n v="30"/>
    <s v="Closed"/>
    <s v="Canceled"/>
    <s v="Business Process"/>
    <x v="0"/>
    <s v="Squad"/>
    <s v="SQUAD E"/>
    <d v="2021-03-06T00:00:00"/>
    <d v="2021-03-17T00:00:00"/>
    <n v="11"/>
    <x v="0"/>
  </r>
  <r>
    <s v="KEY-1503"/>
    <s v="Medium"/>
    <n v="30"/>
    <s v="Closed"/>
    <s v="Canceled"/>
    <s v="Business Process"/>
    <x v="0"/>
    <s v="Squad"/>
    <s v="SQUAD E"/>
    <d v="2021-03-06T00:00:00"/>
    <d v="2021-03-17T00:00:00"/>
    <n v="11"/>
    <x v="0"/>
  </r>
  <r>
    <s v="KEY-1504"/>
    <s v="Medium"/>
    <n v="30"/>
    <s v="Closed"/>
    <s v="Canceled"/>
    <s v="Business Process"/>
    <x v="0"/>
    <s v="Squad"/>
    <s v="SQUAD E"/>
    <d v="2021-03-06T00:00:00"/>
    <d v="2021-03-15T00:00:00"/>
    <n v="9"/>
    <x v="0"/>
  </r>
  <r>
    <s v="KEY-1516"/>
    <s v="Medium"/>
    <n v="30"/>
    <s v="Closed"/>
    <s v="Canceled"/>
    <s v="Business Process"/>
    <x v="0"/>
    <s v="Service Desk"/>
    <m/>
    <d v="2021-03-08T00:00:00"/>
    <d v="2021-05-31T00:00:00"/>
    <n v="84"/>
    <x v="0"/>
  </r>
  <r>
    <s v="KEY-1517"/>
    <s v="Medium"/>
    <n v="30"/>
    <s v="Closed"/>
    <s v="Canceled"/>
    <s v="Business Process"/>
    <x v="0"/>
    <s v="Service Desk"/>
    <m/>
    <d v="2021-03-08T00:00:00"/>
    <d v="2021-05-31T00:00:00"/>
    <n v="84"/>
    <x v="0"/>
  </r>
  <r>
    <s v="KEY-1507"/>
    <s v="Medium"/>
    <n v="30"/>
    <s v="Closed"/>
    <s v="Canceled"/>
    <s v="Business Process"/>
    <x v="0"/>
    <s v="Service Desk"/>
    <m/>
    <d v="2021-03-08T00:00:00"/>
    <d v="2021-03-23T00:00:00"/>
    <n v="15"/>
    <x v="0"/>
  </r>
  <r>
    <s v="KEY-1506"/>
    <s v="Medium"/>
    <n v="30"/>
    <s v="Closed"/>
    <s v="Canceled"/>
    <s v="Business Process"/>
    <x v="0"/>
    <s v="Service Desk"/>
    <m/>
    <d v="2021-03-08T00:00:00"/>
    <d v="2021-03-22T00:00:00"/>
    <n v="14"/>
    <x v="0"/>
  </r>
  <r>
    <s v="KEY-1522"/>
    <s v="Medium"/>
    <n v="30"/>
    <s v="Closed"/>
    <s v="Canceled"/>
    <s v="Business Process"/>
    <x v="0"/>
    <s v="Service Desk"/>
    <m/>
    <d v="2021-03-08T00:00:00"/>
    <d v="2021-03-17T00:00:00"/>
    <n v="9"/>
    <x v="0"/>
  </r>
  <r>
    <s v="KEY-1510"/>
    <s v="Medium"/>
    <n v="30"/>
    <s v="Closed"/>
    <s v="Canceled"/>
    <s v="Business Process"/>
    <x v="0"/>
    <s v="Service Desk"/>
    <m/>
    <d v="2021-03-08T00:00:00"/>
    <d v="2021-03-14T00:00:00"/>
    <n v="6"/>
    <x v="0"/>
  </r>
  <r>
    <s v="KEY-1509"/>
    <s v="Medium"/>
    <n v="30"/>
    <s v="Closed"/>
    <s v="Canceled"/>
    <s v="Business Process"/>
    <x v="0"/>
    <s v="Service Desk"/>
    <m/>
    <d v="2021-03-08T00:00:00"/>
    <d v="2021-03-09T00:00:00"/>
    <n v="1"/>
    <x v="0"/>
  </r>
  <r>
    <s v="KEY-1513"/>
    <s v="Medium"/>
    <n v="30"/>
    <s v="Closed"/>
    <s v="Canceled"/>
    <s v="Lack Response"/>
    <x v="0"/>
    <s v="Service Desk"/>
    <m/>
    <d v="2021-03-08T00:00:00"/>
    <d v="2021-03-22T00:00:00"/>
    <n v="14"/>
    <x v="0"/>
  </r>
  <r>
    <s v="KEY-1508"/>
    <s v="Medium"/>
    <n v="30"/>
    <s v="Closed"/>
    <s v="Completed"/>
    <s v="Solved by squad (technical intervention)"/>
    <x v="1"/>
    <s v="Squad"/>
    <s v="SQUAD A"/>
    <d v="2021-03-08T00:00:00"/>
    <d v="2021-03-28T00:00:00"/>
    <n v="20"/>
    <x v="1"/>
  </r>
  <r>
    <s v="KEY-1514"/>
    <s v="Medium"/>
    <n v="30"/>
    <s v="Closed"/>
    <s v="Completed"/>
    <s v="Solved by squad (technical intervention)"/>
    <x v="0"/>
    <s v="Squad"/>
    <s v="SQUAD C"/>
    <d v="2021-03-08T00:00:00"/>
    <d v="2021-03-29T00:00:00"/>
    <n v="21"/>
    <x v="1"/>
  </r>
  <r>
    <s v="KEY-1523"/>
    <s v="Medium"/>
    <n v="30"/>
    <s v="Closed"/>
    <s v="Completed"/>
    <s v="Solved by squad (technical intervention)"/>
    <x v="3"/>
    <s v="Squad"/>
    <s v="SQUAD A"/>
    <d v="2021-03-08T00:00:00"/>
    <d v="2021-04-27T00:00:00"/>
    <n v="50"/>
    <x v="2"/>
  </r>
  <r>
    <s v="KEY-1511"/>
    <s v="Medium"/>
    <n v="30"/>
    <s v="Closed"/>
    <s v="Completed"/>
    <s v="Solved by squad (technical intervention)"/>
    <x v="0"/>
    <s v="Squad"/>
    <s v="SQUAD B"/>
    <d v="2021-03-08T00:00:00"/>
    <d v="2021-06-14T00:00:00"/>
    <n v="98"/>
    <x v="2"/>
  </r>
  <r>
    <s v="KEY-1512"/>
    <s v="Medium"/>
    <n v="30"/>
    <s v="Closed"/>
    <s v="Completed"/>
    <s v="Solved by squad (technical intervention)"/>
    <x v="0"/>
    <s v="Squad"/>
    <s v="SQUAD B"/>
    <d v="2021-03-08T00:00:00"/>
    <d v="2021-07-26T00:00:00"/>
    <n v="140"/>
    <x v="2"/>
  </r>
  <r>
    <s v="KEY-1505"/>
    <s v="Medium"/>
    <n v="30"/>
    <s v="Closed"/>
    <s v="Completed"/>
    <s v="Solved by squad (technical intervention)"/>
    <x v="0"/>
    <s v="Squad"/>
    <s v="SQUAD A"/>
    <d v="2021-03-08T00:00:00"/>
    <d v="2021-07-27T00:00:00"/>
    <n v="141"/>
    <x v="2"/>
  </r>
  <r>
    <s v="KEY-1520"/>
    <s v="Medium"/>
    <n v="30"/>
    <s v="Closed"/>
    <s v="Completed"/>
    <s v="Solved by squad (technical intervention)"/>
    <x v="0"/>
    <s v="Squad"/>
    <s v="SQUAD C"/>
    <d v="2021-03-08T00:00:00"/>
    <d v="2021-07-27T00:00:00"/>
    <n v="141"/>
    <x v="2"/>
  </r>
  <r>
    <s v="KEY-1524"/>
    <s v="Medium"/>
    <n v="30"/>
    <s v="Closed"/>
    <s v="Completed"/>
    <s v="Solved by squad (technical intervention)"/>
    <x v="3"/>
    <s v="Squad"/>
    <s v="SQUAD A"/>
    <d v="2021-03-08T00:00:00"/>
    <d v="2022-08-25T00:00:00"/>
    <n v="535"/>
    <x v="2"/>
  </r>
  <r>
    <s v="KEY-1515"/>
    <s v="Medium"/>
    <n v="30"/>
    <s v="Closed"/>
    <s v="Completed"/>
    <s v="Solved by squad (technical intervention)"/>
    <x v="3"/>
    <s v="Squad"/>
    <s v="SQUAD C"/>
    <d v="2021-03-08T00:00:00"/>
    <d v="2021-03-28T00:00:00"/>
    <n v="20"/>
    <x v="1"/>
  </r>
  <r>
    <s v="KEY-1521"/>
    <s v="Medium"/>
    <n v="30"/>
    <s v="Open"/>
    <s v="Squad Working"/>
    <m/>
    <x v="0"/>
    <m/>
    <m/>
    <d v="2021-03-08T00:00:00"/>
    <m/>
    <n v="-44263"/>
    <x v="0"/>
  </r>
  <r>
    <s v="KEY-1538"/>
    <s v="Medium"/>
    <n v="30"/>
    <s v="Closed"/>
    <s v="Canceled"/>
    <s v="Business Process"/>
    <x v="0"/>
    <s v="Service Desk"/>
    <m/>
    <d v="2021-03-09T00:00:00"/>
    <d v="2021-04-29T00:00:00"/>
    <n v="51"/>
    <x v="0"/>
  </r>
  <r>
    <s v="KEY-1528"/>
    <s v="Medium"/>
    <n v="30"/>
    <s v="Closed"/>
    <s v="Canceled"/>
    <s v="Business Process"/>
    <x v="0"/>
    <s v="Service Desk"/>
    <m/>
    <d v="2021-03-09T00:00:00"/>
    <d v="2021-03-30T00:00:00"/>
    <n v="21"/>
    <x v="0"/>
  </r>
  <r>
    <s v="KEY-1526"/>
    <s v="Medium"/>
    <n v="30"/>
    <s v="Closed"/>
    <s v="Canceled"/>
    <s v="Business Process"/>
    <x v="0"/>
    <s v="Service Desk"/>
    <m/>
    <d v="2021-03-09T00:00:00"/>
    <d v="2021-03-22T00:00:00"/>
    <n v="13"/>
    <x v="0"/>
  </r>
  <r>
    <s v="KEY-1537"/>
    <s v="Medium"/>
    <n v="30"/>
    <s v="Closed"/>
    <s v="Canceled"/>
    <s v="Business Process"/>
    <x v="0"/>
    <s v="Service Desk"/>
    <m/>
    <d v="2021-03-09T00:00:00"/>
    <d v="2021-03-22T00:00:00"/>
    <n v="13"/>
    <x v="0"/>
  </r>
  <r>
    <s v="KEY-1527"/>
    <s v="Medium"/>
    <n v="30"/>
    <s v="Closed"/>
    <s v="Completed"/>
    <s v="Solved by squad (technical intervention)"/>
    <x v="0"/>
    <s v="Squad"/>
    <s v="SQUAD A"/>
    <d v="2021-03-09T00:00:00"/>
    <d v="2021-03-30T00:00:00"/>
    <n v="21"/>
    <x v="1"/>
  </r>
  <r>
    <s v="KEY-1534"/>
    <s v="Medium"/>
    <n v="30"/>
    <s v="Closed"/>
    <s v="Completed"/>
    <s v="Solved by squad (technical intervention)"/>
    <x v="0"/>
    <s v="Squad"/>
    <s v="SQUAD E"/>
    <d v="2021-03-09T00:00:00"/>
    <d v="2021-04-08T00:00:00"/>
    <n v="30"/>
    <x v="2"/>
  </r>
  <r>
    <s v="KEY-1531"/>
    <s v="Medium"/>
    <n v="30"/>
    <s v="Closed"/>
    <s v="Completed"/>
    <s v="Solved by squad (technical intervention)"/>
    <x v="0"/>
    <s v="Squad"/>
    <s v="SQUAD B"/>
    <d v="2021-03-09T00:00:00"/>
    <d v="2021-04-10T00:00:00"/>
    <n v="32"/>
    <x v="2"/>
  </r>
  <r>
    <s v="KEY-1525"/>
    <s v="Medium"/>
    <n v="30"/>
    <s v="Closed"/>
    <s v="Completed"/>
    <s v="Solved by squad (technical intervention)"/>
    <x v="0"/>
    <s v="Squad"/>
    <s v="SQUAD A"/>
    <d v="2021-03-09T00:00:00"/>
    <d v="2021-04-11T00:00:00"/>
    <n v="33"/>
    <x v="2"/>
  </r>
  <r>
    <s v="KEY-1536"/>
    <s v="Medium"/>
    <n v="30"/>
    <s v="Closed"/>
    <s v="Completed"/>
    <s v="Solved by squad (technical intervention)"/>
    <x v="3"/>
    <s v="Squad"/>
    <s v="SQUAD A"/>
    <d v="2021-03-09T00:00:00"/>
    <d v="2021-05-03T00:00:00"/>
    <n v="55"/>
    <x v="2"/>
  </r>
  <r>
    <s v="KEY-1532"/>
    <s v="Medium"/>
    <n v="30"/>
    <s v="Closed"/>
    <s v="Completed"/>
    <s v="Solved by squad (technical intervention)"/>
    <x v="0"/>
    <s v="Squad"/>
    <s v="SQUAD E"/>
    <d v="2021-03-09T00:00:00"/>
    <d v="2021-05-20T00:00:00"/>
    <n v="72"/>
    <x v="2"/>
  </r>
  <r>
    <s v="KEY-1529"/>
    <s v="Medium"/>
    <n v="30"/>
    <s v="Closed"/>
    <s v="Completed"/>
    <s v="Solved by squad (technical intervention)"/>
    <x v="0"/>
    <s v="Squad"/>
    <s v="SQUAD A"/>
    <d v="2021-03-09T00:00:00"/>
    <d v="2021-06-07T00:00:00"/>
    <n v="90"/>
    <x v="2"/>
  </r>
  <r>
    <s v="KEY-1530"/>
    <s v="Medium"/>
    <n v="30"/>
    <s v="Closed"/>
    <s v="Completed"/>
    <s v="Solved by squad (technical intervention)"/>
    <x v="0"/>
    <s v="Squad"/>
    <s v="SQUAD B"/>
    <d v="2021-03-09T00:00:00"/>
    <d v="2021-06-14T00:00:00"/>
    <n v="97"/>
    <x v="2"/>
  </r>
  <r>
    <s v="KEY-1533"/>
    <s v="Medium"/>
    <n v="30"/>
    <s v="Closed"/>
    <s v="Completed"/>
    <s v="Solved by squad (technical intervention)"/>
    <x v="0"/>
    <s v="Squad"/>
    <s v="SQUAD E"/>
    <d v="2021-03-09T00:00:00"/>
    <d v="2021-06-29T00:00:00"/>
    <n v="112"/>
    <x v="2"/>
  </r>
  <r>
    <s v="KEY-1535"/>
    <s v="Medium"/>
    <n v="30"/>
    <s v="Closed"/>
    <s v="Completed"/>
    <s v="Solved by squad (technical intervention)"/>
    <x v="0"/>
    <s v="Squad"/>
    <s v="SQUAD E"/>
    <d v="2021-03-09T00:00:00"/>
    <d v="2022-05-14T00:00:00"/>
    <n v="431"/>
    <x v="2"/>
  </r>
  <r>
    <s v="KEY-1540"/>
    <s v="Medium"/>
    <n v="30"/>
    <s v="Closed"/>
    <s v="Canceled"/>
    <s v="Business Process"/>
    <x v="0"/>
    <s v="Service Desk"/>
    <m/>
    <d v="2021-03-10T00:00:00"/>
    <d v="2021-07-27T00:00:00"/>
    <n v="139"/>
    <x v="0"/>
  </r>
  <r>
    <s v="KEY-1544"/>
    <s v="Medium"/>
    <n v="30"/>
    <s v="Closed"/>
    <s v="Canceled"/>
    <s v="Business Process"/>
    <x v="0"/>
    <s v="Service Desk"/>
    <m/>
    <d v="2021-03-10T00:00:00"/>
    <d v="2021-04-29T00:00:00"/>
    <n v="50"/>
    <x v="0"/>
  </r>
  <r>
    <s v="KEY-1543"/>
    <s v="Medium"/>
    <n v="30"/>
    <s v="Closed"/>
    <s v="Canceled"/>
    <s v="Business Process"/>
    <x v="0"/>
    <s v="Service Desk"/>
    <m/>
    <d v="2021-03-10T00:00:00"/>
    <d v="2021-04-22T00:00:00"/>
    <n v="43"/>
    <x v="0"/>
  </r>
  <r>
    <s v="KEY-1545"/>
    <s v="Medium"/>
    <n v="30"/>
    <s v="Closed"/>
    <s v="Canceled"/>
    <s v="Business Process"/>
    <x v="0"/>
    <s v="Service Desk"/>
    <m/>
    <d v="2021-03-10T00:00:00"/>
    <d v="2021-04-22T00:00:00"/>
    <n v="43"/>
    <x v="0"/>
  </r>
  <r>
    <s v="KEY-1539"/>
    <s v="Medium"/>
    <n v="30"/>
    <s v="Closed"/>
    <s v="Canceled"/>
    <s v="Business Process"/>
    <x v="0"/>
    <s v="Service Desk"/>
    <m/>
    <d v="2021-03-10T00:00:00"/>
    <d v="2021-04-05T00:00:00"/>
    <n v="26"/>
    <x v="0"/>
  </r>
  <r>
    <s v="KEY-1541"/>
    <s v="Medium"/>
    <n v="30"/>
    <s v="Closed"/>
    <s v="Canceled"/>
    <s v="Business Process"/>
    <x v="0"/>
    <s v="Service Desk"/>
    <m/>
    <d v="2021-03-10T00:00:00"/>
    <d v="2021-03-21T00:00:00"/>
    <n v="11"/>
    <x v="0"/>
  </r>
  <r>
    <s v="KEY-1546"/>
    <s v="Medium"/>
    <n v="30"/>
    <s v="Closed"/>
    <s v="Completed"/>
    <s v="Solved by squad (technical intervention)"/>
    <x v="0"/>
    <s v="Squad"/>
    <s v="SQUAD E"/>
    <d v="2021-03-10T00:00:00"/>
    <d v="2021-06-02T00:00:00"/>
    <n v="84"/>
    <x v="2"/>
  </r>
  <r>
    <s v="KEY-1542"/>
    <s v="Medium"/>
    <n v="30"/>
    <s v="Closed"/>
    <s v="Completed"/>
    <s v="Solved by squad (technical intervention)"/>
    <x v="0"/>
    <s v="Squad"/>
    <s v="SQUAD E"/>
    <d v="2021-03-10T00:00:00"/>
    <d v="2022-05-16T00:00:00"/>
    <n v="432"/>
    <x v="2"/>
  </r>
  <r>
    <s v="KEY-1548"/>
    <s v="Medium"/>
    <n v="30"/>
    <s v="Closed"/>
    <s v="Canceled"/>
    <s v="Business Process"/>
    <x v="0"/>
    <s v="Service Desk"/>
    <m/>
    <d v="2021-03-11T00:00:00"/>
    <d v="2021-04-17T00:00:00"/>
    <n v="37"/>
    <x v="0"/>
  </r>
  <r>
    <s v="KEY-1549"/>
    <s v="Medium"/>
    <n v="30"/>
    <s v="Closed"/>
    <s v="Canceled"/>
    <s v="Business Process"/>
    <x v="0"/>
    <s v="Service Desk"/>
    <m/>
    <d v="2021-03-11T00:00:00"/>
    <d v="2021-03-17T00:00:00"/>
    <n v="6"/>
    <x v="0"/>
  </r>
  <r>
    <s v="KEY-1550"/>
    <s v="Medium"/>
    <n v="30"/>
    <s v="Closed"/>
    <s v="Completed"/>
    <s v="Solved by squad (technical intervention)"/>
    <x v="3"/>
    <s v="Squad"/>
    <s v="SQUAD A"/>
    <d v="2021-03-11T00:00:00"/>
    <d v="2021-05-06T00:00:00"/>
    <n v="56"/>
    <x v="2"/>
  </r>
  <r>
    <s v="KEY-1547"/>
    <s v="Medium"/>
    <n v="30"/>
    <s v="Closed"/>
    <s v="Completed"/>
    <s v="Solved by squad (technical intervention)"/>
    <x v="4"/>
    <s v="Squad"/>
    <s v="SQUAD A"/>
    <d v="2021-03-11T00:00:00"/>
    <d v="2021-05-20T00:00:00"/>
    <n v="70"/>
    <x v="2"/>
  </r>
  <r>
    <s v="KEY-1566"/>
    <s v="Medium"/>
    <n v="30"/>
    <s v="Closed"/>
    <s v="Canceled"/>
    <s v="Business Process"/>
    <x v="0"/>
    <s v="Service Desk"/>
    <m/>
    <d v="2021-03-12T00:00:00"/>
    <d v="2021-06-14T00:00:00"/>
    <n v="94"/>
    <x v="0"/>
  </r>
  <r>
    <s v="KEY-1554"/>
    <s v="Medium"/>
    <n v="30"/>
    <s v="Closed"/>
    <s v="Canceled"/>
    <s v="Business Process"/>
    <x v="0"/>
    <s v="Service Desk"/>
    <m/>
    <d v="2021-03-12T00:00:00"/>
    <d v="2021-06-12T00:00:00"/>
    <n v="92"/>
    <x v="0"/>
  </r>
  <r>
    <s v="KEY-1565"/>
    <s v="Medium"/>
    <n v="30"/>
    <s v="Closed"/>
    <s v="Canceled"/>
    <s v="Business Process"/>
    <x v="0"/>
    <s v="Service Desk"/>
    <m/>
    <d v="2021-03-12T00:00:00"/>
    <d v="2021-05-21T00:00:00"/>
    <n v="70"/>
    <x v="0"/>
  </r>
  <r>
    <s v="KEY-1556"/>
    <s v="Medium"/>
    <n v="30"/>
    <s v="Closed"/>
    <s v="Canceled"/>
    <s v="Business Process"/>
    <x v="0"/>
    <s v="Service Desk"/>
    <m/>
    <d v="2021-03-12T00:00:00"/>
    <d v="2021-05-04T00:00:00"/>
    <n v="53"/>
    <x v="0"/>
  </r>
  <r>
    <s v="KEY-1558"/>
    <s v="Medium"/>
    <n v="30"/>
    <s v="Closed"/>
    <s v="Canceled"/>
    <s v="Business Process"/>
    <x v="0"/>
    <s v="Service Desk"/>
    <m/>
    <d v="2021-03-12T00:00:00"/>
    <d v="2021-05-04T00:00:00"/>
    <n v="53"/>
    <x v="0"/>
  </r>
  <r>
    <s v="KEY-1571"/>
    <s v="Medium"/>
    <n v="30"/>
    <s v="Closed"/>
    <s v="Canceled"/>
    <s v="Business Process"/>
    <x v="0"/>
    <s v="Service Desk"/>
    <m/>
    <d v="2021-03-12T00:00:00"/>
    <d v="2021-04-21T00:00:00"/>
    <n v="40"/>
    <x v="0"/>
  </r>
  <r>
    <s v="KEY-1553"/>
    <s v="Medium"/>
    <n v="30"/>
    <s v="Closed"/>
    <s v="Canceled"/>
    <s v="Business Process"/>
    <x v="0"/>
    <s v="Service Desk"/>
    <m/>
    <d v="2021-03-12T00:00:00"/>
    <d v="2021-04-17T00:00:00"/>
    <n v="36"/>
    <x v="0"/>
  </r>
  <r>
    <s v="KEY-1555"/>
    <s v="Medium"/>
    <n v="30"/>
    <s v="Closed"/>
    <s v="Canceled"/>
    <s v="Business Process"/>
    <x v="0"/>
    <s v="Service Desk"/>
    <m/>
    <d v="2021-03-12T00:00:00"/>
    <d v="2021-03-25T00:00:00"/>
    <n v="13"/>
    <x v="0"/>
  </r>
  <r>
    <s v="KEY-1567"/>
    <s v="Medium"/>
    <n v="30"/>
    <s v="Closed"/>
    <s v="Canceled"/>
    <s v="Business Process"/>
    <x v="0"/>
    <s v="Service Desk"/>
    <m/>
    <d v="2021-03-12T00:00:00"/>
    <d v="2021-03-24T00:00:00"/>
    <n v="12"/>
    <x v="0"/>
  </r>
  <r>
    <s v="KEY-1568"/>
    <s v="Medium"/>
    <n v="30"/>
    <s v="Closed"/>
    <s v="Canceled"/>
    <s v="Business Process"/>
    <x v="0"/>
    <s v="Service Desk"/>
    <m/>
    <d v="2021-03-12T00:00:00"/>
    <d v="2021-03-24T00:00:00"/>
    <n v="12"/>
    <x v="0"/>
  </r>
  <r>
    <s v="KEY-1564"/>
    <s v="Medium"/>
    <n v="30"/>
    <s v="Closed"/>
    <s v="Canceled"/>
    <s v="Business Process"/>
    <x v="0"/>
    <s v="Squad"/>
    <s v="SQUAD C"/>
    <d v="2021-03-12T00:00:00"/>
    <d v="2021-05-21T00:00:00"/>
    <n v="70"/>
    <x v="0"/>
  </r>
  <r>
    <s v="KEY-1573"/>
    <s v="Medium"/>
    <n v="30"/>
    <s v="Closed"/>
    <s v="Canceled"/>
    <s v="Business Process"/>
    <x v="0"/>
    <s v="Squad"/>
    <s v="SQUAD E"/>
    <d v="2021-03-12T00:00:00"/>
    <d v="2021-05-13T00:00:00"/>
    <n v="62"/>
    <x v="0"/>
  </r>
  <r>
    <s v="KEY-1559"/>
    <s v="Medium"/>
    <n v="30"/>
    <s v="Closed"/>
    <s v="Canceled"/>
    <s v="Business Process"/>
    <x v="0"/>
    <s v="Squad"/>
    <s v="SQUAD A"/>
    <d v="2021-03-12T00:00:00"/>
    <d v="2021-05-04T00:00:00"/>
    <n v="53"/>
    <x v="0"/>
  </r>
  <r>
    <s v="KEY-1560"/>
    <s v="Medium"/>
    <n v="30"/>
    <s v="Closed"/>
    <s v="Canceled"/>
    <s v="Business Process"/>
    <x v="0"/>
    <s v="Squad"/>
    <s v="SQUAD A"/>
    <d v="2021-03-12T00:00:00"/>
    <d v="2021-05-04T00:00:00"/>
    <n v="53"/>
    <x v="0"/>
  </r>
  <r>
    <s v="KEY-1569"/>
    <s v="Medium"/>
    <n v="30"/>
    <s v="Closed"/>
    <s v="Canceled"/>
    <s v="Business Process"/>
    <x v="0"/>
    <s v="Squad"/>
    <s v="SQUAD E"/>
    <d v="2021-03-12T00:00:00"/>
    <d v="2021-03-22T00:00:00"/>
    <n v="10"/>
    <x v="0"/>
  </r>
  <r>
    <s v="KEY-1551"/>
    <s v="Medium"/>
    <n v="30"/>
    <s v="Closed"/>
    <s v="Canceled"/>
    <s v="Business Process"/>
    <x v="0"/>
    <s v="Squad"/>
    <s v="SQUAD A"/>
    <d v="2021-03-12T00:00:00"/>
    <d v="2021-03-18T00:00:00"/>
    <n v="6"/>
    <x v="0"/>
  </r>
  <r>
    <s v="KEY-1561"/>
    <s v="Medium"/>
    <n v="30"/>
    <s v="Closed"/>
    <s v="Canceled"/>
    <s v="Business Process"/>
    <x v="0"/>
    <s v="Squad"/>
    <s v="SQUAD A"/>
    <d v="2021-03-12T00:00:00"/>
    <d v="2021-03-17T00:00:00"/>
    <n v="5"/>
    <x v="0"/>
  </r>
  <r>
    <s v="KEY-1562"/>
    <s v="Medium"/>
    <n v="30"/>
    <s v="Closed"/>
    <s v="Canceled"/>
    <s v="Lack Response"/>
    <x v="0"/>
    <s v="Squad"/>
    <s v="SQUAD B"/>
    <d v="2021-03-12T00:00:00"/>
    <d v="2021-03-25T00:00:00"/>
    <n v="13"/>
    <x v="0"/>
  </r>
  <r>
    <s v="KEY-1572"/>
    <s v="Medium"/>
    <n v="30"/>
    <s v="Closed"/>
    <s v="Completed"/>
    <s v="Solved by squad (technical intervention)"/>
    <x v="0"/>
    <s v="Squad"/>
    <s v="SQUAD E"/>
    <d v="2021-03-12T00:00:00"/>
    <d v="2021-03-21T00:00:00"/>
    <n v="9"/>
    <x v="1"/>
  </r>
  <r>
    <s v="KEY-1557"/>
    <s v="Medium"/>
    <n v="30"/>
    <s v="Closed"/>
    <s v="Completed"/>
    <s v="Solved by squad (technical intervention)"/>
    <x v="0"/>
    <s v="Squad"/>
    <s v="SQUAD A"/>
    <d v="2021-03-12T00:00:00"/>
    <d v="2021-04-02T00:00:00"/>
    <n v="21"/>
    <x v="1"/>
  </r>
  <r>
    <s v="KEY-1552"/>
    <s v="Medium"/>
    <n v="30"/>
    <s v="Closed"/>
    <s v="Completed"/>
    <s v="Solved by squad (technical intervention)"/>
    <x v="3"/>
    <s v="Squad"/>
    <s v="SQUAD A"/>
    <d v="2021-03-12T00:00:00"/>
    <d v="2021-05-02T00:00:00"/>
    <n v="51"/>
    <x v="2"/>
  </r>
  <r>
    <s v="KEY-1570"/>
    <s v="Medium"/>
    <n v="30"/>
    <s v="Closed"/>
    <s v="Completed"/>
    <s v="Solved by squad (technical intervention)"/>
    <x v="0"/>
    <s v="Squad"/>
    <s v="SQUAD E"/>
    <d v="2021-03-12T00:00:00"/>
    <d v="2021-06-29T00:00:00"/>
    <n v="109"/>
    <x v="2"/>
  </r>
  <r>
    <s v="KEY-1563"/>
    <s v="Medium"/>
    <n v="30"/>
    <s v="Closed"/>
    <s v="Completed"/>
    <s v="Solved by squad (technical intervention)"/>
    <x v="0"/>
    <s v="Squad"/>
    <s v="SQUAD C"/>
    <d v="2021-03-12T00:00:00"/>
    <d v="2021-07-27T00:00:00"/>
    <n v="137"/>
    <x v="2"/>
  </r>
  <r>
    <s v="KEY-1574"/>
    <s v="Medium"/>
    <n v="30"/>
    <s v="Closed"/>
    <s v="Completed"/>
    <s v="Solved by squad (technical intervention)"/>
    <x v="0"/>
    <s v="Squad"/>
    <s v="SQUAD E"/>
    <d v="2021-03-12T00:00:00"/>
    <d v="2022-05-09T00:00:00"/>
    <n v="423"/>
    <x v="2"/>
  </r>
  <r>
    <s v="KEY-1585"/>
    <s v="High"/>
    <n v="15"/>
    <s v="Closed"/>
    <s v="Canceled"/>
    <s v="Business Process"/>
    <x v="0"/>
    <s v="Service Desk"/>
    <m/>
    <d v="2021-03-15T00:00:00"/>
    <d v="2021-03-17T00:00:00"/>
    <n v="2"/>
    <x v="0"/>
  </r>
  <r>
    <s v="KEY-1584"/>
    <s v="Medium"/>
    <n v="30"/>
    <s v="Closed"/>
    <s v="Canceled"/>
    <s v="Business Process"/>
    <x v="0"/>
    <s v="Service Desk"/>
    <m/>
    <d v="2021-03-15T00:00:00"/>
    <d v="2021-04-06T00:00:00"/>
    <n v="22"/>
    <x v="0"/>
  </r>
  <r>
    <s v="KEY-1575"/>
    <s v="Medium"/>
    <n v="30"/>
    <s v="Closed"/>
    <s v="Canceled"/>
    <s v="Business Process"/>
    <x v="0"/>
    <s v="Service Desk"/>
    <m/>
    <d v="2021-03-15T00:00:00"/>
    <d v="2021-04-05T00:00:00"/>
    <n v="21"/>
    <x v="0"/>
  </r>
  <r>
    <s v="KEY-1582"/>
    <s v="Medium"/>
    <n v="30"/>
    <s v="Closed"/>
    <s v="Canceled"/>
    <s v="Business Process"/>
    <x v="0"/>
    <s v="Service Desk"/>
    <m/>
    <d v="2021-03-15T00:00:00"/>
    <d v="2021-03-17T00:00:00"/>
    <n v="2"/>
    <x v="0"/>
  </r>
  <r>
    <s v="KEY-1583"/>
    <s v="Medium"/>
    <n v="30"/>
    <s v="Closed"/>
    <s v="Canceled"/>
    <s v="Business Process"/>
    <x v="0"/>
    <s v="Service Desk"/>
    <m/>
    <d v="2021-03-15T00:00:00"/>
    <d v="2021-03-17T00:00:00"/>
    <n v="2"/>
    <x v="0"/>
  </r>
  <r>
    <s v="KEY-1576"/>
    <s v="Medium"/>
    <n v="30"/>
    <s v="Closed"/>
    <s v="Canceled"/>
    <s v="Business Process"/>
    <x v="0"/>
    <s v="Squad"/>
    <s v="SQUAD A"/>
    <d v="2021-03-15T00:00:00"/>
    <d v="2021-03-25T00:00:00"/>
    <n v="10"/>
    <x v="0"/>
  </r>
  <r>
    <s v="KEY-1581"/>
    <s v="Medium"/>
    <n v="30"/>
    <s v="Closed"/>
    <s v="Completed"/>
    <s v="Solved by service desk (no technical intervention)"/>
    <x v="2"/>
    <s v="Service Desk"/>
    <m/>
    <d v="2021-03-15T00:00:00"/>
    <d v="2021-03-19T00:00:00"/>
    <n v="4"/>
    <x v="1"/>
  </r>
  <r>
    <s v="KEY-1579"/>
    <s v="Medium"/>
    <n v="30"/>
    <s v="Closed"/>
    <s v="Completed"/>
    <s v="Solved by squad (technical intervention)"/>
    <x v="0"/>
    <s v="Squad"/>
    <s v="SQUAD E"/>
    <d v="2021-03-15T00:00:00"/>
    <d v="2021-05-31T00:00:00"/>
    <n v="77"/>
    <x v="2"/>
  </r>
  <r>
    <s v="KEY-1578"/>
    <s v="Medium"/>
    <n v="30"/>
    <s v="Closed"/>
    <s v="Completed"/>
    <s v="Solved by squad (technical intervention)"/>
    <x v="0"/>
    <s v="Squad"/>
    <s v="SQUAD A"/>
    <d v="2021-03-15T00:00:00"/>
    <d v="2021-07-27T00:00:00"/>
    <n v="134"/>
    <x v="2"/>
  </r>
  <r>
    <s v="KEY-1580"/>
    <s v="Medium"/>
    <n v="30"/>
    <s v="Closed"/>
    <s v="Completed"/>
    <s v="Solved by squad (technical intervention)"/>
    <x v="1"/>
    <s v="Squad"/>
    <s v="SQUAD A"/>
    <d v="2021-03-15T00:00:00"/>
    <d v="2021-09-17T00:00:00"/>
    <n v="186"/>
    <x v="2"/>
  </r>
  <r>
    <s v="KEY-1589"/>
    <s v="High"/>
    <n v="15"/>
    <s v="Closed"/>
    <s v="Completed"/>
    <s v="Solved by squad (technical intervention)"/>
    <x v="0"/>
    <s v="Squad"/>
    <s v="SQUAD B"/>
    <d v="2021-03-16T00:00:00"/>
    <d v="2021-05-20T00:00:00"/>
    <n v="65"/>
    <x v="2"/>
  </r>
  <r>
    <s v="KEY-1591"/>
    <s v="Medium"/>
    <n v="30"/>
    <s v="Closed"/>
    <s v="Canceled"/>
    <s v="Business Process"/>
    <x v="0"/>
    <s v="Service Desk"/>
    <m/>
    <d v="2021-03-16T00:00:00"/>
    <d v="2022-10-06T00:00:00"/>
    <n v="569"/>
    <x v="0"/>
  </r>
  <r>
    <s v="KEY-1592"/>
    <s v="Medium"/>
    <n v="30"/>
    <s v="Closed"/>
    <s v="Canceled"/>
    <s v="Business Process"/>
    <x v="0"/>
    <s v="Service Desk"/>
    <m/>
    <d v="2021-03-16T00:00:00"/>
    <d v="2022-10-06T00:00:00"/>
    <n v="569"/>
    <x v="0"/>
  </r>
  <r>
    <s v="KEY-1604"/>
    <s v="Medium"/>
    <n v="30"/>
    <s v="Closed"/>
    <s v="Canceled"/>
    <s v="Business Process"/>
    <x v="0"/>
    <s v="Service Desk"/>
    <m/>
    <d v="2021-03-16T00:00:00"/>
    <d v="2021-07-15T00:00:00"/>
    <n v="121"/>
    <x v="0"/>
  </r>
  <r>
    <s v="KEY-1599"/>
    <s v="Medium"/>
    <n v="30"/>
    <s v="Closed"/>
    <s v="Canceled"/>
    <s v="Business Process"/>
    <x v="0"/>
    <s v="Service Desk"/>
    <m/>
    <d v="2021-03-16T00:00:00"/>
    <d v="2021-03-30T00:00:00"/>
    <n v="14"/>
    <x v="0"/>
  </r>
  <r>
    <s v="KEY-1600"/>
    <s v="Medium"/>
    <n v="30"/>
    <s v="Closed"/>
    <s v="Canceled"/>
    <s v="Business Process"/>
    <x v="0"/>
    <s v="Service Desk"/>
    <m/>
    <d v="2021-03-16T00:00:00"/>
    <d v="2021-03-30T00:00:00"/>
    <n v="14"/>
    <x v="0"/>
  </r>
  <r>
    <s v="KEY-1586"/>
    <s v="Medium"/>
    <n v="30"/>
    <s v="Closed"/>
    <s v="Canceled"/>
    <s v="Business Process"/>
    <x v="0"/>
    <s v="Service Desk"/>
    <m/>
    <d v="2021-03-16T00:00:00"/>
    <d v="2021-03-25T00:00:00"/>
    <n v="9"/>
    <x v="0"/>
  </r>
  <r>
    <s v="KEY-1588"/>
    <s v="Medium"/>
    <n v="30"/>
    <s v="Closed"/>
    <s v="Canceled"/>
    <s v="Business Process"/>
    <x v="0"/>
    <s v="Service Desk"/>
    <m/>
    <d v="2021-03-16T00:00:00"/>
    <d v="2021-03-17T00:00:00"/>
    <n v="1"/>
    <x v="0"/>
  </r>
  <r>
    <s v="KEY-1590"/>
    <s v="Medium"/>
    <n v="30"/>
    <s v="Closed"/>
    <s v="Canceled"/>
    <s v="Lack Response"/>
    <x v="0"/>
    <s v="Service Desk"/>
    <m/>
    <d v="2021-03-16T00:00:00"/>
    <d v="2021-04-20T00:00:00"/>
    <n v="35"/>
    <x v="0"/>
  </r>
  <r>
    <s v="KEY-1587"/>
    <s v="Medium"/>
    <n v="30"/>
    <s v="Closed"/>
    <s v="Completed"/>
    <s v="Solved by squad (technical intervention)"/>
    <x v="0"/>
    <s v="Squad"/>
    <s v="SQUAD A"/>
    <d v="2021-03-16T00:00:00"/>
    <d v="2021-04-30T00:00:00"/>
    <n v="45"/>
    <x v="2"/>
  </r>
  <r>
    <s v="KEY-1593"/>
    <s v="Medium"/>
    <n v="30"/>
    <s v="Closed"/>
    <s v="Completed"/>
    <s v="Solved by squad (technical intervention)"/>
    <x v="3"/>
    <s v="Squad"/>
    <s v="SQUAD C"/>
    <d v="2021-03-16T00:00:00"/>
    <d v="2021-05-15T00:00:00"/>
    <n v="60"/>
    <x v="2"/>
  </r>
  <r>
    <s v="KEY-1598"/>
    <s v="Medium"/>
    <n v="30"/>
    <s v="Closed"/>
    <s v="Completed"/>
    <s v="Solved by squad (technical intervention)"/>
    <x v="3"/>
    <s v="Squad"/>
    <s v="SQUAD A"/>
    <d v="2021-03-16T00:00:00"/>
    <d v="2021-05-20T00:00:00"/>
    <n v="65"/>
    <x v="2"/>
  </r>
  <r>
    <s v="KEY-1601"/>
    <s v="Medium"/>
    <n v="30"/>
    <s v="Closed"/>
    <s v="Completed"/>
    <s v="Solved by squad (technical intervention)"/>
    <x v="3"/>
    <s v="Squad"/>
    <s v="SQUAD A"/>
    <d v="2021-03-16T00:00:00"/>
    <d v="2021-05-20T00:00:00"/>
    <n v="65"/>
    <x v="2"/>
  </r>
  <r>
    <s v="KEY-1602"/>
    <s v="Medium"/>
    <n v="30"/>
    <s v="Closed"/>
    <s v="Completed"/>
    <s v="Solved by squad (technical intervention)"/>
    <x v="0"/>
    <s v="Squad"/>
    <s v="SQUAD A"/>
    <d v="2021-03-16T00:00:00"/>
    <d v="2021-05-20T00:00:00"/>
    <n v="65"/>
    <x v="2"/>
  </r>
  <r>
    <s v="KEY-1603"/>
    <s v="Medium"/>
    <n v="30"/>
    <s v="Closed"/>
    <s v="Completed"/>
    <s v="Solved by squad (technical intervention)"/>
    <x v="3"/>
    <s v="Squad"/>
    <s v="SQUAD A"/>
    <d v="2021-03-16T00:00:00"/>
    <d v="2021-05-20T00:00:00"/>
    <n v="65"/>
    <x v="2"/>
  </r>
  <r>
    <s v="KEY-1596"/>
    <s v="Medium"/>
    <n v="30"/>
    <s v="Closed"/>
    <s v="Completed"/>
    <s v="Solved by squad (technical intervention)"/>
    <x v="1"/>
    <s v="Squad"/>
    <s v="SQUAD E"/>
    <d v="2021-03-16T00:00:00"/>
    <d v="2021-09-20T00:00:00"/>
    <n v="188"/>
    <x v="2"/>
  </r>
  <r>
    <s v="KEY-1594"/>
    <s v="Medium"/>
    <n v="30"/>
    <s v="Closed"/>
    <s v="Completed"/>
    <s v="Solved by squad (technical intervention)"/>
    <x v="0"/>
    <s v="Squad"/>
    <s v="SQUAD E"/>
    <d v="2021-03-16T00:00:00"/>
    <d v="2022-05-16T00:00:00"/>
    <n v="426"/>
    <x v="2"/>
  </r>
  <r>
    <s v="KEY-1597"/>
    <s v="Medium"/>
    <n v="30"/>
    <s v="Closed"/>
    <s v="Completed"/>
    <s v="Solved by squad (technical intervention)"/>
    <x v="0"/>
    <s v="Squad"/>
    <s v="SQUAD E"/>
    <d v="2021-03-16T00:00:00"/>
    <d v="2022-05-16T00:00:00"/>
    <n v="426"/>
    <x v="2"/>
  </r>
  <r>
    <s v="KEY-1608"/>
    <s v="High"/>
    <n v="15"/>
    <s v="Closed"/>
    <s v="Canceled"/>
    <s v="Business Process"/>
    <x v="0"/>
    <s v="Service Desk"/>
    <m/>
    <d v="2021-03-17T00:00:00"/>
    <d v="2021-03-31T00:00:00"/>
    <n v="14"/>
    <x v="0"/>
  </r>
  <r>
    <s v="KEY-1615"/>
    <s v="Medium"/>
    <n v="30"/>
    <s v="Closed"/>
    <s v="Canceled"/>
    <s v="Business Process"/>
    <x v="0"/>
    <s v="Service Desk"/>
    <m/>
    <d v="2021-03-17T00:00:00"/>
    <d v="2021-08-17T00:00:00"/>
    <n v="153"/>
    <x v="0"/>
  </r>
  <r>
    <s v="KEY-1605"/>
    <s v="Medium"/>
    <n v="30"/>
    <s v="Closed"/>
    <s v="Canceled"/>
    <s v="Business Process"/>
    <x v="0"/>
    <s v="Service Desk"/>
    <m/>
    <d v="2021-03-17T00:00:00"/>
    <d v="2021-04-16T00:00:00"/>
    <n v="30"/>
    <x v="0"/>
  </r>
  <r>
    <s v="KEY-1612"/>
    <s v="Medium"/>
    <n v="30"/>
    <s v="Closed"/>
    <s v="Canceled"/>
    <s v="Business Process"/>
    <x v="0"/>
    <s v="Service Desk"/>
    <m/>
    <d v="2021-03-17T00:00:00"/>
    <d v="2021-04-16T00:00:00"/>
    <n v="30"/>
    <x v="0"/>
  </r>
  <r>
    <s v="KEY-1610"/>
    <s v="Medium"/>
    <n v="30"/>
    <s v="Closed"/>
    <s v="Canceled"/>
    <s v="Business Process"/>
    <x v="0"/>
    <s v="Service Desk"/>
    <m/>
    <d v="2021-03-17T00:00:00"/>
    <d v="2021-03-19T00:00:00"/>
    <n v="2"/>
    <x v="0"/>
  </r>
  <r>
    <s v="KEY-1617"/>
    <s v="Medium"/>
    <n v="30"/>
    <s v="Closed"/>
    <s v="Completed"/>
    <s v="Solved by service desk (no technical intervention)"/>
    <x v="2"/>
    <s v="Service Desk"/>
    <m/>
    <d v="2021-03-17T00:00:00"/>
    <d v="2021-03-21T00:00:00"/>
    <n v="4"/>
    <x v="1"/>
  </r>
  <r>
    <s v="KEY-1607"/>
    <s v="Medium"/>
    <n v="30"/>
    <s v="Closed"/>
    <s v="Completed"/>
    <s v="Solved by service desk (no technical intervention)"/>
    <x v="0"/>
    <s v="Service Desk"/>
    <m/>
    <d v="2021-03-17T00:00:00"/>
    <d v="2021-03-22T00:00:00"/>
    <n v="5"/>
    <x v="1"/>
  </r>
  <r>
    <s v="KEY-1611"/>
    <s v="Medium"/>
    <n v="30"/>
    <s v="Closed"/>
    <s v="Completed"/>
    <s v="Solved by squad (technical intervention)"/>
    <x v="3"/>
    <s v="Squad"/>
    <s v="SQUAD A"/>
    <d v="2021-03-17T00:00:00"/>
    <d v="2021-05-20T00:00:00"/>
    <n v="64"/>
    <x v="2"/>
  </r>
  <r>
    <s v="KEY-1613"/>
    <s v="Medium"/>
    <n v="30"/>
    <s v="Closed"/>
    <s v="Completed"/>
    <s v="Solved by squad (technical intervention)"/>
    <x v="0"/>
    <s v="Squad"/>
    <s v="SQUAD A"/>
    <d v="2021-03-17T00:00:00"/>
    <d v="2021-05-20T00:00:00"/>
    <n v="64"/>
    <x v="2"/>
  </r>
  <r>
    <s v="KEY-1614"/>
    <s v="Medium"/>
    <n v="30"/>
    <s v="Closed"/>
    <s v="Completed"/>
    <s v="Solved by squad (technical intervention)"/>
    <x v="3"/>
    <s v="Squad"/>
    <s v="SQUAD A"/>
    <d v="2021-03-17T00:00:00"/>
    <d v="2021-05-20T00:00:00"/>
    <n v="64"/>
    <x v="2"/>
  </r>
  <r>
    <s v="KEY-1606"/>
    <s v="Medium"/>
    <n v="30"/>
    <s v="Closed"/>
    <s v="Completed"/>
    <s v="Solved by squad (technical intervention)"/>
    <x v="0"/>
    <s v="Squad"/>
    <s v="SQUAD B"/>
    <d v="2021-03-17T00:00:00"/>
    <d v="2021-06-14T00:00:00"/>
    <n v="89"/>
    <x v="2"/>
  </r>
  <r>
    <s v="KEY-1616"/>
    <s v="Medium"/>
    <n v="30"/>
    <s v="Closed"/>
    <s v="Completed"/>
    <s v="Solved by squad (technical intervention)"/>
    <x v="0"/>
    <s v="Squad"/>
    <s v="SQUAD E"/>
    <d v="2021-03-17T00:00:00"/>
    <d v="2022-05-12T00:00:00"/>
    <n v="421"/>
    <x v="2"/>
  </r>
  <r>
    <s v="KEY-1609"/>
    <s v="Medium"/>
    <n v="30"/>
    <s v="Closed"/>
    <s v="Completed"/>
    <s v="Solved by squad (technical intervention)"/>
    <x v="0"/>
    <s v="Squad"/>
    <s v="SQUAD E"/>
    <d v="2021-03-17T00:00:00"/>
    <d v="2022-05-16T00:00:00"/>
    <n v="425"/>
    <x v="2"/>
  </r>
  <r>
    <s v="KEY-1620"/>
    <s v="Medium"/>
    <n v="30"/>
    <s v="Closed"/>
    <s v="Canceled"/>
    <s v="Business Process"/>
    <x v="0"/>
    <s v="Service Desk"/>
    <m/>
    <d v="2021-03-18T00:00:00"/>
    <d v="2021-05-21T00:00:00"/>
    <n v="64"/>
    <x v="0"/>
  </r>
  <r>
    <s v="KEY-1621"/>
    <s v="Medium"/>
    <n v="30"/>
    <s v="Closed"/>
    <s v="Canceled"/>
    <s v="Business Process"/>
    <x v="0"/>
    <s v="Service Desk"/>
    <m/>
    <d v="2021-03-18T00:00:00"/>
    <d v="2021-04-13T00:00:00"/>
    <n v="26"/>
    <x v="0"/>
  </r>
  <r>
    <s v="KEY-1618"/>
    <s v="Medium"/>
    <n v="30"/>
    <s v="Closed"/>
    <s v="Completed"/>
    <s v="Solved by service desk (no technical intervention)"/>
    <x v="2"/>
    <s v="Service Desk"/>
    <m/>
    <d v="2021-03-18T00:00:00"/>
    <d v="2021-03-22T00:00:00"/>
    <n v="4"/>
    <x v="1"/>
  </r>
  <r>
    <s v="KEY-1622"/>
    <s v="Medium"/>
    <n v="30"/>
    <s v="Closed"/>
    <s v="Completed"/>
    <s v="Solved by squad (technical intervention)"/>
    <x v="0"/>
    <s v="Squad"/>
    <s v="SQUAD E"/>
    <d v="2021-03-18T00:00:00"/>
    <d v="2021-05-03T00:00:00"/>
    <n v="46"/>
    <x v="2"/>
  </r>
  <r>
    <s v="KEY-1619"/>
    <s v="Medium"/>
    <n v="30"/>
    <s v="Closed"/>
    <s v="Completed"/>
    <s v="Solved by squad (technical intervention)"/>
    <x v="0"/>
    <s v="Squad"/>
    <s v="SQUAD B"/>
    <d v="2021-03-18T00:00:00"/>
    <d v="2021-06-14T00:00:00"/>
    <n v="88"/>
    <x v="2"/>
  </r>
  <r>
    <s v="KEY-1623"/>
    <s v="Medium"/>
    <n v="30"/>
    <s v="Closed"/>
    <s v="Completed"/>
    <s v="Solved by squad (technical intervention)"/>
    <x v="0"/>
    <s v="Squad"/>
    <s v="SQUAD E"/>
    <d v="2021-03-18T00:00:00"/>
    <d v="2021-07-15T00:00:00"/>
    <n v="119"/>
    <x v="2"/>
  </r>
  <r>
    <s v="KEY-1630"/>
    <s v="Medium"/>
    <n v="30"/>
    <s v="Closed"/>
    <s v="Canceled"/>
    <s v="Business Process"/>
    <x v="0"/>
    <s v="Service Desk"/>
    <m/>
    <d v="2021-03-19T00:00:00"/>
    <d v="2021-06-12T00:00:00"/>
    <n v="85"/>
    <x v="0"/>
  </r>
  <r>
    <s v="KEY-1626"/>
    <s v="Medium"/>
    <n v="30"/>
    <s v="Closed"/>
    <s v="Completed"/>
    <s v="Solved by service desk (no technical intervention)"/>
    <x v="1"/>
    <s v="Service Desk"/>
    <m/>
    <d v="2021-03-19T00:00:00"/>
    <d v="2021-03-29T00:00:00"/>
    <n v="10"/>
    <x v="1"/>
  </r>
  <r>
    <s v="KEY-1624"/>
    <s v="Medium"/>
    <n v="30"/>
    <s v="Closed"/>
    <s v="Completed"/>
    <s v="Solved by squad (technical intervention)"/>
    <x v="3"/>
    <s v="Squad"/>
    <s v="SQUAD A"/>
    <d v="2021-03-19T00:00:00"/>
    <d v="2021-05-20T00:00:00"/>
    <n v="62"/>
    <x v="2"/>
  </r>
  <r>
    <s v="KEY-1625"/>
    <s v="Medium"/>
    <n v="30"/>
    <s v="Closed"/>
    <s v="Completed"/>
    <s v="Solved by squad (technical intervention)"/>
    <x v="3"/>
    <s v="Squad"/>
    <s v="SQUAD A"/>
    <d v="2021-03-19T00:00:00"/>
    <d v="2021-05-20T00:00:00"/>
    <n v="62"/>
    <x v="2"/>
  </r>
  <r>
    <s v="KEY-1627"/>
    <s v="Medium"/>
    <n v="30"/>
    <s v="Closed"/>
    <s v="Completed"/>
    <s v="Solved by squad (technical intervention)"/>
    <x v="3"/>
    <s v="Squad"/>
    <s v="SQUAD A"/>
    <d v="2021-03-19T00:00:00"/>
    <d v="2021-05-20T00:00:00"/>
    <n v="62"/>
    <x v="2"/>
  </r>
  <r>
    <s v="KEY-1628"/>
    <s v="Medium"/>
    <n v="30"/>
    <s v="Closed"/>
    <s v="Completed"/>
    <s v="Solved by squad (technical intervention)"/>
    <x v="3"/>
    <s v="Squad"/>
    <s v="SQUAD A"/>
    <d v="2021-03-19T00:00:00"/>
    <d v="2021-05-20T00:00:00"/>
    <n v="62"/>
    <x v="2"/>
  </r>
  <r>
    <s v="KEY-1629"/>
    <s v="Medium"/>
    <n v="30"/>
    <s v="Closed"/>
    <s v="Completed"/>
    <s v="Solved by squad (technical intervention)"/>
    <x v="3"/>
    <s v="Squad"/>
    <s v="SQUAD A"/>
    <d v="2021-03-19T00:00:00"/>
    <d v="2021-05-20T00:00:00"/>
    <n v="62"/>
    <x v="2"/>
  </r>
  <r>
    <s v="KEY-1631"/>
    <s v="Medium"/>
    <n v="30"/>
    <s v="Closed"/>
    <s v="Canceled"/>
    <s v="Business Process"/>
    <x v="0"/>
    <s v="Service Desk"/>
    <m/>
    <d v="2021-03-22T00:00:00"/>
    <d v="2021-03-25T00:00:00"/>
    <n v="3"/>
    <x v="0"/>
  </r>
  <r>
    <s v="KEY-1635"/>
    <s v="Medium"/>
    <n v="30"/>
    <s v="Closed"/>
    <s v="Canceled"/>
    <s v="Business Process"/>
    <x v="0"/>
    <s v="Squad"/>
    <s v="SQUAD E"/>
    <d v="2021-03-22T00:00:00"/>
    <d v="2021-05-13T00:00:00"/>
    <n v="52"/>
    <x v="0"/>
  </r>
  <r>
    <s v="KEY-1634"/>
    <s v="Medium"/>
    <n v="30"/>
    <s v="Closed"/>
    <s v="Canceled"/>
    <s v="Business Process"/>
    <x v="0"/>
    <s v="Squad"/>
    <s v="SQUAD E"/>
    <d v="2021-03-22T00:00:00"/>
    <d v="2021-03-22T00:00:00"/>
    <n v="0"/>
    <x v="0"/>
  </r>
  <r>
    <s v="KEY-1637"/>
    <s v="Medium"/>
    <n v="30"/>
    <s v="Closed"/>
    <s v="Completed"/>
    <s v="Solved by service desk (no technical intervention)"/>
    <x v="0"/>
    <s v="Service Desk"/>
    <m/>
    <d v="2021-03-22T00:00:00"/>
    <d v="2021-03-28T00:00:00"/>
    <n v="6"/>
    <x v="1"/>
  </r>
  <r>
    <s v="KEY-1632"/>
    <s v="Medium"/>
    <n v="30"/>
    <s v="Closed"/>
    <s v="Completed"/>
    <s v="Solved by squad (technical intervention)"/>
    <x v="0"/>
    <s v="Squad"/>
    <s v="SQUAD C"/>
    <d v="2021-03-22T00:00:00"/>
    <d v="2021-04-16T00:00:00"/>
    <n v="25"/>
    <x v="1"/>
  </r>
  <r>
    <s v="KEY-1636"/>
    <s v="Medium"/>
    <n v="30"/>
    <s v="Closed"/>
    <s v="Completed"/>
    <s v="Solved by squad (technical intervention)"/>
    <x v="3"/>
    <s v="Squad"/>
    <s v="SQUAD A"/>
    <d v="2021-03-22T00:00:00"/>
    <d v="2021-05-20T00:00:00"/>
    <n v="59"/>
    <x v="2"/>
  </r>
  <r>
    <s v="KEY-1633"/>
    <s v="Medium"/>
    <n v="30"/>
    <s v="Closed"/>
    <s v="Completed"/>
    <s v="Solved by squad (technical intervention)"/>
    <x v="0"/>
    <s v="Squad"/>
    <s v="SQUAD E"/>
    <d v="2021-03-22T00:00:00"/>
    <d v="2022-05-15T00:00:00"/>
    <n v="419"/>
    <x v="2"/>
  </r>
  <r>
    <s v="KEY-1638"/>
    <s v="Medium"/>
    <n v="30"/>
    <s v="Closed"/>
    <s v="Canceled"/>
    <s v="Business Process"/>
    <x v="0"/>
    <s v="Service Desk"/>
    <m/>
    <d v="2021-03-23T00:00:00"/>
    <d v="2021-04-19T00:00:00"/>
    <n v="27"/>
    <x v="0"/>
  </r>
  <r>
    <s v="KEY-1641"/>
    <s v="Medium"/>
    <n v="30"/>
    <s v="Closed"/>
    <s v="Canceled"/>
    <s v="Business Process"/>
    <x v="0"/>
    <s v="Service Desk"/>
    <m/>
    <d v="2021-03-23T00:00:00"/>
    <d v="2021-04-13T00:00:00"/>
    <n v="21"/>
    <x v="0"/>
  </r>
  <r>
    <s v="KEY-1639"/>
    <s v="Medium"/>
    <n v="30"/>
    <s v="Closed"/>
    <s v="Canceled"/>
    <s v="Business Process"/>
    <x v="0"/>
    <s v="Service Desk"/>
    <m/>
    <d v="2021-03-23T00:00:00"/>
    <d v="2021-03-30T00:00:00"/>
    <n v="7"/>
    <x v="0"/>
  </r>
  <r>
    <s v="KEY-1642"/>
    <s v="Medium"/>
    <n v="30"/>
    <s v="Closed"/>
    <s v="Completed"/>
    <s v="Solved by squad (technical intervention)"/>
    <x v="4"/>
    <s v="Squad"/>
    <s v="SQUAD E"/>
    <d v="2021-03-23T00:00:00"/>
    <d v="2021-06-10T00:00:00"/>
    <n v="79"/>
    <x v="2"/>
  </r>
  <r>
    <s v="KEY-1640"/>
    <s v="Medium"/>
    <n v="30"/>
    <s v="Closed"/>
    <s v="Completed"/>
    <s v="Solved by squad (technical intervention)"/>
    <x v="0"/>
    <s v="Squad"/>
    <s v="SQUAD A"/>
    <d v="2021-03-23T00:00:00"/>
    <d v="2021-07-19T00:00:00"/>
    <n v="118"/>
    <x v="2"/>
  </r>
  <r>
    <s v="KEY-1648"/>
    <s v="Medium"/>
    <n v="30"/>
    <s v="Closed"/>
    <s v="Canceled"/>
    <s v="Business Process"/>
    <x v="0"/>
    <s v="Service Desk"/>
    <m/>
    <d v="2021-03-24T00:00:00"/>
    <d v="2021-08-17T00:00:00"/>
    <n v="146"/>
    <x v="0"/>
  </r>
  <r>
    <s v="KEY-1647"/>
    <s v="Medium"/>
    <n v="30"/>
    <s v="Closed"/>
    <s v="Canceled"/>
    <s v="Business Process"/>
    <x v="0"/>
    <s v="Service Desk"/>
    <m/>
    <d v="2021-03-24T00:00:00"/>
    <d v="2021-04-29T00:00:00"/>
    <n v="36"/>
    <x v="0"/>
  </r>
  <r>
    <s v="KEY-1643"/>
    <s v="Medium"/>
    <n v="30"/>
    <s v="Closed"/>
    <s v="Canceled"/>
    <s v="Business Process"/>
    <x v="0"/>
    <s v="Service Desk"/>
    <m/>
    <d v="2021-03-24T00:00:00"/>
    <d v="2021-04-25T00:00:00"/>
    <n v="32"/>
    <x v="0"/>
  </r>
  <r>
    <s v="KEY-1646"/>
    <s v="Medium"/>
    <n v="30"/>
    <s v="Closed"/>
    <s v="Canceled"/>
    <s v="Business Process"/>
    <x v="0"/>
    <s v="Service Desk"/>
    <m/>
    <d v="2021-03-24T00:00:00"/>
    <d v="2021-04-22T00:00:00"/>
    <n v="29"/>
    <x v="0"/>
  </r>
  <r>
    <s v="KEY-1645"/>
    <s v="Medium"/>
    <n v="30"/>
    <s v="Closed"/>
    <s v="Completed"/>
    <s v="Solved by squad (technical intervention)"/>
    <x v="1"/>
    <s v="Squad"/>
    <s v="SQUAD B"/>
    <d v="2021-03-24T00:00:00"/>
    <d v="2021-10-09T00:00:00"/>
    <n v="199"/>
    <x v="2"/>
  </r>
  <r>
    <s v="KEY-1644"/>
    <s v="Medium"/>
    <n v="30"/>
    <s v="Closed"/>
    <s v="Completed"/>
    <s v="Solved by squad (technical intervention)"/>
    <x v="3"/>
    <s v="Squad"/>
    <s v="SQUAD A"/>
    <d v="2021-03-24T00:00:00"/>
    <d v="2021-05-24T00:00:00"/>
    <n v="61"/>
    <x v="2"/>
  </r>
  <r>
    <s v="KEY-1655"/>
    <s v="High"/>
    <n v="15"/>
    <s v="Closed"/>
    <s v="Completed"/>
    <s v="Solved by squad (technical intervention)"/>
    <x v="0"/>
    <s v="Squad"/>
    <s v="SQUAD C"/>
    <d v="2021-03-25T00:00:00"/>
    <d v="2021-04-17T00:00:00"/>
    <n v="23"/>
    <x v="2"/>
  </r>
  <r>
    <s v="KEY-1651"/>
    <s v="Medium"/>
    <n v="30"/>
    <s v="Closed"/>
    <s v="Canceled"/>
    <s v="Business Process"/>
    <x v="0"/>
    <s v="Service Desk"/>
    <m/>
    <d v="2021-03-25T00:00:00"/>
    <d v="2021-04-05T00:00:00"/>
    <n v="11"/>
    <x v="0"/>
  </r>
  <r>
    <s v="KEY-1652"/>
    <s v="Medium"/>
    <n v="30"/>
    <s v="Closed"/>
    <s v="Canceled"/>
    <s v="Business Process"/>
    <x v="0"/>
    <s v="Service Desk"/>
    <m/>
    <d v="2021-03-25T00:00:00"/>
    <d v="2021-04-05T00:00:00"/>
    <n v="11"/>
    <x v="0"/>
  </r>
  <r>
    <s v="KEY-1656"/>
    <s v="Medium"/>
    <n v="30"/>
    <s v="Closed"/>
    <s v="Canceled"/>
    <s v="Business Process"/>
    <x v="0"/>
    <s v="Service Desk"/>
    <m/>
    <d v="2021-03-25T00:00:00"/>
    <d v="2021-04-05T00:00:00"/>
    <n v="11"/>
    <x v="0"/>
  </r>
  <r>
    <s v="KEY-1657"/>
    <s v="Medium"/>
    <n v="30"/>
    <s v="Closed"/>
    <s v="Canceled"/>
    <s v="Business Process"/>
    <x v="0"/>
    <s v="Squad"/>
    <s v="SQUAD E"/>
    <d v="2021-03-25T00:00:00"/>
    <d v="2021-04-16T00:00:00"/>
    <n v="22"/>
    <x v="0"/>
  </r>
  <r>
    <s v="KEY-1653"/>
    <s v="Medium"/>
    <n v="30"/>
    <s v="Closed"/>
    <s v="Canceled"/>
    <s v="Lack Response"/>
    <x v="0"/>
    <s v="Service Desk"/>
    <m/>
    <d v="2021-03-25T00:00:00"/>
    <d v="2021-04-12T00:00:00"/>
    <n v="18"/>
    <x v="0"/>
  </r>
  <r>
    <s v="KEY-1654"/>
    <s v="Medium"/>
    <n v="30"/>
    <s v="Closed"/>
    <s v="Canceled"/>
    <s v="Lack Response"/>
    <x v="0"/>
    <s v="Service Desk"/>
    <m/>
    <d v="2021-03-25T00:00:00"/>
    <d v="2021-04-05T00:00:00"/>
    <n v="11"/>
    <x v="0"/>
  </r>
  <r>
    <s v="KEY-1649"/>
    <s v="Medium"/>
    <n v="30"/>
    <s v="Closed"/>
    <s v="Completed"/>
    <s v="Solved by squad (technical intervention)"/>
    <x v="1"/>
    <s v="Squad"/>
    <s v="SQUAD A"/>
    <d v="2021-03-25T00:00:00"/>
    <d v="2021-04-11T00:00:00"/>
    <n v="17"/>
    <x v="1"/>
  </r>
  <r>
    <s v="KEY-1650"/>
    <s v="Medium"/>
    <n v="30"/>
    <s v="Closed"/>
    <s v="Completed"/>
    <s v="Solved by squad (technical intervention)"/>
    <x v="0"/>
    <s v="Squad"/>
    <s v="SQUAD A"/>
    <d v="2021-03-25T00:00:00"/>
    <d v="2021-07-19T00:00:00"/>
    <n v="116"/>
    <x v="2"/>
  </r>
  <r>
    <s v="KEY-1662"/>
    <s v="Medium"/>
    <n v="30"/>
    <s v="Closed"/>
    <s v="Canceled"/>
    <s v="Business Process"/>
    <x v="0"/>
    <s v="Squad"/>
    <s v="SQUAD E"/>
    <d v="2021-03-26T00:00:00"/>
    <d v="2021-04-27T00:00:00"/>
    <n v="32"/>
    <x v="0"/>
  </r>
  <r>
    <s v="KEY-1661"/>
    <s v="Medium"/>
    <n v="30"/>
    <s v="Closed"/>
    <s v="Canceled"/>
    <s v="Business Process"/>
    <x v="0"/>
    <s v="Squad"/>
    <s v="SQUAD E"/>
    <d v="2021-03-26T00:00:00"/>
    <d v="2021-03-26T00:00:00"/>
    <n v="0"/>
    <x v="0"/>
  </r>
  <r>
    <s v="KEY-1658"/>
    <s v="Medium"/>
    <n v="30"/>
    <s v="Closed"/>
    <s v="Completed"/>
    <s v="Solved by squad (technical intervention)"/>
    <x v="3"/>
    <s v="Squad"/>
    <s v="SQUAD A"/>
    <d v="2021-03-26T00:00:00"/>
    <d v="2021-05-20T00:00:00"/>
    <n v="55"/>
    <x v="2"/>
  </r>
  <r>
    <s v="KEY-1663"/>
    <s v="Medium"/>
    <n v="30"/>
    <s v="Closed"/>
    <s v="Completed"/>
    <s v="Solved by squad (technical intervention)"/>
    <x v="3"/>
    <s v="Squad"/>
    <s v="SQUAD A"/>
    <d v="2021-03-26T00:00:00"/>
    <d v="2021-05-20T00:00:00"/>
    <n v="55"/>
    <x v="2"/>
  </r>
  <r>
    <s v="KEY-1659"/>
    <s v="Medium"/>
    <n v="30"/>
    <s v="Closed"/>
    <s v="Completed"/>
    <s v="Solved by squad (technical intervention)"/>
    <x v="0"/>
    <s v="Squad"/>
    <s v="SQUAD A"/>
    <d v="2021-03-26T00:00:00"/>
    <d v="2021-07-19T00:00:00"/>
    <n v="115"/>
    <x v="2"/>
  </r>
  <r>
    <s v="KEY-1660"/>
    <s v="Medium"/>
    <n v="30"/>
    <s v="Closed"/>
    <s v="Completed"/>
    <s v="Solved by squad (technical intervention)"/>
    <x v="0"/>
    <s v="Squad"/>
    <s v="SQUAD A"/>
    <d v="2021-03-26T00:00:00"/>
    <d v="2022-05-14T00:00:00"/>
    <n v="414"/>
    <x v="2"/>
  </r>
  <r>
    <s v="KEY-1669"/>
    <s v="Medium"/>
    <n v="30"/>
    <s v="Closed"/>
    <s v="Canceled"/>
    <s v="Business Process"/>
    <x v="0"/>
    <s v="Squad"/>
    <s v="SQUAD C"/>
    <d v="2021-03-29T00:00:00"/>
    <d v="2021-10-25T00:00:00"/>
    <n v="210"/>
    <x v="0"/>
  </r>
  <r>
    <s v="KEY-1670"/>
    <s v="Medium"/>
    <n v="30"/>
    <s v="Closed"/>
    <s v="Canceled"/>
    <s v="Business Process"/>
    <x v="0"/>
    <s v="Squad"/>
    <s v="SQUAD C"/>
    <d v="2021-03-29T00:00:00"/>
    <d v="2021-10-05T00:00:00"/>
    <n v="190"/>
    <x v="0"/>
  </r>
  <r>
    <s v="KEY-1673"/>
    <s v="Medium"/>
    <n v="30"/>
    <s v="Closed"/>
    <s v="Canceled"/>
    <s v="Business Process"/>
    <x v="0"/>
    <s v="Squad"/>
    <s v="SQUAD E"/>
    <d v="2021-03-29T00:00:00"/>
    <d v="2021-04-29T00:00:00"/>
    <n v="31"/>
    <x v="0"/>
  </r>
  <r>
    <s v="KEY-1668"/>
    <s v="Medium"/>
    <n v="30"/>
    <s v="Closed"/>
    <s v="Canceled"/>
    <s v="Business Process"/>
    <x v="0"/>
    <s v="Squad"/>
    <s v="SQUAD A"/>
    <d v="2021-03-29T00:00:00"/>
    <d v="2021-04-16T00:00:00"/>
    <n v="18"/>
    <x v="0"/>
  </r>
  <r>
    <s v="KEY-1672"/>
    <s v="Medium"/>
    <n v="30"/>
    <s v="Closed"/>
    <s v="Completed"/>
    <s v="Solved by squad (technical intervention)"/>
    <x v="0"/>
    <s v="Squad"/>
    <s v="SQUAD E"/>
    <d v="2021-03-29T00:00:00"/>
    <d v="2021-05-06T00:00:00"/>
    <n v="38"/>
    <x v="2"/>
  </r>
  <r>
    <s v="KEY-1664"/>
    <s v="Medium"/>
    <n v="30"/>
    <s v="Closed"/>
    <s v="Completed"/>
    <s v="Solved by squad (technical intervention)"/>
    <x v="3"/>
    <s v="Squad"/>
    <s v="SQUAD A"/>
    <d v="2021-03-29T00:00:00"/>
    <d v="2021-05-20T00:00:00"/>
    <n v="52"/>
    <x v="2"/>
  </r>
  <r>
    <s v="KEY-1665"/>
    <s v="Medium"/>
    <n v="30"/>
    <s v="Closed"/>
    <s v="Completed"/>
    <s v="Solved by squad (technical intervention)"/>
    <x v="3"/>
    <s v="Squad"/>
    <s v="SQUAD A"/>
    <d v="2021-03-29T00:00:00"/>
    <d v="2021-05-20T00:00:00"/>
    <n v="52"/>
    <x v="2"/>
  </r>
  <r>
    <s v="KEY-1666"/>
    <s v="Medium"/>
    <n v="30"/>
    <s v="Closed"/>
    <s v="Completed"/>
    <s v="Solved by squad (technical intervention)"/>
    <x v="3"/>
    <s v="Squad"/>
    <s v="SQUAD A"/>
    <d v="2021-03-29T00:00:00"/>
    <d v="2021-05-20T00:00:00"/>
    <n v="52"/>
    <x v="2"/>
  </r>
  <r>
    <s v="KEY-1667"/>
    <s v="Medium"/>
    <n v="30"/>
    <s v="Closed"/>
    <s v="Completed"/>
    <s v="Solved by squad (technical intervention)"/>
    <x v="4"/>
    <s v="Squad"/>
    <s v="SQUAD A"/>
    <d v="2021-03-29T00:00:00"/>
    <d v="2021-06-10T00:00:00"/>
    <n v="73"/>
    <x v="2"/>
  </r>
  <r>
    <s v="KEY-1671"/>
    <s v="Medium"/>
    <n v="30"/>
    <s v="Closed"/>
    <s v="Completed"/>
    <s v="Solved by squad (technical intervention)"/>
    <x v="0"/>
    <s v="Squad"/>
    <s v="SQUAD E"/>
    <d v="2021-03-29T00:00:00"/>
    <d v="2021-08-27T00:00:00"/>
    <n v="151"/>
    <x v="2"/>
  </r>
  <r>
    <s v="KEY-1674"/>
    <s v="Medium"/>
    <n v="30"/>
    <s v="Closed"/>
    <s v="Canceled"/>
    <s v="Business Process"/>
    <x v="0"/>
    <s v="Squad"/>
    <s v="SQUAD A"/>
    <d v="2021-03-30T00:00:00"/>
    <d v="2021-04-16T00:00:00"/>
    <n v="17"/>
    <x v="0"/>
  </r>
  <r>
    <s v="KEY-1675"/>
    <s v="Medium"/>
    <n v="30"/>
    <s v="Closed"/>
    <s v="Canceled"/>
    <s v="Business Process"/>
    <x v="0"/>
    <s v="Squad"/>
    <s v="SQUAD A"/>
    <d v="2021-03-30T00:00:00"/>
    <d v="2021-04-16T00:00:00"/>
    <n v="17"/>
    <x v="0"/>
  </r>
  <r>
    <s v="KEY-1677"/>
    <s v="Medium"/>
    <n v="30"/>
    <s v="Closed"/>
    <s v="Canceled"/>
    <s v="Business Process"/>
    <x v="0"/>
    <s v="Squad"/>
    <s v="SQUAD E"/>
    <d v="2021-03-30T00:00:00"/>
    <d v="2021-04-14T00:00:00"/>
    <n v="15"/>
    <x v="0"/>
  </r>
  <r>
    <s v="KEY-1678"/>
    <s v="Medium"/>
    <n v="30"/>
    <s v="Closed"/>
    <s v="Completed"/>
    <s v="Solved by service desk (no technical intervention)"/>
    <x v="0"/>
    <s v="Service Desk"/>
    <m/>
    <d v="2021-03-30T00:00:00"/>
    <d v="2021-04-06T00:00:00"/>
    <n v="7"/>
    <x v="1"/>
  </r>
  <r>
    <s v="KEY-1676"/>
    <s v="Medium"/>
    <n v="30"/>
    <s v="Closed"/>
    <s v="Completed"/>
    <s v="Solved by squad (technical intervention)"/>
    <x v="3"/>
    <s v="Squad"/>
    <s v="SQUAD A"/>
    <d v="2021-03-30T00:00:00"/>
    <d v="2021-05-20T00:00:00"/>
    <n v="51"/>
    <x v="2"/>
  </r>
  <r>
    <s v="KEY-1681"/>
    <s v="Medium"/>
    <n v="30"/>
    <s v="Closed"/>
    <s v="Completed"/>
    <s v="Solved by squad (technical intervention)"/>
    <x v="3"/>
    <s v="Squad"/>
    <s v="SQUAD B"/>
    <d v="2021-03-31T00:00:00"/>
    <d v="2021-06-04T00:00:00"/>
    <n v="65"/>
    <x v="2"/>
  </r>
  <r>
    <s v="KEY-1680"/>
    <s v="Medium"/>
    <n v="30"/>
    <s v="Closed"/>
    <s v="Completed"/>
    <s v="Solved by squad (technical intervention)"/>
    <x v="4"/>
    <s v="Squad"/>
    <s v="SQUAD E"/>
    <d v="2021-03-31T00:00:00"/>
    <d v="2021-06-14T00:00:00"/>
    <n v="75"/>
    <x v="2"/>
  </r>
  <r>
    <s v="KEY-1679"/>
    <s v="Medium"/>
    <n v="30"/>
    <s v="Closed"/>
    <s v="Completed"/>
    <s v="Solved by squad (technical intervention)"/>
    <x v="0"/>
    <s v="Squad"/>
    <s v="SQUAD A"/>
    <d v="2021-03-31T00:00:00"/>
    <d v="2021-07-19T00:00:00"/>
    <n v="110"/>
    <x v="2"/>
  </r>
  <r>
    <s v="KEY-1682"/>
    <s v="Medium"/>
    <n v="30"/>
    <s v="Closed"/>
    <s v="Canceled"/>
    <s v="Business Process"/>
    <x v="0"/>
    <s v="Squad"/>
    <s v="SQUAD A"/>
    <d v="2021-04-01T00:00:00"/>
    <d v="2021-05-18T00:00:00"/>
    <n v="47"/>
    <x v="0"/>
  </r>
  <r>
    <s v="KEY-1683"/>
    <s v="Medium"/>
    <n v="30"/>
    <s v="Closed"/>
    <s v="Completed"/>
    <s v="Solved by squad (technical intervention)"/>
    <x v="0"/>
    <s v="Squad"/>
    <s v="SQUAD A"/>
    <d v="2021-04-01T00:00:00"/>
    <d v="2021-06-26T00:00:00"/>
    <n v="86"/>
    <x v="2"/>
  </r>
  <r>
    <s v="KEY-1703"/>
    <s v="Medium"/>
    <n v="30"/>
    <s v="Closed"/>
    <s v="Canceled"/>
    <s v="Business Process"/>
    <x v="0"/>
    <s v="Squad"/>
    <s v="SQUAD E"/>
    <d v="2021-04-06T00:00:00"/>
    <d v="2021-07-12T00:00:00"/>
    <n v="97"/>
    <x v="0"/>
  </r>
  <r>
    <s v="KEY-1692"/>
    <s v="Medium"/>
    <n v="30"/>
    <s v="Closed"/>
    <s v="Canceled"/>
    <s v="Business Process"/>
    <x v="0"/>
    <s v="Squad"/>
    <s v="SQUAD A"/>
    <d v="2021-04-06T00:00:00"/>
    <d v="2021-06-12T00:00:00"/>
    <n v="67"/>
    <x v="0"/>
  </r>
  <r>
    <s v="KEY-1684"/>
    <s v="Medium"/>
    <n v="30"/>
    <s v="Closed"/>
    <s v="Canceled"/>
    <s v="Business Process"/>
    <x v="0"/>
    <s v="Squad"/>
    <s v="SQUAD A"/>
    <d v="2021-04-06T00:00:00"/>
    <d v="2021-05-19T00:00:00"/>
    <n v="43"/>
    <x v="0"/>
  </r>
  <r>
    <s v="KEY-1687"/>
    <s v="Medium"/>
    <n v="30"/>
    <s v="Closed"/>
    <s v="Canceled"/>
    <s v="Business Process"/>
    <x v="0"/>
    <s v="Squad"/>
    <s v="SQUAD A"/>
    <d v="2021-04-06T00:00:00"/>
    <d v="2021-05-18T00:00:00"/>
    <n v="42"/>
    <x v="0"/>
  </r>
  <r>
    <s v="KEY-1696"/>
    <s v="Medium"/>
    <n v="30"/>
    <s v="Closed"/>
    <s v="Canceled"/>
    <s v="Business Process"/>
    <x v="0"/>
    <s v="Squad"/>
    <s v="SQUAD A"/>
    <d v="2021-04-06T00:00:00"/>
    <d v="2021-05-18T00:00:00"/>
    <n v="42"/>
    <x v="0"/>
  </r>
  <r>
    <s v="KEY-1685"/>
    <s v="Medium"/>
    <n v="30"/>
    <s v="Closed"/>
    <s v="Completed"/>
    <s v="Solved by squad (technical intervention)"/>
    <x v="0"/>
    <s v="Squad"/>
    <s v="SQUAD A"/>
    <d v="2021-04-06T00:00:00"/>
    <d v="2021-05-18T00:00:00"/>
    <n v="42"/>
    <x v="2"/>
  </r>
  <r>
    <s v="KEY-1686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88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89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0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1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3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4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5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7"/>
    <s v="Medium"/>
    <n v="30"/>
    <s v="Closed"/>
    <s v="Completed"/>
    <s v="Solved by squad (technical intervention)"/>
    <x v="0"/>
    <s v="Squad"/>
    <s v="SQUAD A"/>
    <d v="2021-04-06T00:00:00"/>
    <d v="2021-05-20T00:00:00"/>
    <n v="44"/>
    <x v="2"/>
  </r>
  <r>
    <s v="KEY-1698"/>
    <s v="Medium"/>
    <n v="30"/>
    <s v="Closed"/>
    <s v="Completed"/>
    <s v="Solved by squad (technical intervention)"/>
    <x v="0"/>
    <s v="Squad"/>
    <s v="SQUAD B"/>
    <d v="2021-04-06T00:00:00"/>
    <d v="2021-05-20T00:00:00"/>
    <n v="44"/>
    <x v="2"/>
  </r>
  <r>
    <s v="KEY-1701"/>
    <s v="Medium"/>
    <n v="30"/>
    <s v="Closed"/>
    <s v="Completed"/>
    <s v="Solved by squad (technical intervention)"/>
    <x v="0"/>
    <s v="Squad"/>
    <s v="SQUAD E"/>
    <d v="2021-04-06T00:00:00"/>
    <d v="2021-08-17T00:00:00"/>
    <n v="133"/>
    <x v="2"/>
  </r>
  <r>
    <s v="KEY-1699"/>
    <s v="Medium"/>
    <n v="30"/>
    <s v="Closed"/>
    <s v="Completed"/>
    <s v="Solved by squad (technical intervention)"/>
    <x v="0"/>
    <s v="Squad"/>
    <s v="SQUAD C"/>
    <d v="2021-04-06T00:00:00"/>
    <d v="2021-09-14T00:00:00"/>
    <n v="161"/>
    <x v="2"/>
  </r>
  <r>
    <s v="KEY-1704"/>
    <s v="Medium"/>
    <n v="30"/>
    <s v="Closed"/>
    <s v="Completed"/>
    <s v="Solved by squad (technical intervention)"/>
    <x v="0"/>
    <s v="Squad"/>
    <s v="SQUAD E"/>
    <d v="2021-04-06T00:00:00"/>
    <d v="2022-05-09T00:00:00"/>
    <n v="398"/>
    <x v="2"/>
  </r>
  <r>
    <s v="KEY-1700"/>
    <s v="Medium"/>
    <n v="30"/>
    <s v="Closed"/>
    <s v="Completed"/>
    <s v="Solved by squad (technical intervention)"/>
    <x v="0"/>
    <s v="Squad"/>
    <s v="SQUAD E"/>
    <d v="2021-04-06T00:00:00"/>
    <d v="2022-05-16T00:00:00"/>
    <n v="405"/>
    <x v="2"/>
  </r>
  <r>
    <s v="KEY-1702"/>
    <s v="Medium"/>
    <n v="30"/>
    <s v="Open"/>
    <s v="Squad Working"/>
    <m/>
    <x v="0"/>
    <m/>
    <m/>
    <d v="2021-04-06T00:00:00"/>
    <m/>
    <n v="-44292"/>
    <x v="0"/>
  </r>
  <r>
    <s v="KEY-1710"/>
    <s v="Medium"/>
    <n v="30"/>
    <s v="Closed"/>
    <s v="Canceled"/>
    <s v="Business Process"/>
    <x v="0"/>
    <s v="Squad"/>
    <s v="SQUAD E"/>
    <d v="2021-04-07T00:00:00"/>
    <d v="2021-07-16T00:00:00"/>
    <n v="100"/>
    <x v="0"/>
  </r>
  <r>
    <s v="KEY-1711"/>
    <s v="Medium"/>
    <n v="30"/>
    <s v="Closed"/>
    <s v="Canceled"/>
    <s v="Business Process"/>
    <x v="0"/>
    <s v="Squad"/>
    <s v="SQUAD E"/>
    <d v="2021-04-07T00:00:00"/>
    <d v="2021-05-13T00:00:00"/>
    <n v="36"/>
    <x v="0"/>
  </r>
  <r>
    <s v="KEY-1709"/>
    <s v="Medium"/>
    <n v="30"/>
    <s v="Closed"/>
    <s v="Canceled"/>
    <s v="Business Process"/>
    <x v="0"/>
    <s v="Squad"/>
    <s v="SQUAD E"/>
    <d v="2021-04-07T00:00:00"/>
    <d v="2021-04-15T00:00:00"/>
    <n v="8"/>
    <x v="0"/>
  </r>
  <r>
    <s v="KEY-1708"/>
    <s v="Medium"/>
    <n v="30"/>
    <s v="Closed"/>
    <s v="Canceled"/>
    <s v="Business Process"/>
    <x v="0"/>
    <s v="Squad"/>
    <s v="SQUAD E"/>
    <d v="2021-04-07T00:00:00"/>
    <d v="2021-04-08T00:00:00"/>
    <n v="1"/>
    <x v="0"/>
  </r>
  <r>
    <s v="KEY-1706"/>
    <s v="Medium"/>
    <n v="30"/>
    <s v="Closed"/>
    <s v="Canceled"/>
    <s v="Lack Response"/>
    <x v="0"/>
    <s v="Service Desk"/>
    <m/>
    <d v="2021-04-07T00:00:00"/>
    <d v="2021-05-21T00:00:00"/>
    <n v="44"/>
    <x v="0"/>
  </r>
  <r>
    <s v="KEY-1705"/>
    <s v="Medium"/>
    <n v="30"/>
    <s v="Closed"/>
    <s v="Completed"/>
    <s v="Solved by squad (technical intervention)"/>
    <x v="3"/>
    <s v="Squad"/>
    <s v="SQUAD A"/>
    <d v="2021-04-07T00:00:00"/>
    <d v="2021-06-07T00:00:00"/>
    <n v="61"/>
    <x v="2"/>
  </r>
  <r>
    <s v="KEY-1707"/>
    <s v="Medium"/>
    <n v="30"/>
    <s v="Closed"/>
    <s v="Completed"/>
    <s v="Solved by squad (technical intervention)"/>
    <x v="0"/>
    <s v="Squad"/>
    <s v="SQUAD E"/>
    <d v="2021-04-07T00:00:00"/>
    <d v="2022-05-16T00:00:00"/>
    <n v="404"/>
    <x v="2"/>
  </r>
  <r>
    <s v="KEY-1712"/>
    <s v="Highest"/>
    <n v="7"/>
    <s v="Closed"/>
    <s v="Canceled"/>
    <s v="Business Process"/>
    <x v="0"/>
    <s v="Squad"/>
    <s v="SQUAD C"/>
    <d v="2021-04-08T00:00:00"/>
    <d v="2021-05-25T00:00:00"/>
    <n v="47"/>
    <x v="0"/>
  </r>
  <r>
    <s v="KEY-1716"/>
    <s v="Medium"/>
    <n v="30"/>
    <s v="Closed"/>
    <s v="Canceled"/>
    <s v="Business Process"/>
    <x v="0"/>
    <s v="Squad"/>
    <s v="SQUAD E"/>
    <d v="2021-04-08T00:00:00"/>
    <d v="2021-04-16T00:00:00"/>
    <n v="8"/>
    <x v="0"/>
  </r>
  <r>
    <s v="KEY-1713"/>
    <s v="Medium"/>
    <n v="30"/>
    <s v="Closed"/>
    <s v="Completed"/>
    <s v="Solved by squad (technical intervention)"/>
    <x v="0"/>
    <s v="Squad"/>
    <s v="SQUAD E"/>
    <d v="2021-04-08T00:00:00"/>
    <d v="2021-05-03T00:00:00"/>
    <n v="25"/>
    <x v="1"/>
  </r>
  <r>
    <s v="KEY-1714"/>
    <s v="Medium"/>
    <n v="30"/>
    <s v="Closed"/>
    <s v="Completed"/>
    <s v="Solved by squad (technical intervention)"/>
    <x v="0"/>
    <s v="Squad"/>
    <s v="SQUAD E"/>
    <d v="2021-04-08T00:00:00"/>
    <d v="2021-05-12T00:00:00"/>
    <n v="34"/>
    <x v="2"/>
  </r>
  <r>
    <s v="KEY-1715"/>
    <s v="Medium"/>
    <n v="30"/>
    <s v="Closed"/>
    <s v="Completed"/>
    <s v="Solved by squad (technical intervention)"/>
    <x v="0"/>
    <s v="Squad"/>
    <s v="SQUAD E"/>
    <d v="2021-04-08T00:00:00"/>
    <d v="2021-09-07T00:00:00"/>
    <n v="152"/>
    <x v="2"/>
  </r>
  <r>
    <s v="KEY-1719"/>
    <s v="High"/>
    <n v="15"/>
    <s v="Closed"/>
    <s v="Canceled"/>
    <s v="Business Process"/>
    <x v="0"/>
    <s v="Squad"/>
    <s v="SQUAD E"/>
    <d v="2021-04-09T00:00:00"/>
    <d v="2021-04-27T00:00:00"/>
    <n v="18"/>
    <x v="0"/>
  </r>
  <r>
    <s v="KEY-1720"/>
    <s v="High"/>
    <n v="15"/>
    <s v="Closed"/>
    <s v="Canceled"/>
    <s v="Business Process"/>
    <x v="0"/>
    <s v="Squad"/>
    <s v="SQUAD E"/>
    <d v="2021-04-09T00:00:00"/>
    <d v="2021-04-27T00:00:00"/>
    <n v="18"/>
    <x v="0"/>
  </r>
  <r>
    <s v="KEY-1721"/>
    <s v="High"/>
    <n v="15"/>
    <s v="Closed"/>
    <s v="Canceled"/>
    <s v="Business Process"/>
    <x v="0"/>
    <s v="Squad"/>
    <s v="SQUAD E"/>
    <d v="2021-04-09T00:00:00"/>
    <d v="2021-04-27T00:00:00"/>
    <n v="18"/>
    <x v="0"/>
  </r>
  <r>
    <s v="KEY-1718"/>
    <s v="Medium"/>
    <n v="30"/>
    <s v="Closed"/>
    <s v="Canceled"/>
    <s v="Lack Response"/>
    <x v="0"/>
    <s v="Squad"/>
    <s v="SQUAD B"/>
    <d v="2021-04-09T00:00:00"/>
    <d v="2021-04-13T00:00:00"/>
    <n v="4"/>
    <x v="0"/>
  </r>
  <r>
    <s v="KEY-1717"/>
    <s v="Medium"/>
    <n v="30"/>
    <s v="Closed"/>
    <s v="Completed"/>
    <s v="Solved by squad (technical intervention)"/>
    <x v="3"/>
    <s v="Squad"/>
    <s v="SQUAD B"/>
    <d v="2021-04-09T00:00:00"/>
    <d v="2021-06-14T00:00:00"/>
    <n v="66"/>
    <x v="2"/>
  </r>
  <r>
    <s v="KEY-1750"/>
    <s v="High"/>
    <n v="15"/>
    <s v="Closed"/>
    <s v="Canceled"/>
    <s v="Business Process"/>
    <x v="0"/>
    <s v="Service Desk"/>
    <m/>
    <d v="2021-04-12T00:00:00"/>
    <d v="2021-05-21T00:00:00"/>
    <n v="39"/>
    <x v="0"/>
  </r>
  <r>
    <s v="KEY-1749"/>
    <s v="High"/>
    <n v="15"/>
    <s v="Closed"/>
    <s v="Completed"/>
    <s v="Solved by squad (technical intervention)"/>
    <x v="0"/>
    <s v="Squad"/>
    <s v="SQUAD C"/>
    <d v="2021-04-12T00:00:00"/>
    <d v="2021-07-30T00:00:00"/>
    <n v="109"/>
    <x v="2"/>
  </r>
  <r>
    <s v="KEY-1738"/>
    <s v="Highest"/>
    <n v="7"/>
    <s v="Closed"/>
    <s v="Completed"/>
    <s v="Solved by squad (technical intervention)"/>
    <x v="1"/>
    <s v="Squad"/>
    <s v="SQUAD B"/>
    <d v="2021-04-12T00:00:00"/>
    <d v="2021-10-20T00:00:00"/>
    <n v="191"/>
    <x v="2"/>
  </r>
  <r>
    <s v="KEY-1748"/>
    <s v="Medium"/>
    <n v="30"/>
    <s v="Closed"/>
    <s v="Canceled"/>
    <s v="Business Process"/>
    <x v="0"/>
    <s v="Service Desk"/>
    <m/>
    <d v="2021-04-12T00:00:00"/>
    <d v="2021-05-31T00:00:00"/>
    <n v="49"/>
    <x v="0"/>
  </r>
  <r>
    <s v="KEY-1753"/>
    <s v="Medium"/>
    <n v="30"/>
    <s v="Closed"/>
    <s v="Canceled"/>
    <s v="Business Process"/>
    <x v="0"/>
    <s v="Service Desk"/>
    <m/>
    <d v="2021-04-12T00:00:00"/>
    <d v="2021-04-27T00:00:00"/>
    <n v="15"/>
    <x v="0"/>
  </r>
  <r>
    <s v="KEY-1755"/>
    <s v="Medium"/>
    <n v="30"/>
    <s v="Closed"/>
    <s v="Canceled"/>
    <s v="Business Process"/>
    <x v="0"/>
    <s v="Service Desk"/>
    <m/>
    <d v="2021-04-12T00:00:00"/>
    <d v="2021-04-21T00:00:00"/>
    <n v="9"/>
    <x v="0"/>
  </r>
  <r>
    <s v="KEY-1752"/>
    <s v="Medium"/>
    <n v="30"/>
    <s v="Closed"/>
    <s v="Canceled"/>
    <s v="Business Process"/>
    <x v="0"/>
    <s v="Service Desk"/>
    <m/>
    <d v="2021-04-12T00:00:00"/>
    <d v="2021-04-20T00:00:00"/>
    <n v="8"/>
    <x v="0"/>
  </r>
  <r>
    <s v="KEY-1757"/>
    <s v="Medium"/>
    <n v="30"/>
    <s v="Closed"/>
    <s v="Canceled"/>
    <s v="Business Process"/>
    <x v="0"/>
    <s v="Service Desk"/>
    <m/>
    <d v="2021-04-12T00:00:00"/>
    <d v="2021-04-13T00:00:00"/>
    <n v="1"/>
    <x v="0"/>
  </r>
  <r>
    <s v="KEY-1736"/>
    <s v="Medium"/>
    <n v="30"/>
    <s v="Closed"/>
    <s v="Canceled"/>
    <s v="Business Process"/>
    <x v="0"/>
    <s v="Squad"/>
    <s v="SQUAD A"/>
    <d v="2021-04-12T00:00:00"/>
    <d v="2021-06-21T00:00:00"/>
    <n v="70"/>
    <x v="0"/>
  </r>
  <r>
    <s v="KEY-1731"/>
    <s v="Medium"/>
    <n v="30"/>
    <s v="Closed"/>
    <s v="Canceled"/>
    <s v="Business Process"/>
    <x v="0"/>
    <s v="Squad"/>
    <s v="SQUAD A"/>
    <d v="2021-04-12T00:00:00"/>
    <d v="2021-05-21T00:00:00"/>
    <n v="39"/>
    <x v="0"/>
  </r>
  <r>
    <s v="KEY-1734"/>
    <s v="Medium"/>
    <n v="30"/>
    <s v="Closed"/>
    <s v="Canceled"/>
    <s v="Business Process"/>
    <x v="0"/>
    <s v="Squad"/>
    <s v="SQUAD A"/>
    <d v="2021-04-12T00:00:00"/>
    <d v="2021-05-19T00:00:00"/>
    <n v="37"/>
    <x v="0"/>
  </r>
  <r>
    <s v="KEY-1735"/>
    <s v="Medium"/>
    <n v="30"/>
    <s v="Closed"/>
    <s v="Canceled"/>
    <s v="Business Process"/>
    <x v="0"/>
    <s v="Squad"/>
    <s v="SQUAD A"/>
    <d v="2021-04-12T00:00:00"/>
    <d v="2021-05-19T00:00:00"/>
    <n v="37"/>
    <x v="0"/>
  </r>
  <r>
    <s v="KEY-1751"/>
    <s v="Medium"/>
    <n v="30"/>
    <s v="Closed"/>
    <s v="Completed"/>
    <s v="Solved by squad (technical intervention)"/>
    <x v="1"/>
    <s v="Squad"/>
    <s v="SQUAD E"/>
    <d v="2021-04-12T00:00:00"/>
    <d v="2021-04-30T00:00:00"/>
    <n v="18"/>
    <x v="1"/>
  </r>
  <r>
    <s v="KEY-1737"/>
    <s v="Medium"/>
    <n v="30"/>
    <s v="Closed"/>
    <s v="Completed"/>
    <s v="Solved by squad (technical intervention)"/>
    <x v="3"/>
    <s v="Squad"/>
    <s v="SQUAD B"/>
    <d v="2021-04-12T00:00:00"/>
    <d v="2021-06-14T00:00:00"/>
    <n v="63"/>
    <x v="2"/>
  </r>
  <r>
    <s v="KEY-1733"/>
    <s v="Medium"/>
    <n v="30"/>
    <s v="Closed"/>
    <s v="Completed"/>
    <s v="Solved by squad (technical intervention)"/>
    <x v="0"/>
    <s v="Squad"/>
    <s v="SQUAD A"/>
    <d v="2021-04-12T00:00:00"/>
    <d v="2021-09-01T00:00:00"/>
    <n v="142"/>
    <x v="2"/>
  </r>
  <r>
    <s v="KEY-1739"/>
    <s v="Medium"/>
    <n v="30"/>
    <s v="Closed"/>
    <s v="Completed"/>
    <s v="Solved by squad (technical intervention)"/>
    <x v="0"/>
    <s v="Squad"/>
    <s v="SQUAD B"/>
    <d v="2021-04-12T00:00:00"/>
    <d v="2021-09-01T00:00:00"/>
    <n v="142"/>
    <x v="2"/>
  </r>
  <r>
    <s v="KEY-1756"/>
    <s v="Medium"/>
    <n v="30"/>
    <s v="Closed"/>
    <s v="Completed"/>
    <s v="Solved by squad (technical intervention)"/>
    <x v="0"/>
    <s v="Squad"/>
    <s v="SQUAD E"/>
    <d v="2021-04-12T00:00:00"/>
    <d v="2021-09-14T00:00:00"/>
    <n v="155"/>
    <x v="2"/>
  </r>
  <r>
    <s v="KEY-1732"/>
    <s v="Medium"/>
    <n v="30"/>
    <s v="Closed"/>
    <s v="Completed"/>
    <s v="Solved by squad (technical intervention)"/>
    <x v="3"/>
    <s v="Squad"/>
    <s v="SQUAD A"/>
    <d v="2021-04-12T00:00:00"/>
    <d v="2022-08-26T00:00:00"/>
    <n v="501"/>
    <x v="2"/>
  </r>
  <r>
    <s v="KEY-1747"/>
    <s v="Medium"/>
    <n v="30"/>
    <s v="Open"/>
    <s v="Waiting requester information"/>
    <m/>
    <x v="0"/>
    <m/>
    <m/>
    <d v="2021-04-12T00:00:00"/>
    <m/>
    <n v="-44298"/>
    <x v="0"/>
  </r>
  <r>
    <s v="KEY-1766"/>
    <s v="Highest"/>
    <n v="7"/>
    <s v="Closed"/>
    <s v="Completed"/>
    <s v="Solved by squad (technical intervention)"/>
    <x v="0"/>
    <s v="Squad"/>
    <s v="SQUAD E"/>
    <d v="2021-04-13T00:00:00"/>
    <d v="2021-08-19T00:00:00"/>
    <n v="128"/>
    <x v="2"/>
  </r>
  <r>
    <s v="KEY-1765"/>
    <s v="Medium"/>
    <n v="30"/>
    <s v="Closed"/>
    <s v="Canceled"/>
    <s v="Business Process"/>
    <x v="0"/>
    <s v="Service Desk"/>
    <m/>
    <d v="2021-04-13T00:00:00"/>
    <d v="2021-07-12T00:00:00"/>
    <n v="90"/>
    <x v="0"/>
  </r>
  <r>
    <s v="KEY-1759"/>
    <s v="Medium"/>
    <n v="30"/>
    <s v="Closed"/>
    <s v="Canceled"/>
    <s v="Business Process"/>
    <x v="0"/>
    <s v="Service Desk"/>
    <m/>
    <d v="2021-04-13T00:00:00"/>
    <d v="2021-05-21T00:00:00"/>
    <n v="38"/>
    <x v="0"/>
  </r>
  <r>
    <s v="KEY-1758"/>
    <s v="Medium"/>
    <n v="30"/>
    <s v="Closed"/>
    <s v="Canceled"/>
    <s v="Business Process"/>
    <x v="0"/>
    <s v="Service Desk"/>
    <m/>
    <d v="2021-04-13T00:00:00"/>
    <d v="2021-05-18T00:00:00"/>
    <n v="35"/>
    <x v="0"/>
  </r>
  <r>
    <s v="KEY-1767"/>
    <s v="Medium"/>
    <n v="30"/>
    <s v="Closed"/>
    <s v="Canceled"/>
    <s v="Business Process"/>
    <x v="0"/>
    <s v="Service Desk"/>
    <m/>
    <d v="2021-04-13T00:00:00"/>
    <d v="2021-04-22T00:00:00"/>
    <n v="9"/>
    <x v="0"/>
  </r>
  <r>
    <s v="KEY-1763"/>
    <s v="Medium"/>
    <n v="30"/>
    <s v="Closed"/>
    <s v="Canceled"/>
    <s v="Business Process"/>
    <x v="0"/>
    <s v="Service Desk"/>
    <m/>
    <d v="2021-04-13T00:00:00"/>
    <d v="2021-04-14T00:00:00"/>
    <n v="1"/>
    <x v="0"/>
  </r>
  <r>
    <s v="KEY-1764"/>
    <s v="Medium"/>
    <n v="30"/>
    <s v="Closed"/>
    <s v="Completed"/>
    <s v="Solved by squad (technical intervention)"/>
    <x v="0"/>
    <s v="Squad"/>
    <s v="SQUAD E"/>
    <d v="2021-04-13T00:00:00"/>
    <d v="2021-07-30T00:00:00"/>
    <n v="108"/>
    <x v="2"/>
  </r>
  <r>
    <s v="KEY-1761"/>
    <s v="Medium"/>
    <n v="30"/>
    <s v="Closed"/>
    <s v="Completed"/>
    <s v="Solved by squad (technical intervention)"/>
    <x v="0"/>
    <s v="Squad"/>
    <s v="SQUAD A"/>
    <d v="2021-04-13T00:00:00"/>
    <d v="2021-09-01T00:00:00"/>
    <n v="141"/>
    <x v="2"/>
  </r>
  <r>
    <s v="KEY-1760"/>
    <s v="Medium"/>
    <n v="30"/>
    <s v="Closed"/>
    <s v="Completed"/>
    <s v="Solved by squad (technical intervention)"/>
    <x v="0"/>
    <s v="Squad"/>
    <s v="SQUAD A"/>
    <d v="2021-04-13T00:00:00"/>
    <d v="2022-05-14T00:00:00"/>
    <n v="396"/>
    <x v="2"/>
  </r>
  <r>
    <s v="KEY-1762"/>
    <s v="Medium"/>
    <n v="30"/>
    <s v="Closed"/>
    <s v="Completed"/>
    <s v="Solved by squad (technical intervention)"/>
    <x v="3"/>
    <s v="Squad"/>
    <s v="SQUAD A"/>
    <d v="2021-04-13T00:00:00"/>
    <d v="2022-09-05T00:00:00"/>
    <n v="510"/>
    <x v="2"/>
  </r>
  <r>
    <s v="KEY-1768"/>
    <s v="Medium"/>
    <n v="30"/>
    <s v="Closed"/>
    <s v="Canceled"/>
    <s v="Business Process"/>
    <x v="0"/>
    <s v="Service Desk"/>
    <m/>
    <d v="2021-04-14T00:00:00"/>
    <d v="2021-05-18T00:00:00"/>
    <n v="34"/>
    <x v="0"/>
  </r>
  <r>
    <s v="KEY-1769"/>
    <s v="Medium"/>
    <n v="30"/>
    <s v="Closed"/>
    <s v="Canceled"/>
    <s v="Lack Response"/>
    <x v="0"/>
    <s v="Service Desk"/>
    <m/>
    <d v="2021-04-14T00:00:00"/>
    <d v="2021-04-30T00:00:00"/>
    <n v="16"/>
    <x v="0"/>
  </r>
  <r>
    <s v="KEY-1771"/>
    <s v="Medium"/>
    <n v="30"/>
    <s v="Closed"/>
    <s v="Completed"/>
    <s v="Solved by service desk (no technical intervention)"/>
    <x v="0"/>
    <s v="Service Desk"/>
    <m/>
    <d v="2021-04-14T00:00:00"/>
    <d v="2021-04-19T00:00:00"/>
    <n v="5"/>
    <x v="1"/>
  </r>
  <r>
    <s v="KEY-1770"/>
    <s v="Medium"/>
    <n v="30"/>
    <s v="Closed"/>
    <s v="Completed"/>
    <s v="Solved by squad (technical intervention)"/>
    <x v="1"/>
    <s v="Squad"/>
    <s v="SQUAD E"/>
    <d v="2021-04-14T00:00:00"/>
    <d v="2021-10-01T00:00:00"/>
    <n v="170"/>
    <x v="2"/>
  </r>
  <r>
    <s v="KEY-1776"/>
    <s v="Medium"/>
    <n v="30"/>
    <s v="Closed"/>
    <s v="Canceled"/>
    <s v="Business Process"/>
    <x v="0"/>
    <s v="Service Desk"/>
    <m/>
    <d v="2021-04-15T00:00:00"/>
    <d v="2022-10-10T00:00:00"/>
    <n v="543"/>
    <x v="0"/>
  </r>
  <r>
    <s v="KEY-1775"/>
    <s v="Medium"/>
    <n v="30"/>
    <s v="Closed"/>
    <s v="Canceled"/>
    <s v="Business Process"/>
    <x v="0"/>
    <s v="Service Desk"/>
    <m/>
    <d v="2021-04-15T00:00:00"/>
    <d v="2021-05-21T00:00:00"/>
    <n v="36"/>
    <x v="0"/>
  </r>
  <r>
    <s v="KEY-1774"/>
    <s v="Medium"/>
    <n v="30"/>
    <s v="Closed"/>
    <s v="Canceled"/>
    <s v="Business Process"/>
    <x v="0"/>
    <s v="Service Desk"/>
    <m/>
    <d v="2021-04-15T00:00:00"/>
    <d v="2021-04-16T00:00:00"/>
    <n v="1"/>
    <x v="0"/>
  </r>
  <r>
    <s v="KEY-1773"/>
    <s v="Medium"/>
    <n v="30"/>
    <s v="Closed"/>
    <s v="Canceled"/>
    <s v="Lack Response"/>
    <x v="0"/>
    <s v="Service Desk"/>
    <m/>
    <d v="2021-04-15T00:00:00"/>
    <d v="2021-06-21T00:00:00"/>
    <n v="67"/>
    <x v="0"/>
  </r>
  <r>
    <s v="KEY-1777"/>
    <s v="Medium"/>
    <n v="30"/>
    <s v="Closed"/>
    <s v="Completed"/>
    <s v="Solved by squad (technical intervention)"/>
    <x v="1"/>
    <s v="Squad"/>
    <s v="SQUAD E"/>
    <d v="2021-04-15T00:00:00"/>
    <d v="2021-04-26T00:00:00"/>
    <n v="11"/>
    <x v="1"/>
  </r>
  <r>
    <s v="KEY-1772"/>
    <s v="Medium"/>
    <n v="30"/>
    <s v="Closed"/>
    <s v="Completed"/>
    <s v="Solved by squad (technical intervention)"/>
    <x v="0"/>
    <s v="Squad"/>
    <s v="SQUAD A"/>
    <d v="2021-04-15T00:00:00"/>
    <d v="2021-06-07T00:00:00"/>
    <n v="53"/>
    <x v="2"/>
  </r>
  <r>
    <s v="KEY-1780"/>
    <s v="Medium"/>
    <n v="30"/>
    <s v="Closed"/>
    <s v="Canceled"/>
    <s v="Business Process"/>
    <x v="0"/>
    <s v="Service Desk"/>
    <m/>
    <d v="2021-04-16T00:00:00"/>
    <d v="2021-05-26T00:00:00"/>
    <n v="40"/>
    <x v="0"/>
  </r>
  <r>
    <s v="KEY-1779"/>
    <s v="Medium"/>
    <n v="30"/>
    <s v="Closed"/>
    <s v="Canceled"/>
    <s v="Business Process"/>
    <x v="0"/>
    <s v="Service Desk"/>
    <m/>
    <d v="2021-04-16T00:00:00"/>
    <d v="2021-05-21T00:00:00"/>
    <n v="35"/>
    <x v="0"/>
  </r>
  <r>
    <s v="KEY-1782"/>
    <s v="Medium"/>
    <n v="30"/>
    <s v="Closed"/>
    <s v="Canceled"/>
    <s v="Business Process"/>
    <x v="0"/>
    <s v="Service Desk"/>
    <m/>
    <d v="2021-04-16T00:00:00"/>
    <d v="2021-05-21T00:00:00"/>
    <n v="35"/>
    <x v="0"/>
  </r>
  <r>
    <s v="KEY-1785"/>
    <s v="Medium"/>
    <n v="30"/>
    <s v="Closed"/>
    <s v="Completed"/>
    <s v="Solved by squad (technical intervention)"/>
    <x v="0"/>
    <s v="Squad"/>
    <s v="SQUAD E"/>
    <d v="2021-04-16T00:00:00"/>
    <d v="2021-09-23T00:00:00"/>
    <n v="160"/>
    <x v="2"/>
  </r>
  <r>
    <s v="KEY-1788"/>
    <s v="Medium"/>
    <n v="30"/>
    <s v="Closed"/>
    <s v="Completed"/>
    <s v="Solved by squad (technical intervention)"/>
    <x v="1"/>
    <s v="Squad"/>
    <s v="SQUAD E"/>
    <d v="2021-04-16T00:00:00"/>
    <d v="2021-10-29T00:00:00"/>
    <n v="196"/>
    <x v="2"/>
  </r>
  <r>
    <s v="KEY-1787"/>
    <s v="Medium"/>
    <n v="30"/>
    <s v="Closed"/>
    <s v="Completed"/>
    <s v="Solved by squad (technical intervention)"/>
    <x v="0"/>
    <s v="Squad"/>
    <s v="SQUAD E"/>
    <d v="2021-04-16T00:00:00"/>
    <d v="2022-05-23T00:00:00"/>
    <n v="402"/>
    <x v="2"/>
  </r>
  <r>
    <s v="KEY-1784"/>
    <s v="Medium"/>
    <n v="30"/>
    <s v="Closed"/>
    <s v="Completed"/>
    <s v="Solved by squad (technical intervention)"/>
    <x v="3"/>
    <s v="Squad"/>
    <s v="SQUAD B"/>
    <d v="2021-04-16T00:00:00"/>
    <d v="2022-08-02T00:00:00"/>
    <n v="473"/>
    <x v="2"/>
  </r>
  <r>
    <s v="KEY-1783"/>
    <s v="Medium"/>
    <n v="30"/>
    <s v="Closed"/>
    <s v="Completed"/>
    <s v="Solved by squad (technical intervention)"/>
    <x v="3"/>
    <s v="Squad"/>
    <s v="SQUAD A"/>
    <d v="2021-04-16T00:00:00"/>
    <d v="2022-09-05T00:00:00"/>
    <n v="507"/>
    <x v="2"/>
  </r>
  <r>
    <s v="KEY-1781"/>
    <s v="Medium"/>
    <n v="30"/>
    <s v="Closed"/>
    <s v="Completed"/>
    <s v="Solved by squad (technical intervention)"/>
    <x v="0"/>
    <s v="Squad"/>
    <s v="SQUAD A"/>
    <d v="2021-04-16T00:00:00"/>
    <d v="2021-08-16T00:00:00"/>
    <n v="122"/>
    <x v="2"/>
  </r>
  <r>
    <s v="KEY-1791"/>
    <s v="Medium"/>
    <n v="30"/>
    <s v="Closed"/>
    <s v="Completed"/>
    <s v="Solved by squad (technical intervention)"/>
    <x v="0"/>
    <s v="Squad"/>
    <s v="SQUAD E"/>
    <d v="2021-04-19T00:00:00"/>
    <d v="2021-05-25T00:00:00"/>
    <n v="36"/>
    <x v="2"/>
  </r>
  <r>
    <s v="KEY-1790"/>
    <s v="Medium"/>
    <n v="30"/>
    <s v="Closed"/>
    <s v="Completed"/>
    <s v="Solved by squad (technical intervention)"/>
    <x v="0"/>
    <s v="Squad"/>
    <s v="SQUAD E"/>
    <d v="2021-04-19T00:00:00"/>
    <d v="2021-09-10T00:00:00"/>
    <n v="144"/>
    <x v="2"/>
  </r>
  <r>
    <s v="KEY-1789"/>
    <s v="Medium"/>
    <n v="30"/>
    <s v="Closed"/>
    <s v="Completed"/>
    <s v="Solved by squad (technical intervention)"/>
    <x v="3"/>
    <s v="Squad"/>
    <s v="SQUAD B"/>
    <d v="2021-04-19T00:00:00"/>
    <d v="2022-08-25T00:00:00"/>
    <n v="493"/>
    <x v="2"/>
  </r>
  <r>
    <s v="KEY-1798"/>
    <s v="Medium"/>
    <n v="30"/>
    <s v="Closed"/>
    <s v="Canceled"/>
    <s v="Business Process"/>
    <x v="0"/>
    <s v="Service Desk"/>
    <m/>
    <d v="2021-04-20T00:00:00"/>
    <d v="2021-08-17T00:00:00"/>
    <n v="119"/>
    <x v="0"/>
  </r>
  <r>
    <s v="KEY-1799"/>
    <s v="Medium"/>
    <n v="30"/>
    <s v="Closed"/>
    <s v="Canceled"/>
    <s v="Business Process"/>
    <x v="0"/>
    <s v="Service Desk"/>
    <m/>
    <d v="2021-04-20T00:00:00"/>
    <d v="2021-08-17T00:00:00"/>
    <n v="119"/>
    <x v="0"/>
  </r>
  <r>
    <s v="KEY-1793"/>
    <s v="Medium"/>
    <n v="30"/>
    <s v="Closed"/>
    <s v="Canceled"/>
    <s v="Business Process"/>
    <x v="0"/>
    <s v="Service Desk"/>
    <m/>
    <d v="2021-04-20T00:00:00"/>
    <d v="2021-05-21T00:00:00"/>
    <n v="31"/>
    <x v="0"/>
  </r>
  <r>
    <s v="KEY-1795"/>
    <s v="Medium"/>
    <n v="30"/>
    <s v="Closed"/>
    <s v="Canceled"/>
    <s v="Business Process"/>
    <x v="0"/>
    <s v="Service Desk"/>
    <m/>
    <d v="2021-04-20T00:00:00"/>
    <d v="2021-05-21T00:00:00"/>
    <n v="31"/>
    <x v="0"/>
  </r>
  <r>
    <s v="KEY-1794"/>
    <s v="Medium"/>
    <n v="30"/>
    <s v="Closed"/>
    <s v="Canceled"/>
    <s v="Business Process"/>
    <x v="0"/>
    <s v="Service Desk"/>
    <m/>
    <d v="2021-04-20T00:00:00"/>
    <d v="2021-05-05T00:00:00"/>
    <n v="15"/>
    <x v="0"/>
  </r>
  <r>
    <s v="KEY-1792"/>
    <s v="Medium"/>
    <n v="30"/>
    <s v="Closed"/>
    <s v="Canceled"/>
    <s v="Business Process"/>
    <x v="0"/>
    <s v="Service Desk"/>
    <m/>
    <d v="2021-04-20T00:00:00"/>
    <d v="2021-04-29T00:00:00"/>
    <n v="9"/>
    <x v="0"/>
  </r>
  <r>
    <s v="KEY-1804"/>
    <s v="Medium"/>
    <n v="30"/>
    <s v="Closed"/>
    <s v="Canceled"/>
    <s v="Business Process"/>
    <x v="0"/>
    <s v="Service Desk"/>
    <m/>
    <d v="2021-04-20T00:00:00"/>
    <d v="2021-04-27T00:00:00"/>
    <n v="7"/>
    <x v="0"/>
  </r>
  <r>
    <s v="KEY-1800"/>
    <s v="Medium"/>
    <n v="30"/>
    <s v="Closed"/>
    <s v="Completed"/>
    <s v="Solved by service desk (no technical intervention)"/>
    <x v="2"/>
    <s v="Service Desk"/>
    <m/>
    <d v="2021-04-20T00:00:00"/>
    <d v="2021-04-21T00:00:00"/>
    <n v="1"/>
    <x v="1"/>
  </r>
  <r>
    <s v="KEY-1801"/>
    <s v="Medium"/>
    <n v="30"/>
    <s v="Closed"/>
    <s v="Completed"/>
    <s v="Solved by service desk (no technical intervention)"/>
    <x v="2"/>
    <s v="Service Desk"/>
    <m/>
    <d v="2021-04-20T00:00:00"/>
    <d v="2021-04-21T00:00:00"/>
    <n v="1"/>
    <x v="1"/>
  </r>
  <r>
    <s v="KEY-1803"/>
    <s v="Medium"/>
    <n v="30"/>
    <s v="Closed"/>
    <s v="Completed"/>
    <s v="Solved by service desk (no technical intervention)"/>
    <x v="2"/>
    <s v="Service Desk"/>
    <m/>
    <d v="2021-04-20T00:00:00"/>
    <d v="2021-04-22T00:00:00"/>
    <n v="2"/>
    <x v="1"/>
  </r>
  <r>
    <s v="KEY-1802"/>
    <s v="Medium"/>
    <n v="30"/>
    <s v="Closed"/>
    <s v="Completed"/>
    <s v="Solved by squad (technical intervention)"/>
    <x v="2"/>
    <s v="Squad"/>
    <s v="SQUAD A"/>
    <d v="2021-04-20T00:00:00"/>
    <d v="2021-04-21T00:00:00"/>
    <n v="1"/>
    <x v="1"/>
  </r>
  <r>
    <s v="KEY-1796"/>
    <s v="Medium"/>
    <n v="30"/>
    <s v="Closed"/>
    <s v="Completed"/>
    <s v="Solved by squad (technical intervention)"/>
    <x v="0"/>
    <s v="Squad"/>
    <s v="SQUAD E"/>
    <d v="2021-04-20T00:00:00"/>
    <d v="2021-08-18T00:00:00"/>
    <n v="120"/>
    <x v="2"/>
  </r>
  <r>
    <s v="KEY-1797"/>
    <s v="Medium"/>
    <n v="30"/>
    <s v="Closed"/>
    <s v="Completed"/>
    <s v="Solved by squad (technical intervention)"/>
    <x v="0"/>
    <s v="Squad"/>
    <s v="SQUAD A"/>
    <d v="2021-04-20T00:00:00"/>
    <d v="2022-08-25T00:00:00"/>
    <n v="492"/>
    <x v="2"/>
  </r>
  <r>
    <s v="KEY-1811"/>
    <s v="High"/>
    <n v="15"/>
    <s v="Closed"/>
    <s v="Completed"/>
    <s v="Solved by service desk (no technical intervention)"/>
    <x v="2"/>
    <s v="Service Desk"/>
    <m/>
    <d v="2021-04-21T00:00:00"/>
    <d v="2021-04-22T00:00:00"/>
    <n v="1"/>
    <x v="1"/>
  </r>
  <r>
    <s v="KEY-1813"/>
    <s v="High"/>
    <n v="15"/>
    <s v="Closed"/>
    <s v="Completed"/>
    <s v="Solved by service desk (no technical intervention)"/>
    <x v="2"/>
    <s v="Service Desk"/>
    <m/>
    <d v="2021-04-21T00:00:00"/>
    <d v="2021-04-25T00:00:00"/>
    <n v="4"/>
    <x v="1"/>
  </r>
  <r>
    <s v="KEY-1810"/>
    <s v="High"/>
    <n v="15"/>
    <s v="Closed"/>
    <s v="Completed"/>
    <s v="Solved by squad (technical intervention)"/>
    <x v="3"/>
    <s v="Squad"/>
    <s v="SQUAD A"/>
    <d v="2021-04-21T00:00:00"/>
    <d v="2022-08-30T00:00:00"/>
    <n v="496"/>
    <x v="2"/>
  </r>
  <r>
    <s v="KEY-1809"/>
    <s v="Highest"/>
    <n v="7"/>
    <s v="Closed"/>
    <s v="Completed"/>
    <s v="Solved by service desk (no technical intervention)"/>
    <x v="2"/>
    <s v="Service Desk"/>
    <m/>
    <d v="2021-04-21T00:00:00"/>
    <d v="2021-04-22T00:00:00"/>
    <n v="1"/>
    <x v="1"/>
  </r>
  <r>
    <s v="KEY-1812"/>
    <s v="Highest"/>
    <n v="7"/>
    <s v="Closed"/>
    <s v="Completed"/>
    <s v="Solved by service desk (no technical intervention)"/>
    <x v="2"/>
    <s v="Service Desk"/>
    <m/>
    <d v="2021-04-21T00:00:00"/>
    <d v="2021-04-22T00:00:00"/>
    <n v="1"/>
    <x v="1"/>
  </r>
  <r>
    <s v="KEY-1814"/>
    <s v="Medium"/>
    <n v="30"/>
    <s v="Closed"/>
    <s v="Canceled"/>
    <s v="Business Process"/>
    <x v="0"/>
    <s v="Service Desk"/>
    <m/>
    <d v="2021-04-21T00:00:00"/>
    <d v="2021-05-05T00:00:00"/>
    <n v="14"/>
    <x v="0"/>
  </r>
  <r>
    <s v="KEY-1815"/>
    <s v="Medium"/>
    <n v="30"/>
    <s v="Closed"/>
    <s v="Canceled"/>
    <s v="Business Process"/>
    <x v="0"/>
    <s v="Service Desk"/>
    <m/>
    <d v="2021-04-21T00:00:00"/>
    <d v="2021-04-22T00:00:00"/>
    <n v="1"/>
    <x v="0"/>
  </r>
  <r>
    <s v="KEY-1808"/>
    <s v="Medium"/>
    <n v="30"/>
    <s v="Closed"/>
    <s v="Completed"/>
    <s v="Solved by service desk (no technical intervention)"/>
    <x v="1"/>
    <s v="Service Desk"/>
    <m/>
    <d v="2021-04-21T00:00:00"/>
    <d v="2021-05-03T00:00:00"/>
    <n v="12"/>
    <x v="1"/>
  </r>
  <r>
    <s v="KEY-1806"/>
    <s v="Medium"/>
    <n v="30"/>
    <s v="Closed"/>
    <s v="Completed"/>
    <s v="Solved by service desk (no technical intervention)"/>
    <x v="0"/>
    <s v="Service Desk"/>
    <m/>
    <d v="2021-04-21T00:00:00"/>
    <d v="2021-05-28T00:00:00"/>
    <n v="37"/>
    <x v="2"/>
  </r>
  <r>
    <s v="KEY-1816"/>
    <s v="Medium"/>
    <n v="30"/>
    <s v="Closed"/>
    <s v="Completed"/>
    <s v="Solved by squad (technical intervention)"/>
    <x v="0"/>
    <s v="Squad"/>
    <s v="SQUAD E"/>
    <d v="2021-04-21T00:00:00"/>
    <d v="2021-05-20T00:00:00"/>
    <n v="29"/>
    <x v="1"/>
  </r>
  <r>
    <s v="KEY-1805"/>
    <s v="Medium"/>
    <n v="30"/>
    <s v="Closed"/>
    <s v="Completed"/>
    <s v="Solved by squad (technical intervention)"/>
    <x v="3"/>
    <s v="Squad"/>
    <s v="SQUAD A"/>
    <d v="2021-04-21T00:00:00"/>
    <d v="2021-06-28T00:00:00"/>
    <n v="68"/>
    <x v="2"/>
  </r>
  <r>
    <s v="KEY-1807"/>
    <s v="Medium"/>
    <n v="30"/>
    <s v="Closed"/>
    <s v="Completed"/>
    <s v="Solved by squad (technical intervention)"/>
    <x v="0"/>
    <s v="Squad"/>
    <s v="SQUAD E"/>
    <d v="2021-04-21T00:00:00"/>
    <d v="2022-05-15T00:00:00"/>
    <n v="389"/>
    <x v="2"/>
  </r>
  <r>
    <s v="KEY-1820"/>
    <s v="Highest"/>
    <n v="7"/>
    <s v="Closed"/>
    <s v="Completed"/>
    <s v="Solved by squad (technical intervention)"/>
    <x v="0"/>
    <s v="Squad"/>
    <s v="SQUAD E"/>
    <d v="2021-04-22T00:00:00"/>
    <d v="2021-10-01T00:00:00"/>
    <n v="162"/>
    <x v="2"/>
  </r>
  <r>
    <s v="KEY-1818"/>
    <s v="Medium"/>
    <n v="30"/>
    <s v="Closed"/>
    <s v="Canceled"/>
    <s v="Business Process"/>
    <x v="2"/>
    <s v="Service Desk"/>
    <m/>
    <d v="2021-04-22T00:00:00"/>
    <d v="2021-09-09T00:00:00"/>
    <n v="140"/>
    <x v="0"/>
  </r>
  <r>
    <s v="KEY-1821"/>
    <s v="Medium"/>
    <n v="30"/>
    <s v="Closed"/>
    <s v="Canceled"/>
    <s v="Business Process"/>
    <x v="0"/>
    <s v="Service Desk"/>
    <m/>
    <d v="2021-04-22T00:00:00"/>
    <d v="2021-04-28T00:00:00"/>
    <n v="6"/>
    <x v="0"/>
  </r>
  <r>
    <s v="KEY-1817"/>
    <s v="Medium"/>
    <n v="30"/>
    <s v="Closed"/>
    <s v="Completed"/>
    <s v="Solved by squad (technical intervention)"/>
    <x v="3"/>
    <s v="Squad"/>
    <s v="SQUAD B"/>
    <d v="2021-04-22T00:00:00"/>
    <d v="2021-06-14T00:00:00"/>
    <n v="53"/>
    <x v="2"/>
  </r>
  <r>
    <s v="KEY-1819"/>
    <s v="Medium"/>
    <n v="30"/>
    <s v="Closed"/>
    <s v="Completed"/>
    <s v="Solved by squad (technical intervention)"/>
    <x v="0"/>
    <s v="Squad"/>
    <s v="SQUAD E"/>
    <d v="2021-04-22T00:00:00"/>
    <d v="2022-05-16T00:00:00"/>
    <n v="389"/>
    <x v="2"/>
  </r>
  <r>
    <s v="KEY-1822"/>
    <s v="Medium"/>
    <n v="30"/>
    <s v="Closed"/>
    <s v="Canceled"/>
    <s v="Business Process"/>
    <x v="0"/>
    <s v="Service Desk"/>
    <m/>
    <d v="2021-04-23T00:00:00"/>
    <d v="2021-06-07T00:00:00"/>
    <n v="45"/>
    <x v="0"/>
  </r>
  <r>
    <s v="KEY-1824"/>
    <s v="Medium"/>
    <n v="30"/>
    <s v="Closed"/>
    <s v="Canceled"/>
    <s v="Business Process"/>
    <x v="0"/>
    <s v="Service Desk"/>
    <m/>
    <d v="2021-04-23T00:00:00"/>
    <d v="2021-04-27T00:00:00"/>
    <n v="4"/>
    <x v="0"/>
  </r>
  <r>
    <s v="KEY-1823"/>
    <s v="Medium"/>
    <n v="30"/>
    <s v="Closed"/>
    <s v="Completed"/>
    <s v="Solved by service desk (no technical intervention)"/>
    <x v="1"/>
    <s v="Service Desk"/>
    <m/>
    <d v="2021-04-23T00:00:00"/>
    <d v="2021-05-07T00:00:00"/>
    <n v="14"/>
    <x v="1"/>
  </r>
  <r>
    <s v="KEY-1829"/>
    <s v="Medium"/>
    <n v="30"/>
    <s v="Closed"/>
    <s v="Canceled"/>
    <s v="Business Process"/>
    <x v="0"/>
    <s v="Service Desk"/>
    <m/>
    <d v="2021-04-26T00:00:00"/>
    <d v="2021-08-17T00:00:00"/>
    <n v="113"/>
    <x v="0"/>
  </r>
  <r>
    <s v="KEY-1825"/>
    <s v="Medium"/>
    <n v="30"/>
    <s v="Closed"/>
    <s v="Canceled"/>
    <s v="Business Process"/>
    <x v="0"/>
    <s v="Service Desk"/>
    <m/>
    <d v="2021-04-26T00:00:00"/>
    <d v="2021-06-12T00:00:00"/>
    <n v="47"/>
    <x v="0"/>
  </r>
  <r>
    <s v="KEY-1828"/>
    <s v="Medium"/>
    <n v="30"/>
    <s v="Closed"/>
    <s v="Canceled"/>
    <s v="Business Process"/>
    <x v="0"/>
    <s v="Service Desk"/>
    <m/>
    <d v="2021-04-26T00:00:00"/>
    <d v="2021-06-04T00:00:00"/>
    <n v="39"/>
    <x v="0"/>
  </r>
  <r>
    <s v="KEY-1827"/>
    <s v="Medium"/>
    <n v="30"/>
    <s v="Closed"/>
    <s v="Canceled"/>
    <s v="Business Process"/>
    <x v="0"/>
    <s v="Service Desk"/>
    <m/>
    <d v="2021-04-26T00:00:00"/>
    <d v="2021-05-05T00:00:00"/>
    <n v="9"/>
    <x v="0"/>
  </r>
  <r>
    <s v="KEY-1826"/>
    <s v="Medium"/>
    <n v="30"/>
    <s v="Closed"/>
    <s v="Completed"/>
    <s v="Solved by squad (technical intervention)"/>
    <x v="0"/>
    <s v="Squad"/>
    <s v="SQUAD E"/>
    <d v="2021-04-26T00:00:00"/>
    <d v="2021-07-20T00:00:00"/>
    <n v="85"/>
    <x v="2"/>
  </r>
  <r>
    <s v="KEY-1830"/>
    <s v="High"/>
    <n v="15"/>
    <s v="Closed"/>
    <s v="Canceled"/>
    <s v="Business Process"/>
    <x v="0"/>
    <s v="Service Desk"/>
    <m/>
    <d v="2021-04-27T00:00:00"/>
    <d v="2021-06-12T00:00:00"/>
    <n v="46"/>
    <x v="0"/>
  </r>
  <r>
    <s v="KEY-1833"/>
    <s v="High"/>
    <n v="15"/>
    <s v="Closed"/>
    <s v="Completed"/>
    <s v="Solved by service desk (no technical intervention)"/>
    <x v="3"/>
    <s v="Service Desk"/>
    <m/>
    <d v="2021-04-27T00:00:00"/>
    <d v="2021-04-27T00:00:00"/>
    <n v="0"/>
    <x v="1"/>
  </r>
  <r>
    <s v="KEY-1834"/>
    <s v="Medium"/>
    <n v="30"/>
    <s v="Closed"/>
    <s v="Canceled"/>
    <s v="Business Process"/>
    <x v="0"/>
    <s v="Service Desk"/>
    <m/>
    <d v="2021-04-27T00:00:00"/>
    <d v="2021-07-12T00:00:00"/>
    <n v="76"/>
    <x v="0"/>
  </r>
  <r>
    <s v="KEY-1831"/>
    <s v="Medium"/>
    <n v="30"/>
    <s v="Closed"/>
    <s v="Canceled"/>
    <s v="Business Process"/>
    <x v="0"/>
    <s v="Service Desk"/>
    <m/>
    <d v="2021-04-27T00:00:00"/>
    <d v="2021-04-27T00:00:00"/>
    <n v="0"/>
    <x v="0"/>
  </r>
  <r>
    <s v="KEY-1832"/>
    <s v="Medium"/>
    <n v="30"/>
    <s v="Closed"/>
    <s v="Completed"/>
    <s v="Solved by squad (technical intervention)"/>
    <x v="0"/>
    <s v="Squad"/>
    <s v="SQUAD E"/>
    <d v="2021-04-27T00:00:00"/>
    <d v="2022-05-16T00:00:00"/>
    <n v="384"/>
    <x v="2"/>
  </r>
  <r>
    <s v="KEY-1836"/>
    <s v="Medium"/>
    <n v="30"/>
    <s v="Closed"/>
    <s v="Canceled"/>
    <s v="Business Process"/>
    <x v="0"/>
    <s v="Service Desk"/>
    <m/>
    <d v="2021-04-28T00:00:00"/>
    <d v="2021-05-29T00:00:00"/>
    <n v="31"/>
    <x v="0"/>
  </r>
  <r>
    <s v="KEY-1840"/>
    <s v="Medium"/>
    <n v="30"/>
    <s v="Closed"/>
    <s v="Canceled"/>
    <s v="Business Process"/>
    <x v="0"/>
    <s v="Service Desk"/>
    <m/>
    <d v="2021-04-28T00:00:00"/>
    <d v="2021-04-30T00:00:00"/>
    <n v="2"/>
    <x v="0"/>
  </r>
  <r>
    <s v="KEY-1841"/>
    <s v="Medium"/>
    <n v="30"/>
    <s v="Closed"/>
    <s v="Completed"/>
    <s v="Solved by squad (technical intervention)"/>
    <x v="0"/>
    <s v="Squad"/>
    <s v="SQUAD A"/>
    <d v="2021-04-28T00:00:00"/>
    <d v="2021-06-27T00:00:00"/>
    <n v="60"/>
    <x v="2"/>
  </r>
  <r>
    <s v="KEY-1838"/>
    <s v="Medium"/>
    <n v="30"/>
    <s v="Closed"/>
    <s v="Completed"/>
    <s v="Solved by squad (technical intervention)"/>
    <x v="0"/>
    <s v="Squad"/>
    <s v="SQUAD E"/>
    <d v="2021-04-28T00:00:00"/>
    <d v="2021-09-09T00:00:00"/>
    <n v="134"/>
    <x v="2"/>
  </r>
  <r>
    <s v="KEY-1837"/>
    <s v="Medium"/>
    <n v="30"/>
    <s v="Closed"/>
    <s v="Completed"/>
    <s v="Solved by squad (technical intervention)"/>
    <x v="0"/>
    <s v="Squad"/>
    <s v="SQUAD E"/>
    <d v="2021-04-28T00:00:00"/>
    <d v="2021-09-14T00:00:00"/>
    <n v="139"/>
    <x v="2"/>
  </r>
  <r>
    <s v="KEY-1839"/>
    <s v="Medium"/>
    <n v="30"/>
    <s v="Closed"/>
    <s v="Completed"/>
    <s v="Solved by squad (technical intervention)"/>
    <x v="0"/>
    <s v="Squad"/>
    <s v="SQUAD E"/>
    <d v="2021-04-28T00:00:00"/>
    <d v="2022-05-16T00:00:00"/>
    <n v="383"/>
    <x v="2"/>
  </r>
  <r>
    <s v="KEY-1843"/>
    <s v="Medium"/>
    <n v="30"/>
    <s v="Closed"/>
    <s v="Canceled"/>
    <s v="Business Process"/>
    <x v="0"/>
    <s v="Service Desk"/>
    <m/>
    <d v="2021-04-29T00:00:00"/>
    <d v="2021-05-05T00:00:00"/>
    <n v="6"/>
    <x v="0"/>
  </r>
  <r>
    <s v="KEY-1844"/>
    <s v="Medium"/>
    <n v="30"/>
    <s v="Closed"/>
    <s v="Canceled"/>
    <s v="Business Process"/>
    <x v="0"/>
    <s v="Service Desk"/>
    <m/>
    <d v="2021-04-29T00:00:00"/>
    <d v="2021-05-04T00:00:00"/>
    <n v="5"/>
    <x v="0"/>
  </r>
  <r>
    <s v="KEY-1842"/>
    <s v="Medium"/>
    <n v="30"/>
    <s v="Closed"/>
    <s v="Completed"/>
    <s v="Solved by squad (technical intervention)"/>
    <x v="0"/>
    <s v="Squad"/>
    <s v="SQUAD E"/>
    <d v="2021-04-29T00:00:00"/>
    <d v="2022-05-16T00:00:00"/>
    <n v="382"/>
    <x v="2"/>
  </r>
  <r>
    <s v="KEY-1845"/>
    <s v="Medium"/>
    <n v="30"/>
    <s v="Closed"/>
    <s v="Canceled"/>
    <s v="Business Process"/>
    <x v="2"/>
    <s v="Service Desk"/>
    <m/>
    <d v="2021-04-30T00:00:00"/>
    <d v="2021-05-21T00:00:00"/>
    <n v="21"/>
    <x v="0"/>
  </r>
  <r>
    <s v="KEY-1847"/>
    <s v="Medium"/>
    <n v="30"/>
    <s v="Closed"/>
    <s v="Canceled"/>
    <s v="Business Process"/>
    <x v="0"/>
    <s v="Service Desk"/>
    <m/>
    <d v="2021-04-30T00:00:00"/>
    <d v="2021-04-30T00:00:00"/>
    <n v="0"/>
    <x v="0"/>
  </r>
  <r>
    <s v="KEY-1848"/>
    <s v="Medium"/>
    <n v="30"/>
    <s v="Closed"/>
    <s v="Completed"/>
    <s v="Solved by squad (technical intervention)"/>
    <x v="3"/>
    <s v="Squad"/>
    <s v="SQUAD A"/>
    <d v="2021-04-30T00:00:00"/>
    <d v="2021-06-27T00:00:00"/>
    <n v="58"/>
    <x v="2"/>
  </r>
  <r>
    <s v="KEY-1846"/>
    <s v="Medium"/>
    <n v="30"/>
    <s v="Closed"/>
    <s v="Completed"/>
    <s v="Solved by squad (technical intervention)"/>
    <x v="0"/>
    <s v="Squad"/>
    <s v="SQUAD E"/>
    <d v="2021-04-30T00:00:00"/>
    <d v="2022-05-16T00:00:00"/>
    <n v="381"/>
    <x v="2"/>
  </r>
  <r>
    <s v="KEY-1867"/>
    <s v="High"/>
    <n v="15"/>
    <s v="Closed"/>
    <s v="Completed"/>
    <s v="Solved by squad (technical intervention)"/>
    <x v="1"/>
    <s v="Squad"/>
    <s v="SQUAD E"/>
    <d v="2021-05-03T00:00:00"/>
    <d v="2021-05-23T00:00:00"/>
    <n v="20"/>
    <x v="2"/>
  </r>
  <r>
    <s v="KEY-1868"/>
    <s v="High"/>
    <n v="15"/>
    <s v="Closed"/>
    <s v="Completed"/>
    <s v="Solved by squad (technical intervention)"/>
    <x v="0"/>
    <s v="Squad"/>
    <s v="SQUAD E"/>
    <d v="2021-05-03T00:00:00"/>
    <d v="2021-05-24T00:00:00"/>
    <n v="21"/>
    <x v="2"/>
  </r>
  <r>
    <s v="KEY-1866"/>
    <s v="High"/>
    <n v="15"/>
    <s v="Closed"/>
    <s v="Completed"/>
    <s v="Solved by squad (technical intervention)"/>
    <x v="0"/>
    <s v="Squad"/>
    <s v="SQUAD E"/>
    <d v="2021-05-03T00:00:00"/>
    <d v="2021-05-31T00:00:00"/>
    <n v="28"/>
    <x v="2"/>
  </r>
  <r>
    <s v="KEY-1869"/>
    <s v="High"/>
    <n v="15"/>
    <s v="Closed"/>
    <s v="Completed"/>
    <s v="Solved by squad (technical intervention)"/>
    <x v="0"/>
    <s v="Squad"/>
    <s v="SQUAD E"/>
    <d v="2021-05-03T00:00:00"/>
    <d v="2021-07-19T00:00:00"/>
    <n v="77"/>
    <x v="2"/>
  </r>
  <r>
    <s v="KEY-1858"/>
    <s v="High"/>
    <n v="15"/>
    <s v="Closed"/>
    <s v="Completed"/>
    <s v="Solved by squad (technical intervention)"/>
    <x v="0"/>
    <s v="Squad"/>
    <s v="SQUAD E"/>
    <d v="2021-05-03T00:00:00"/>
    <d v="2021-07-29T00:00:00"/>
    <n v="87"/>
    <x v="2"/>
  </r>
  <r>
    <s v="KEY-1865"/>
    <s v="Highest"/>
    <n v="7"/>
    <s v="Closed"/>
    <s v="Completed"/>
    <s v="Solved by service desk (no technical intervention)"/>
    <x v="0"/>
    <s v="Service Desk"/>
    <m/>
    <d v="2021-05-03T00:00:00"/>
    <d v="2021-05-09T00:00:00"/>
    <n v="6"/>
    <x v="1"/>
  </r>
  <r>
    <s v="KEY-1854"/>
    <s v="Highest"/>
    <n v="7"/>
    <s v="Closed"/>
    <s v="Completed"/>
    <s v="Solved by service desk (no technical intervention)"/>
    <x v="0"/>
    <s v="Service Desk"/>
    <m/>
    <d v="2021-05-03T00:00:00"/>
    <d v="2021-05-10T00:00:00"/>
    <n v="7"/>
    <x v="2"/>
  </r>
  <r>
    <s v="KEY-1864"/>
    <s v="Highest"/>
    <n v="7"/>
    <s v="Closed"/>
    <s v="Completed"/>
    <s v="Solved by service desk (no technical intervention)"/>
    <x v="0"/>
    <s v="Service Desk"/>
    <m/>
    <d v="2021-05-03T00:00:00"/>
    <d v="2021-05-10T00:00:00"/>
    <n v="7"/>
    <x v="2"/>
  </r>
  <r>
    <s v="KEY-1851"/>
    <s v="Highest"/>
    <n v="7"/>
    <s v="Closed"/>
    <s v="Completed"/>
    <s v="Solved by squad (technical intervention)"/>
    <x v="1"/>
    <s v="Squad"/>
    <s v="SQUAD B"/>
    <d v="2021-05-03T00:00:00"/>
    <d v="2021-10-20T00:00:00"/>
    <n v="170"/>
    <x v="2"/>
  </r>
  <r>
    <s v="KEY-1860"/>
    <s v="Medium"/>
    <n v="30"/>
    <s v="Closed"/>
    <s v="Canceled"/>
    <s v="Business Process"/>
    <x v="2"/>
    <s v="Service Desk"/>
    <m/>
    <d v="2021-05-03T00:00:00"/>
    <d v="2021-05-31T00:00:00"/>
    <n v="28"/>
    <x v="0"/>
  </r>
  <r>
    <s v="KEY-1856"/>
    <s v="Medium"/>
    <n v="30"/>
    <s v="Closed"/>
    <s v="Canceled"/>
    <s v="Business Process"/>
    <x v="0"/>
    <s v="Service Desk"/>
    <m/>
    <d v="2021-05-03T00:00:00"/>
    <d v="2021-05-21T00:00:00"/>
    <n v="18"/>
    <x v="0"/>
  </r>
  <r>
    <s v="KEY-1862"/>
    <s v="Medium"/>
    <n v="30"/>
    <s v="Closed"/>
    <s v="Canceled"/>
    <s v="Business Process"/>
    <x v="0"/>
    <s v="Service Desk"/>
    <m/>
    <d v="2021-05-03T00:00:00"/>
    <d v="2021-05-21T00:00:00"/>
    <n v="18"/>
    <x v="0"/>
  </r>
  <r>
    <s v="KEY-1875"/>
    <s v="Medium"/>
    <n v="30"/>
    <s v="Closed"/>
    <s v="Canceled"/>
    <s v="Business Process"/>
    <x v="0"/>
    <s v="Service Desk"/>
    <m/>
    <d v="2021-05-03T00:00:00"/>
    <d v="2021-05-05T00:00:00"/>
    <n v="2"/>
    <x v="0"/>
  </r>
  <r>
    <s v="KEY-1876"/>
    <s v="Medium"/>
    <n v="30"/>
    <s v="Closed"/>
    <s v="Completed"/>
    <s v="Solved by service desk (no technical intervention)"/>
    <x v="0"/>
    <s v="Service Desk"/>
    <m/>
    <d v="2021-05-03T00:00:00"/>
    <d v="2021-05-09T00:00:00"/>
    <n v="6"/>
    <x v="1"/>
  </r>
  <r>
    <s v="KEY-1855"/>
    <s v="Medium"/>
    <n v="30"/>
    <s v="Closed"/>
    <s v="Completed"/>
    <s v="Solved by service desk (no technical intervention)"/>
    <x v="0"/>
    <s v="Service Desk"/>
    <m/>
    <d v="2021-05-03T00:00:00"/>
    <d v="2021-05-10T00:00:00"/>
    <n v="7"/>
    <x v="1"/>
  </r>
  <r>
    <s v="KEY-1852"/>
    <s v="Medium"/>
    <n v="30"/>
    <s v="Closed"/>
    <s v="Completed"/>
    <s v="Solved by squad (technical intervention)"/>
    <x v="0"/>
    <s v="Squad"/>
    <s v="SQUAD B"/>
    <d v="2021-05-03T00:00:00"/>
    <d v="2021-06-02T00:00:00"/>
    <n v="30"/>
    <x v="2"/>
  </r>
  <r>
    <s v="KEY-1853"/>
    <s v="Medium"/>
    <n v="30"/>
    <s v="Closed"/>
    <s v="Completed"/>
    <s v="Solved by squad (technical intervention)"/>
    <x v="0"/>
    <s v="Squad"/>
    <s v="SQUAD B"/>
    <d v="2021-05-03T00:00:00"/>
    <d v="2021-06-03T00:00:00"/>
    <n v="31"/>
    <x v="2"/>
  </r>
  <r>
    <s v="KEY-1857"/>
    <s v="Medium"/>
    <n v="30"/>
    <s v="Closed"/>
    <s v="Completed"/>
    <s v="Solved by squad (technical intervention)"/>
    <x v="3"/>
    <s v="Squad"/>
    <s v="SQUAD C"/>
    <d v="2021-05-03T00:00:00"/>
    <d v="2021-07-04T00:00:00"/>
    <n v="62"/>
    <x v="2"/>
  </r>
  <r>
    <s v="KEY-1877"/>
    <s v="Medium"/>
    <n v="30"/>
    <s v="Closed"/>
    <s v="Completed"/>
    <s v="Solved by squad (technical intervention)"/>
    <x v="4"/>
    <s v="Squad"/>
    <s v="SQUAD E"/>
    <d v="2021-05-03T00:00:00"/>
    <d v="2021-07-20T00:00:00"/>
    <n v="78"/>
    <x v="2"/>
  </r>
  <r>
    <s v="KEY-1861"/>
    <s v="Medium"/>
    <n v="30"/>
    <s v="Closed"/>
    <s v="Completed"/>
    <s v="Solved by squad (technical intervention)"/>
    <x v="0"/>
    <s v="Squad"/>
    <s v="SQUAD E"/>
    <d v="2021-05-03T00:00:00"/>
    <d v="2021-07-30T00:00:00"/>
    <n v="88"/>
    <x v="2"/>
  </r>
  <r>
    <s v="KEY-1859"/>
    <s v="Medium"/>
    <n v="30"/>
    <s v="Closed"/>
    <s v="Completed"/>
    <s v="Solved by squad (technical intervention)"/>
    <x v="0"/>
    <s v="Squad"/>
    <s v="SQUAD E"/>
    <d v="2021-05-03T00:00:00"/>
    <d v="2021-08-17T00:00:00"/>
    <n v="106"/>
    <x v="2"/>
  </r>
  <r>
    <s v="KEY-1873"/>
    <s v="Medium"/>
    <n v="30"/>
    <s v="Closed"/>
    <s v="Completed"/>
    <s v="Solved by squad (technical intervention)"/>
    <x v="0"/>
    <s v="Squad"/>
    <s v="SQUAD E"/>
    <d v="2021-05-03T00:00:00"/>
    <d v="2022-06-03T00:00:00"/>
    <n v="396"/>
    <x v="2"/>
  </r>
  <r>
    <s v="KEY-1878"/>
    <s v="Medium"/>
    <n v="30"/>
    <s v="Closed"/>
    <s v="Canceled"/>
    <s v="Business Process"/>
    <x v="0"/>
    <s v="Service Desk"/>
    <m/>
    <d v="2021-05-04T00:00:00"/>
    <d v="2021-06-04T00:00:00"/>
    <n v="31"/>
    <x v="0"/>
  </r>
  <r>
    <s v="KEY-1879"/>
    <s v="Medium"/>
    <n v="30"/>
    <s v="Closed"/>
    <s v="Completed"/>
    <s v="Solved by squad (technical intervention)"/>
    <x v="0"/>
    <s v="Squad"/>
    <s v="SQUAD B"/>
    <d v="2021-05-04T00:00:00"/>
    <d v="2021-06-14T00:00:00"/>
    <n v="41"/>
    <x v="2"/>
  </r>
  <r>
    <s v="KEY-1880"/>
    <s v="Medium"/>
    <n v="30"/>
    <s v="Closed"/>
    <s v="Completed"/>
    <s v="Solved by squad (technical intervention)"/>
    <x v="4"/>
    <s v="Squad"/>
    <s v="SQUAD E"/>
    <d v="2021-05-04T00:00:00"/>
    <d v="2021-07-21T00:00:00"/>
    <n v="78"/>
    <x v="2"/>
  </r>
  <r>
    <s v="KEY-1882"/>
    <s v="Medium"/>
    <n v="30"/>
    <s v="Closed"/>
    <s v="Canceled"/>
    <s v="Business Process"/>
    <x v="0"/>
    <s v="Service Desk"/>
    <m/>
    <d v="2021-05-05T00:00:00"/>
    <d v="2021-05-21T00:00:00"/>
    <n v="16"/>
    <x v="0"/>
  </r>
  <r>
    <s v="KEY-1885"/>
    <s v="Medium"/>
    <n v="30"/>
    <s v="Closed"/>
    <s v="Canceled"/>
    <s v="Business Process"/>
    <x v="0"/>
    <s v="Service Desk"/>
    <m/>
    <d v="2021-05-05T00:00:00"/>
    <d v="2021-05-05T00:00:00"/>
    <n v="0"/>
    <x v="0"/>
  </r>
  <r>
    <s v="KEY-1883"/>
    <s v="Medium"/>
    <n v="30"/>
    <s v="Closed"/>
    <s v="Completed"/>
    <s v="Solved by service desk (no technical intervention)"/>
    <x v="1"/>
    <s v="Service Desk"/>
    <m/>
    <d v="2021-05-05T00:00:00"/>
    <d v="2021-05-18T00:00:00"/>
    <n v="13"/>
    <x v="1"/>
  </r>
  <r>
    <s v="KEY-1884"/>
    <s v="Medium"/>
    <n v="30"/>
    <s v="Closed"/>
    <s v="Completed"/>
    <s v="Solved by squad (technical intervention)"/>
    <x v="1"/>
    <s v="Squad"/>
    <s v="SQUAD E"/>
    <d v="2021-05-05T00:00:00"/>
    <d v="2021-05-25T00:00:00"/>
    <n v="20"/>
    <x v="1"/>
  </r>
  <r>
    <s v="KEY-1881"/>
    <s v="Medium"/>
    <n v="30"/>
    <s v="Closed"/>
    <s v="Completed"/>
    <s v="Solved by squad (technical intervention)"/>
    <x v="1"/>
    <s v="Squad"/>
    <s v="SQUAD A"/>
    <d v="2021-05-05T00:00:00"/>
    <d v="2021-10-18T00:00:00"/>
    <n v="166"/>
    <x v="2"/>
  </r>
  <r>
    <s v="KEY-1886"/>
    <s v="High"/>
    <n v="15"/>
    <s v="Closed"/>
    <s v="Completed"/>
    <s v="Solved by squad (technical intervention)"/>
    <x v="0"/>
    <s v="Squad"/>
    <s v="SQUAD E"/>
    <d v="2021-05-06T00:00:00"/>
    <d v="2021-08-02T00:00:00"/>
    <n v="88"/>
    <x v="2"/>
  </r>
  <r>
    <s v="KEY-1890"/>
    <s v="Medium"/>
    <n v="30"/>
    <s v="Closed"/>
    <s v="Canceled"/>
    <s v="Business Process"/>
    <x v="0"/>
    <s v="Service Desk"/>
    <m/>
    <d v="2021-05-06T00:00:00"/>
    <d v="2022-04-01T00:00:00"/>
    <n v="330"/>
    <x v="0"/>
  </r>
  <r>
    <s v="KEY-1889"/>
    <s v="Medium"/>
    <n v="30"/>
    <s v="Closed"/>
    <s v="Canceled"/>
    <s v="Business Process"/>
    <x v="0"/>
    <s v="Service Desk"/>
    <m/>
    <d v="2021-05-06T00:00:00"/>
    <d v="2021-05-06T00:00:00"/>
    <n v="0"/>
    <x v="0"/>
  </r>
  <r>
    <s v="KEY-1888"/>
    <s v="Medium"/>
    <n v="30"/>
    <s v="Closed"/>
    <s v="Completed"/>
    <s v="Solved by squad (technical intervention)"/>
    <x v="4"/>
    <s v="Squad"/>
    <s v="SQUAD E"/>
    <d v="2021-05-06T00:00:00"/>
    <d v="2021-07-21T00:00:00"/>
    <n v="76"/>
    <x v="2"/>
  </r>
  <r>
    <s v="KEY-1887"/>
    <s v="Medium"/>
    <n v="30"/>
    <s v="Closed"/>
    <s v="Completed"/>
    <s v="Solved by squad (technical intervention)"/>
    <x v="0"/>
    <s v="Squad"/>
    <s v="SQUAD E"/>
    <d v="2021-05-06T00:00:00"/>
    <d v="2022-05-16T00:00:00"/>
    <n v="375"/>
    <x v="2"/>
  </r>
  <r>
    <s v="KEY-1907"/>
    <s v="Highest"/>
    <n v="7"/>
    <s v="Closed"/>
    <s v="Completed"/>
    <s v="Solved by squad (technical intervention)"/>
    <x v="3"/>
    <s v="Squad"/>
    <s v="SQUAD C"/>
    <d v="2021-05-07T00:00:00"/>
    <d v="2021-07-04T00:00:00"/>
    <n v="58"/>
    <x v="2"/>
  </r>
  <r>
    <s v="KEY-1902"/>
    <s v="Medium"/>
    <n v="30"/>
    <s v="Closed"/>
    <s v="Canceled"/>
    <s v="Business Process"/>
    <x v="0"/>
    <s v="Service Desk"/>
    <m/>
    <d v="2021-05-07T00:00:00"/>
    <d v="2021-06-23T00:00:00"/>
    <n v="47"/>
    <x v="0"/>
  </r>
  <r>
    <s v="KEY-1903"/>
    <s v="Medium"/>
    <n v="30"/>
    <s v="Closed"/>
    <s v="Canceled"/>
    <s v="Business Process"/>
    <x v="0"/>
    <s v="Service Desk"/>
    <m/>
    <d v="2021-05-07T00:00:00"/>
    <d v="2021-06-23T00:00:00"/>
    <n v="47"/>
    <x v="0"/>
  </r>
  <r>
    <s v="KEY-1896"/>
    <s v="Medium"/>
    <n v="30"/>
    <s v="Closed"/>
    <s v="Canceled"/>
    <s v="Business Process"/>
    <x v="0"/>
    <s v="Squad"/>
    <s v="SQUAD A"/>
    <d v="2021-05-07T00:00:00"/>
    <d v="2021-07-07T00:00:00"/>
    <n v="61"/>
    <x v="0"/>
  </r>
  <r>
    <s v="KEY-1891"/>
    <s v="Medium"/>
    <n v="30"/>
    <s v="Closed"/>
    <s v="Canceled"/>
    <s v="Business Process"/>
    <x v="0"/>
    <s v="Squad"/>
    <s v="SQUAD A"/>
    <d v="2021-05-07T00:00:00"/>
    <d v="2021-06-23T00:00:00"/>
    <n v="47"/>
    <x v="0"/>
  </r>
  <r>
    <s v="KEY-1895"/>
    <s v="Medium"/>
    <n v="30"/>
    <s v="Closed"/>
    <s v="Completed"/>
    <s v="Solved by squad (technical intervention)"/>
    <x v="3"/>
    <s v="Squad"/>
    <s v="SQUAD A"/>
    <d v="2021-05-07T00:00:00"/>
    <d v="2021-06-27T00:00:00"/>
    <n v="51"/>
    <x v="2"/>
  </r>
  <r>
    <s v="KEY-1908"/>
    <s v="Medium"/>
    <n v="30"/>
    <s v="Closed"/>
    <s v="Completed"/>
    <s v="Solved by squad (technical intervention)"/>
    <x v="3"/>
    <s v="Squad"/>
    <s v="SQUAD C"/>
    <d v="2021-05-07T00:00:00"/>
    <d v="2021-07-06T00:00:00"/>
    <n v="60"/>
    <x v="2"/>
  </r>
  <r>
    <s v="KEY-1904"/>
    <s v="Medium"/>
    <n v="30"/>
    <s v="Closed"/>
    <s v="Completed"/>
    <s v="Solved by squad (technical intervention)"/>
    <x v="0"/>
    <s v="Squad"/>
    <s v="SQUAD B"/>
    <d v="2021-05-07T00:00:00"/>
    <d v="2021-09-01T00:00:00"/>
    <n v="117"/>
    <x v="2"/>
  </r>
  <r>
    <s v="KEY-1892"/>
    <s v="Medium"/>
    <n v="30"/>
    <s v="Closed"/>
    <s v="Completed"/>
    <s v="Solved by squad (technical intervention)"/>
    <x v="0"/>
    <s v="Squad"/>
    <s v="SQUAD A"/>
    <d v="2021-05-07T00:00:00"/>
    <d v="2021-09-09T00:00:00"/>
    <n v="125"/>
    <x v="2"/>
  </r>
  <r>
    <s v="KEY-1898"/>
    <s v="Medium"/>
    <n v="30"/>
    <s v="Closed"/>
    <s v="Completed"/>
    <s v="Solved by squad (technical intervention)"/>
    <x v="0"/>
    <s v="Squad"/>
    <s v="SQUAD A"/>
    <d v="2021-05-07T00:00:00"/>
    <d v="2022-03-03T00:00:00"/>
    <n v="300"/>
    <x v="2"/>
  </r>
  <r>
    <s v="KEY-1897"/>
    <s v="Medium"/>
    <n v="30"/>
    <s v="Closed"/>
    <s v="Completed"/>
    <s v="Solved by squad (technical intervention)"/>
    <x v="0"/>
    <s v="Squad"/>
    <s v="SQUAD A"/>
    <d v="2021-05-07T00:00:00"/>
    <d v="2022-05-14T00:00:00"/>
    <n v="372"/>
    <x v="2"/>
  </r>
  <r>
    <s v="KEY-1900"/>
    <s v="Medium"/>
    <n v="30"/>
    <s v="Closed"/>
    <s v="Completed"/>
    <s v="Solved by squad (technical intervention)"/>
    <x v="0"/>
    <s v="Squad"/>
    <s v="SQUAD A"/>
    <d v="2021-05-07T00:00:00"/>
    <d v="2022-05-14T00:00:00"/>
    <n v="372"/>
    <x v="2"/>
  </r>
  <r>
    <s v="KEY-1901"/>
    <s v="Medium"/>
    <n v="30"/>
    <s v="Closed"/>
    <s v="Completed"/>
    <s v="Solved by squad (technical intervention)"/>
    <x v="0"/>
    <s v="Squad"/>
    <s v="SQUAD A"/>
    <d v="2021-05-07T00:00:00"/>
    <d v="2022-05-23T00:00:00"/>
    <n v="381"/>
    <x v="2"/>
  </r>
  <r>
    <s v="KEY-1893"/>
    <s v="Medium"/>
    <n v="30"/>
    <s v="Closed"/>
    <s v="Completed"/>
    <s v="Solved by squad (technical intervention)"/>
    <x v="3"/>
    <s v="Squad"/>
    <s v="SQUAD A"/>
    <d v="2021-05-07T00:00:00"/>
    <d v="2022-08-26T00:00:00"/>
    <n v="476"/>
    <x v="2"/>
  </r>
  <r>
    <s v="KEY-1894"/>
    <s v="Medium"/>
    <n v="30"/>
    <s v="Closed"/>
    <s v="Completed"/>
    <s v="Solved by squad (technical intervention)"/>
    <x v="3"/>
    <s v="Squad"/>
    <s v="SQUAD A"/>
    <d v="2021-05-07T00:00:00"/>
    <d v="2022-08-26T00:00:00"/>
    <n v="476"/>
    <x v="2"/>
  </r>
  <r>
    <s v="KEY-1899"/>
    <s v="Medium"/>
    <n v="30"/>
    <s v="Closed"/>
    <s v="Completed"/>
    <s v="Solved by squad (technical intervention)"/>
    <x v="3"/>
    <s v="Squad"/>
    <s v="SQUAD A"/>
    <d v="2021-05-07T00:00:00"/>
    <d v="2022-08-26T00:00:00"/>
    <n v="476"/>
    <x v="2"/>
  </r>
  <r>
    <s v="KEY-1905"/>
    <s v="Medium"/>
    <n v="30"/>
    <s v="Closed"/>
    <s v="Completed"/>
    <s v="Solved by squad (technical intervention)"/>
    <x v="3"/>
    <s v="Squad"/>
    <s v="SQUAD C"/>
    <d v="2021-05-07T00:00:00"/>
    <d v="2022-08-26T00:00:00"/>
    <n v="476"/>
    <x v="2"/>
  </r>
  <r>
    <s v="KEY-1906"/>
    <s v="Medium"/>
    <n v="30"/>
    <s v="Closed"/>
    <s v="Completed"/>
    <s v="Solved by squad (technical intervention)"/>
    <x v="3"/>
    <s v="Squad"/>
    <s v="SQUAD C"/>
    <d v="2021-05-07T00:00:00"/>
    <d v="2022-09-05T00:00:00"/>
    <n v="486"/>
    <x v="2"/>
  </r>
  <r>
    <s v="KEY-1909"/>
    <s v="Medium"/>
    <n v="30"/>
    <s v="Closed"/>
    <s v="Completed"/>
    <s v="Solved by squad (technical intervention)"/>
    <x v="0"/>
    <s v="Squad"/>
    <s v="SQUAD B"/>
    <d v="2021-05-10T00:00:00"/>
    <d v="2021-06-14T00:00:00"/>
    <n v="35"/>
    <x v="2"/>
  </r>
  <r>
    <s v="KEY-1911"/>
    <s v="Medium"/>
    <n v="30"/>
    <s v="Closed"/>
    <s v="Completed"/>
    <s v="Solved by squad (technical intervention)"/>
    <x v="4"/>
    <s v="Squad"/>
    <s v="SQUAD E"/>
    <d v="2021-05-10T00:00:00"/>
    <d v="2021-07-20T00:00:00"/>
    <n v="71"/>
    <x v="2"/>
  </r>
  <r>
    <s v="KEY-1910"/>
    <s v="Medium"/>
    <n v="30"/>
    <s v="Closed"/>
    <s v="Completed"/>
    <s v="Solved by squad (technical intervention)"/>
    <x v="0"/>
    <s v="Squad"/>
    <s v="SQUAD E"/>
    <d v="2021-05-10T00:00:00"/>
    <d v="2022-05-16T00:00:00"/>
    <n v="371"/>
    <x v="2"/>
  </r>
  <r>
    <s v="KEY-1916"/>
    <s v="Medium"/>
    <n v="30"/>
    <s v="Closed"/>
    <s v="Canceled"/>
    <s v="Business Process"/>
    <x v="0"/>
    <s v="Service Desk"/>
    <m/>
    <d v="2021-05-11T00:00:00"/>
    <d v="2021-05-21T00:00:00"/>
    <n v="10"/>
    <x v="0"/>
  </r>
  <r>
    <s v="KEY-1912"/>
    <s v="Medium"/>
    <n v="30"/>
    <s v="Closed"/>
    <s v="Completed"/>
    <s v="Solved by squad (technical intervention)"/>
    <x v="0"/>
    <s v="Squad"/>
    <s v="SQUAD A"/>
    <d v="2021-05-11T00:00:00"/>
    <d v="2021-06-07T00:00:00"/>
    <n v="27"/>
    <x v="1"/>
  </r>
  <r>
    <s v="KEY-1914"/>
    <s v="Medium"/>
    <n v="30"/>
    <s v="Closed"/>
    <s v="Completed"/>
    <s v="Solved by squad (technical intervention)"/>
    <x v="0"/>
    <s v="Squad"/>
    <s v="SQUAD E"/>
    <d v="2021-05-11T00:00:00"/>
    <d v="2021-09-14T00:00:00"/>
    <n v="126"/>
    <x v="2"/>
  </r>
  <r>
    <s v="KEY-1915"/>
    <s v="Medium"/>
    <n v="30"/>
    <s v="Closed"/>
    <s v="Completed"/>
    <s v="Solved by squad (technical intervention)"/>
    <x v="0"/>
    <s v="Squad"/>
    <s v="SQUAD E"/>
    <d v="2021-05-11T00:00:00"/>
    <d v="2022-02-22T00:00:00"/>
    <n v="287"/>
    <x v="2"/>
  </r>
  <r>
    <s v="KEY-1913"/>
    <s v="Medium"/>
    <n v="30"/>
    <s v="Closed"/>
    <s v="Completed"/>
    <s v="Solved by squad (technical intervention)"/>
    <x v="3"/>
    <s v="Squad"/>
    <s v="SQUAD A"/>
    <d v="2021-05-11T00:00:00"/>
    <d v="2022-10-10T00:00:00"/>
    <n v="517"/>
    <x v="2"/>
  </r>
  <r>
    <s v="KEY-1924"/>
    <s v="High"/>
    <n v="15"/>
    <s v="Closed"/>
    <s v="Completed"/>
    <s v="Solved by squad (technical intervention)"/>
    <x v="0"/>
    <s v="Squad"/>
    <s v="SQUAD E"/>
    <d v="2021-05-12T00:00:00"/>
    <d v="2021-06-08T00:00:00"/>
    <n v="27"/>
    <x v="2"/>
  </r>
  <r>
    <s v="KEY-1919"/>
    <s v="Medium"/>
    <n v="30"/>
    <s v="Closed"/>
    <s v="Canceled"/>
    <s v="Business Process"/>
    <x v="0"/>
    <s v="Squad"/>
    <s v="SQUAD A"/>
    <d v="2021-05-12T00:00:00"/>
    <d v="2021-06-23T00:00:00"/>
    <n v="42"/>
    <x v="0"/>
  </r>
  <r>
    <s v="KEY-1920"/>
    <s v="Medium"/>
    <n v="30"/>
    <s v="Closed"/>
    <s v="Canceled"/>
    <s v="Business Process"/>
    <x v="0"/>
    <s v="Squad"/>
    <s v="SQUAD A"/>
    <d v="2021-05-12T00:00:00"/>
    <d v="2021-06-23T00:00:00"/>
    <n v="42"/>
    <x v="0"/>
  </r>
  <r>
    <s v="KEY-1923"/>
    <s v="Medium"/>
    <n v="30"/>
    <s v="Closed"/>
    <s v="Completed"/>
    <s v="Solved by service desk (no technical intervention)"/>
    <x v="0"/>
    <s v="Service Desk"/>
    <m/>
    <d v="2021-05-12T00:00:00"/>
    <d v="2021-05-12T00:00:00"/>
    <n v="0"/>
    <x v="1"/>
  </r>
  <r>
    <s v="KEY-1921"/>
    <s v="Medium"/>
    <n v="30"/>
    <s v="Closed"/>
    <s v="Completed"/>
    <s v="Solved by squad (technical intervention)"/>
    <x v="0"/>
    <s v="Squad"/>
    <s v="SQUAD B"/>
    <d v="2021-05-12T00:00:00"/>
    <d v="2021-06-27T00:00:00"/>
    <n v="46"/>
    <x v="2"/>
  </r>
  <r>
    <s v="KEY-1917"/>
    <s v="Medium"/>
    <n v="30"/>
    <s v="Closed"/>
    <s v="Completed"/>
    <s v="Solved by squad (technical intervention)"/>
    <x v="0"/>
    <s v="Squad"/>
    <s v="SQUAD A"/>
    <d v="2021-05-12T00:00:00"/>
    <d v="2021-07-07T00:00:00"/>
    <n v="56"/>
    <x v="2"/>
  </r>
  <r>
    <s v="KEY-1918"/>
    <s v="Medium"/>
    <n v="30"/>
    <s v="Closed"/>
    <s v="Completed"/>
    <s v="Solved by squad (technical intervention)"/>
    <x v="0"/>
    <s v="Squad"/>
    <s v="SQUAD A"/>
    <d v="2021-05-12T00:00:00"/>
    <d v="2021-07-07T00:00:00"/>
    <n v="56"/>
    <x v="2"/>
  </r>
  <r>
    <s v="KEY-1922"/>
    <s v="Medium"/>
    <n v="30"/>
    <s v="Closed"/>
    <s v="Completed"/>
    <s v="Solved by squad (technical intervention)"/>
    <x v="3"/>
    <s v="Squad"/>
    <s v="SQUAD B"/>
    <d v="2021-05-12T00:00:00"/>
    <d v="2021-07-07T00:00:00"/>
    <n v="56"/>
    <x v="2"/>
  </r>
  <r>
    <s v="KEY-1927"/>
    <s v="Medium"/>
    <n v="30"/>
    <s v="Closed"/>
    <s v="Canceled"/>
    <s v="Business Process"/>
    <x v="0"/>
    <s v="Service Desk"/>
    <m/>
    <d v="2021-05-13T00:00:00"/>
    <d v="2021-05-20T00:00:00"/>
    <n v="7"/>
    <x v="0"/>
  </r>
  <r>
    <s v="KEY-1925"/>
    <s v="Medium"/>
    <n v="30"/>
    <s v="Closed"/>
    <s v="Completed"/>
    <s v="Solved by squad (technical intervention)"/>
    <x v="3"/>
    <s v="Squad"/>
    <s v="SQUAD A"/>
    <d v="2021-05-13T00:00:00"/>
    <d v="2021-07-10T00:00:00"/>
    <n v="58"/>
    <x v="2"/>
  </r>
  <r>
    <s v="KEY-1926"/>
    <s v="Medium"/>
    <n v="30"/>
    <s v="Closed"/>
    <s v="Completed"/>
    <s v="Solved by squad (technical intervention)"/>
    <x v="0"/>
    <s v="Squad"/>
    <s v="SQUAD E"/>
    <d v="2021-05-13T00:00:00"/>
    <d v="2022-01-20T00:00:00"/>
    <n v="252"/>
    <x v="2"/>
  </r>
  <r>
    <s v="KEY-1929"/>
    <s v="Medium"/>
    <n v="30"/>
    <s v="Closed"/>
    <s v="Completed"/>
    <s v="Solved by squad (technical intervention)"/>
    <x v="4"/>
    <s v="Squad"/>
    <s v="SQUAD E"/>
    <d v="2021-05-14T00:00:00"/>
    <d v="2021-07-23T00:00:00"/>
    <n v="70"/>
    <x v="2"/>
  </r>
  <r>
    <s v="KEY-1928"/>
    <s v="Medium"/>
    <n v="30"/>
    <s v="Closed"/>
    <s v="Completed"/>
    <s v="Solved by squad (technical intervention)"/>
    <x v="0"/>
    <s v="Squad"/>
    <s v="SQUAD E"/>
    <d v="2021-05-14T00:00:00"/>
    <d v="2022-05-16T00:00:00"/>
    <n v="367"/>
    <x v="2"/>
  </r>
  <r>
    <s v="KEY-1938"/>
    <s v="High"/>
    <n v="15"/>
    <s v="Closed"/>
    <s v="Completed"/>
    <s v="Solved by squad (technical intervention)"/>
    <x v="1"/>
    <s v="Squad"/>
    <s v="SQUAD E"/>
    <d v="2021-05-17T00:00:00"/>
    <d v="2021-05-28T00:00:00"/>
    <n v="11"/>
    <x v="1"/>
  </r>
  <r>
    <s v="KEY-1932"/>
    <s v="High"/>
    <n v="15"/>
    <s v="Closed"/>
    <s v="Completed"/>
    <s v="Solved by squad (technical intervention)"/>
    <x v="0"/>
    <s v="Squad"/>
    <s v="SQUAD B"/>
    <d v="2021-05-17T00:00:00"/>
    <d v="2021-06-14T00:00:00"/>
    <n v="28"/>
    <x v="2"/>
  </r>
  <r>
    <s v="KEY-1941"/>
    <s v="Medium"/>
    <n v="30"/>
    <s v="Closed"/>
    <s v="Canceled"/>
    <s v="Business Process"/>
    <x v="0"/>
    <s v="Service Desk"/>
    <m/>
    <d v="2021-05-17T00:00:00"/>
    <d v="2021-05-25T00:00:00"/>
    <n v="8"/>
    <x v="0"/>
  </r>
  <r>
    <s v="KEY-1943"/>
    <s v="Medium"/>
    <n v="30"/>
    <s v="Closed"/>
    <s v="Canceled"/>
    <s v="Business Process"/>
    <x v="0"/>
    <s v="Squad"/>
    <s v="SQUAD E"/>
    <d v="2021-05-17T00:00:00"/>
    <d v="2021-05-18T00:00:00"/>
    <n v="1"/>
    <x v="0"/>
  </r>
  <r>
    <s v="KEY-1934"/>
    <s v="Medium"/>
    <n v="30"/>
    <s v="Closed"/>
    <s v="Canceled"/>
    <s v="Lack Response"/>
    <x v="0"/>
    <s v="Squad"/>
    <s v="SQUAD B"/>
    <d v="2021-05-17T00:00:00"/>
    <d v="2021-05-26T00:00:00"/>
    <n v="9"/>
    <x v="0"/>
  </r>
  <r>
    <s v="KEY-1936"/>
    <s v="Medium"/>
    <n v="30"/>
    <s v="Closed"/>
    <s v="Completed"/>
    <s v="Solved by squad (technical intervention)"/>
    <x v="1"/>
    <s v="Squad"/>
    <s v="SQUAD A"/>
    <d v="2021-05-17T00:00:00"/>
    <d v="2021-05-29T00:00:00"/>
    <n v="12"/>
    <x v="1"/>
  </r>
  <r>
    <s v="KEY-1944"/>
    <s v="Medium"/>
    <n v="30"/>
    <s v="Closed"/>
    <s v="Completed"/>
    <s v="Solved by squad (technical intervention)"/>
    <x v="0"/>
    <s v="Squad"/>
    <s v="SQUAD E"/>
    <d v="2021-05-17T00:00:00"/>
    <d v="2021-06-18T00:00:00"/>
    <n v="32"/>
    <x v="2"/>
  </r>
  <r>
    <s v="KEY-1931"/>
    <s v="Medium"/>
    <n v="30"/>
    <s v="Closed"/>
    <s v="Completed"/>
    <s v="Solved by squad (technical intervention)"/>
    <x v="4"/>
    <s v="Squad"/>
    <s v="SQUAD A"/>
    <d v="2021-05-17T00:00:00"/>
    <d v="2021-08-07T00:00:00"/>
    <n v="82"/>
    <x v="2"/>
  </r>
  <r>
    <s v="KEY-1933"/>
    <s v="Medium"/>
    <n v="30"/>
    <s v="Closed"/>
    <s v="Completed"/>
    <s v="Solved by squad (technical intervention)"/>
    <x v="4"/>
    <s v="Squad"/>
    <s v="SQUAD E"/>
    <d v="2021-05-17T00:00:00"/>
    <d v="2021-08-07T00:00:00"/>
    <n v="82"/>
    <x v="2"/>
  </r>
  <r>
    <s v="KEY-1939"/>
    <s v="Medium"/>
    <n v="30"/>
    <s v="Closed"/>
    <s v="Completed"/>
    <s v="Solved by squad (technical intervention)"/>
    <x v="0"/>
    <s v="Squad"/>
    <s v="SQUAD E"/>
    <d v="2021-05-17T00:00:00"/>
    <d v="2022-02-03T00:00:00"/>
    <n v="262"/>
    <x v="2"/>
  </r>
  <r>
    <s v="KEY-1940"/>
    <s v="Medium"/>
    <n v="30"/>
    <s v="Closed"/>
    <s v="Completed"/>
    <s v="Solved by squad (technical intervention)"/>
    <x v="0"/>
    <s v="Squad"/>
    <s v="SQUAD E"/>
    <d v="2021-05-17T00:00:00"/>
    <d v="2022-05-15T00:00:00"/>
    <n v="363"/>
    <x v="2"/>
  </r>
  <r>
    <s v="KEY-1935"/>
    <s v="Medium"/>
    <n v="30"/>
    <s v="Closed"/>
    <s v="Completed"/>
    <s v="Solved by squad (technical intervention)"/>
    <x v="0"/>
    <s v="Squad"/>
    <s v="SQUAD B"/>
    <d v="2021-05-17T00:00:00"/>
    <d v="2022-08-02T00:00:00"/>
    <n v="442"/>
    <x v="2"/>
  </r>
  <r>
    <s v="KEY-1930"/>
    <s v="Medium"/>
    <n v="30"/>
    <s v="Closed"/>
    <s v="Completed"/>
    <s v="Solved by squad (technical intervention)"/>
    <x v="3"/>
    <s v="Squad"/>
    <s v="SQUAD A"/>
    <d v="2021-05-17T00:00:00"/>
    <d v="2022-08-26T00:00:00"/>
    <n v="466"/>
    <x v="2"/>
  </r>
  <r>
    <s v="KEY-1942"/>
    <s v="Medium"/>
    <n v="30"/>
    <s v="Closed"/>
    <s v="Completed"/>
    <s v="Solved by squad (technical intervention)"/>
    <x v="0"/>
    <s v="Squad"/>
    <s v="SQUAD E"/>
    <d v="2021-05-17T00:00:00"/>
    <d v="2021-06-17T00:00:00"/>
    <n v="31"/>
    <x v="2"/>
  </r>
  <r>
    <s v="KEY-1952"/>
    <s v="Medium"/>
    <n v="30"/>
    <s v="Closed"/>
    <s v="Canceled"/>
    <s v="Business Process"/>
    <x v="0"/>
    <s v="Squad"/>
    <s v="SQUAD E"/>
    <d v="2021-05-18T00:00:00"/>
    <d v="2021-07-28T00:00:00"/>
    <n v="71"/>
    <x v="0"/>
  </r>
  <r>
    <s v="KEY-1945"/>
    <s v="Medium"/>
    <n v="30"/>
    <s v="Closed"/>
    <s v="Completed"/>
    <s v="Solved by service desk (no technical intervention)"/>
    <x v="0"/>
    <s v="Service Desk"/>
    <m/>
    <d v="2021-05-18T00:00:00"/>
    <d v="2021-05-18T00:00:00"/>
    <n v="0"/>
    <x v="1"/>
  </r>
  <r>
    <s v="KEY-1951"/>
    <s v="Medium"/>
    <n v="30"/>
    <s v="Closed"/>
    <s v="Completed"/>
    <s v="Solved by service desk (no technical intervention)"/>
    <x v="0"/>
    <s v="Service Desk"/>
    <m/>
    <d v="2021-05-18T00:00:00"/>
    <d v="2021-05-27T00:00:00"/>
    <n v="9"/>
    <x v="1"/>
  </r>
  <r>
    <s v="KEY-1954"/>
    <s v="Medium"/>
    <n v="30"/>
    <s v="Closed"/>
    <s v="Completed"/>
    <s v="Solved by service desk (no technical intervention)"/>
    <x v="0"/>
    <s v="Service Desk"/>
    <m/>
    <d v="2021-05-18T00:00:00"/>
    <d v="2021-06-18T00:00:00"/>
    <n v="31"/>
    <x v="2"/>
  </r>
  <r>
    <s v="KEY-1955"/>
    <s v="Medium"/>
    <n v="30"/>
    <s v="Closed"/>
    <s v="Completed"/>
    <s v="Solved by squad (technical intervention)"/>
    <x v="1"/>
    <s v="Squad"/>
    <s v="SQUAD E"/>
    <d v="2021-05-18T00:00:00"/>
    <d v="2021-06-04T00:00:00"/>
    <n v="17"/>
    <x v="1"/>
  </r>
  <r>
    <s v="KEY-1946"/>
    <s v="Medium"/>
    <n v="30"/>
    <s v="Closed"/>
    <s v="Completed"/>
    <s v="Solved by squad (technical intervention)"/>
    <x v="0"/>
    <s v="Squad"/>
    <s v="SQUAD A"/>
    <d v="2021-05-18T00:00:00"/>
    <d v="2021-06-29T00:00:00"/>
    <n v="42"/>
    <x v="2"/>
  </r>
  <r>
    <s v="KEY-1953"/>
    <s v="Medium"/>
    <n v="30"/>
    <s v="Closed"/>
    <s v="Completed"/>
    <s v="Solved by squad (technical intervention)"/>
    <x v="3"/>
    <s v="Squad"/>
    <s v="SQUAD A"/>
    <d v="2021-05-18T00:00:00"/>
    <d v="2021-07-16T00:00:00"/>
    <n v="59"/>
    <x v="2"/>
  </r>
  <r>
    <s v="KEY-1948"/>
    <s v="Medium"/>
    <n v="30"/>
    <s v="Closed"/>
    <s v="Completed"/>
    <s v="Solved by squad (technical intervention)"/>
    <x v="0"/>
    <s v="Squad"/>
    <s v="SQUAD A"/>
    <d v="2021-05-18T00:00:00"/>
    <d v="2021-07-28T00:00:00"/>
    <n v="71"/>
    <x v="2"/>
  </r>
  <r>
    <s v="KEY-1949"/>
    <s v="Medium"/>
    <n v="30"/>
    <s v="Closed"/>
    <s v="Completed"/>
    <s v="Solved by squad (technical intervention)"/>
    <x v="0"/>
    <s v="Squad"/>
    <s v="SQUAD A"/>
    <d v="2021-05-18T00:00:00"/>
    <d v="2022-02-03T00:00:00"/>
    <n v="261"/>
    <x v="2"/>
  </r>
  <r>
    <s v="KEY-1947"/>
    <s v="Medium"/>
    <n v="30"/>
    <s v="Closed"/>
    <s v="Completed"/>
    <s v="Solved by squad (technical intervention)"/>
    <x v="3"/>
    <s v="Squad"/>
    <s v="SQUAD A"/>
    <d v="2021-05-18T00:00:00"/>
    <d v="2022-08-26T00:00:00"/>
    <n v="465"/>
    <x v="2"/>
  </r>
  <r>
    <s v="KEY-1950"/>
    <s v="Medium"/>
    <n v="30"/>
    <s v="Closed"/>
    <s v="Completed"/>
    <s v="Solved by squad (technical intervention)"/>
    <x v="3"/>
    <s v="Squad"/>
    <s v="SQUAD B"/>
    <d v="2021-05-18T00:00:00"/>
    <d v="2022-08-26T00:00:00"/>
    <n v="465"/>
    <x v="2"/>
  </r>
  <r>
    <s v="KEY-1965"/>
    <s v="High"/>
    <n v="15"/>
    <s v="Closed"/>
    <s v="Completed"/>
    <s v="Solved by service desk (no technical intervention)"/>
    <x v="0"/>
    <s v="Service Desk"/>
    <m/>
    <d v="2021-05-19T00:00:00"/>
    <d v="2021-05-28T00:00:00"/>
    <n v="9"/>
    <x v="1"/>
  </r>
  <r>
    <s v="KEY-1967"/>
    <s v="Medium"/>
    <n v="30"/>
    <s v="Closed"/>
    <s v="Canceled"/>
    <s v="Business Process"/>
    <x v="0"/>
    <s v="Service Desk"/>
    <m/>
    <d v="2021-05-19T00:00:00"/>
    <d v="2021-08-17T00:00:00"/>
    <n v="90"/>
    <x v="0"/>
  </r>
  <r>
    <s v="KEY-1957"/>
    <s v="Medium"/>
    <n v="30"/>
    <s v="Closed"/>
    <s v="Canceled"/>
    <s v="Business Process"/>
    <x v="0"/>
    <s v="Service Desk"/>
    <m/>
    <d v="2021-05-19T00:00:00"/>
    <d v="2021-07-28T00:00:00"/>
    <n v="70"/>
    <x v="0"/>
  </r>
  <r>
    <s v="KEY-1966"/>
    <s v="Medium"/>
    <n v="30"/>
    <s v="Closed"/>
    <s v="Canceled"/>
    <s v="Business Process"/>
    <x v="0"/>
    <s v="Service Desk"/>
    <m/>
    <d v="2021-05-19T00:00:00"/>
    <d v="2021-07-16T00:00:00"/>
    <n v="58"/>
    <x v="0"/>
  </r>
  <r>
    <s v="KEY-1956"/>
    <s v="Medium"/>
    <n v="30"/>
    <s v="Closed"/>
    <s v="Completed"/>
    <s v="Solved by squad (technical intervention)"/>
    <x v="3"/>
    <s v="Squad"/>
    <s v="SQUAD A"/>
    <d v="2021-05-19T00:00:00"/>
    <d v="2021-07-07T00:00:00"/>
    <n v="49"/>
    <x v="2"/>
  </r>
  <r>
    <s v="KEY-1963"/>
    <s v="Medium"/>
    <n v="30"/>
    <s v="Closed"/>
    <s v="Completed"/>
    <s v="Solved by squad (technical intervention)"/>
    <x v="4"/>
    <s v="Squad"/>
    <s v="SQUAD E"/>
    <d v="2021-05-19T00:00:00"/>
    <d v="2021-07-29T00:00:00"/>
    <n v="71"/>
    <x v="2"/>
  </r>
  <r>
    <s v="KEY-1958"/>
    <s v="Medium"/>
    <n v="30"/>
    <s v="Closed"/>
    <s v="Completed"/>
    <s v="Solved by squad (technical intervention)"/>
    <x v="0"/>
    <s v="Squad"/>
    <s v="SQUAD A"/>
    <d v="2021-05-19T00:00:00"/>
    <d v="2022-05-23T00:00:00"/>
    <n v="369"/>
    <x v="2"/>
  </r>
  <r>
    <s v="KEY-1960"/>
    <s v="Medium"/>
    <n v="30"/>
    <s v="Closed"/>
    <s v="Completed"/>
    <s v="Solved by squad (technical intervention)"/>
    <x v="0"/>
    <s v="Squad"/>
    <s v="SQUAD A"/>
    <d v="2021-05-19T00:00:00"/>
    <d v="2022-05-23T00:00:00"/>
    <n v="369"/>
    <x v="2"/>
  </r>
  <r>
    <s v="KEY-1968"/>
    <s v="Medium"/>
    <n v="30"/>
    <s v="Closed"/>
    <s v="Completed"/>
    <s v="Solved by squad (technical intervention)"/>
    <x v="0"/>
    <s v="Squad"/>
    <s v="SQUAD E"/>
    <d v="2021-05-19T00:00:00"/>
    <d v="2022-05-31T00:00:00"/>
    <n v="377"/>
    <x v="2"/>
  </r>
  <r>
    <s v="KEY-1959"/>
    <s v="Medium"/>
    <n v="30"/>
    <s v="Closed"/>
    <s v="Completed"/>
    <s v="Solved by squad (technical intervention)"/>
    <x v="3"/>
    <s v="Squad"/>
    <s v="SQUAD A"/>
    <d v="2021-05-19T00:00:00"/>
    <d v="2022-08-26T00:00:00"/>
    <n v="464"/>
    <x v="2"/>
  </r>
  <r>
    <s v="KEY-1961"/>
    <s v="Medium"/>
    <n v="30"/>
    <s v="Closed"/>
    <s v="Completed"/>
    <s v="Solved by squad (technical intervention)"/>
    <x v="3"/>
    <s v="Squad"/>
    <s v="SQUAD A"/>
    <d v="2021-05-19T00:00:00"/>
    <d v="2022-08-26T00:00:00"/>
    <n v="464"/>
    <x v="2"/>
  </r>
  <r>
    <s v="KEY-1964"/>
    <s v="Medium"/>
    <n v="30"/>
    <s v="Closed"/>
    <s v="Completed"/>
    <s v="Solved by squad (technical intervention)"/>
    <x v="3"/>
    <s v="Squad"/>
    <s v="SQUAD B"/>
    <d v="2021-05-19T00:00:00"/>
    <d v="2022-08-26T00:00:00"/>
    <n v="464"/>
    <x v="2"/>
  </r>
  <r>
    <s v="KEY-1962"/>
    <s v="Medium"/>
    <n v="30"/>
    <s v="Closed"/>
    <s v="Completed"/>
    <s v="Solved by squad (technical intervention)"/>
    <x v="3"/>
    <s v="Squad"/>
    <s v="SQUAD A"/>
    <d v="2021-05-19T00:00:00"/>
    <d v="2022-10-10T00:00:00"/>
    <n v="509"/>
    <x v="2"/>
  </r>
  <r>
    <s v="KEY-1979"/>
    <s v="Medium"/>
    <n v="30"/>
    <s v="Closed"/>
    <s v="Canceled"/>
    <s v="Business Process"/>
    <x v="0"/>
    <s v="Squad"/>
    <s v="SQUAD E"/>
    <d v="2021-05-20T00:00:00"/>
    <d v="2021-07-16T00:00:00"/>
    <n v="57"/>
    <x v="0"/>
  </r>
  <r>
    <s v="KEY-1980"/>
    <s v="Medium"/>
    <n v="30"/>
    <s v="Closed"/>
    <s v="Canceled"/>
    <s v="Business Process"/>
    <x v="0"/>
    <s v="Squad"/>
    <s v="SQUAD E"/>
    <d v="2021-05-20T00:00:00"/>
    <d v="2021-06-01T00:00:00"/>
    <n v="12"/>
    <x v="0"/>
  </r>
  <r>
    <s v="KEY-1977"/>
    <s v="Medium"/>
    <n v="30"/>
    <s v="Closed"/>
    <s v="Completed"/>
    <s v="Solved by squad (technical intervention)"/>
    <x v="0"/>
    <s v="Squad"/>
    <s v="SQUAD B"/>
    <d v="2021-05-20T00:00:00"/>
    <d v="2021-06-14T00:00:00"/>
    <n v="25"/>
    <x v="1"/>
  </r>
  <r>
    <s v="KEY-1970"/>
    <s v="Medium"/>
    <n v="30"/>
    <s v="Closed"/>
    <s v="Completed"/>
    <s v="Solved by squad (technical intervention)"/>
    <x v="0"/>
    <s v="Squad"/>
    <s v="SQUAD A"/>
    <d v="2021-05-20T00:00:00"/>
    <d v="2021-06-29T00:00:00"/>
    <n v="40"/>
    <x v="2"/>
  </r>
  <r>
    <s v="KEY-1971"/>
    <s v="Medium"/>
    <n v="30"/>
    <s v="Closed"/>
    <s v="Completed"/>
    <s v="Solved by squad (technical intervention)"/>
    <x v="0"/>
    <s v="Squad"/>
    <s v="SQUAD A"/>
    <d v="2021-05-20T00:00:00"/>
    <d v="2021-06-29T00:00:00"/>
    <n v="40"/>
    <x v="2"/>
  </r>
  <r>
    <s v="KEY-1973"/>
    <s v="Medium"/>
    <n v="30"/>
    <s v="Closed"/>
    <s v="Completed"/>
    <s v="Solved by squad (technical intervention)"/>
    <x v="0"/>
    <s v="Squad"/>
    <s v="SQUAD A"/>
    <d v="2021-05-20T00:00:00"/>
    <d v="2021-06-29T00:00:00"/>
    <n v="40"/>
    <x v="2"/>
  </r>
  <r>
    <s v="KEY-1974"/>
    <s v="Medium"/>
    <n v="30"/>
    <s v="Closed"/>
    <s v="Completed"/>
    <s v="Solved by squad (technical intervention)"/>
    <x v="0"/>
    <s v="Squad"/>
    <s v="SQUAD A"/>
    <d v="2021-05-20T00:00:00"/>
    <d v="2021-06-29T00:00:00"/>
    <n v="40"/>
    <x v="2"/>
  </r>
  <r>
    <s v="KEY-1975"/>
    <s v="Medium"/>
    <n v="30"/>
    <s v="Closed"/>
    <s v="Completed"/>
    <s v="Solved by squad (technical intervention)"/>
    <x v="0"/>
    <s v="Squad"/>
    <s v="SQUAD A"/>
    <d v="2021-05-20T00:00:00"/>
    <d v="2021-06-29T00:00:00"/>
    <n v="40"/>
    <x v="2"/>
  </r>
  <r>
    <s v="KEY-1976"/>
    <s v="Medium"/>
    <n v="30"/>
    <s v="Closed"/>
    <s v="Completed"/>
    <s v="Solved by squad (technical intervention)"/>
    <x v="0"/>
    <s v="Squad"/>
    <s v="SQUAD A"/>
    <d v="2021-05-20T00:00:00"/>
    <d v="2021-06-29T00:00:00"/>
    <n v="40"/>
    <x v="2"/>
  </r>
  <r>
    <s v="KEY-1978"/>
    <s v="Medium"/>
    <n v="30"/>
    <s v="Closed"/>
    <s v="Completed"/>
    <s v="Solved by squad (technical intervention)"/>
    <x v="0"/>
    <s v="Squad"/>
    <s v="SQUAD B"/>
    <d v="2021-05-20T00:00:00"/>
    <d v="2021-09-01T00:00:00"/>
    <n v="104"/>
    <x v="2"/>
  </r>
  <r>
    <s v="KEY-1972"/>
    <s v="Medium"/>
    <n v="30"/>
    <s v="Closed"/>
    <s v="Completed"/>
    <s v="Solved by squad (technical intervention)"/>
    <x v="0"/>
    <s v="Squad"/>
    <s v="SQUAD A"/>
    <d v="2021-05-20T00:00:00"/>
    <d v="2022-05-23T00:00:00"/>
    <n v="368"/>
    <x v="2"/>
  </r>
  <r>
    <s v="KEY-1969"/>
    <s v="Medium"/>
    <n v="30"/>
    <s v="Closed"/>
    <s v="Completed"/>
    <s v="Solved by squad (technical intervention)"/>
    <x v="3"/>
    <s v="Squad"/>
    <s v="SQUAD A"/>
    <d v="2021-05-20T00:00:00"/>
    <d v="2022-08-26T00:00:00"/>
    <n v="463"/>
    <x v="2"/>
  </r>
  <r>
    <s v="KEY-1983"/>
    <s v="High"/>
    <n v="15"/>
    <s v="Open"/>
    <s v="Waiting requester information"/>
    <m/>
    <x v="0"/>
    <m/>
    <m/>
    <d v="2021-05-21T00:00:00"/>
    <m/>
    <n v="-44337"/>
    <x v="0"/>
  </r>
  <r>
    <s v="KEY-1982"/>
    <s v="Medium"/>
    <n v="30"/>
    <s v="Closed"/>
    <s v="Canceled"/>
    <s v="Business Process"/>
    <x v="0"/>
    <s v="Squad"/>
    <s v="SQUAD A"/>
    <d v="2021-05-21T00:00:00"/>
    <d v="2021-06-21T00:00:00"/>
    <n v="31"/>
    <x v="0"/>
  </r>
  <r>
    <s v="KEY-1981"/>
    <s v="Medium"/>
    <n v="30"/>
    <s v="Closed"/>
    <s v="Completed"/>
    <s v="Solved by squad (technical intervention)"/>
    <x v="0"/>
    <s v="Squad"/>
    <s v="SQUAD A"/>
    <d v="2021-05-21T00:00:00"/>
    <d v="2021-07-11T00:00:00"/>
    <n v="51"/>
    <x v="2"/>
  </r>
  <r>
    <s v="KEY-1984"/>
    <s v="Medium"/>
    <n v="30"/>
    <s v="Closed"/>
    <s v="Completed"/>
    <s v="Solved by squad (technical intervention)"/>
    <x v="0"/>
    <s v="Squad"/>
    <s v="SQUAD A"/>
    <d v="2021-05-21T00:00:00"/>
    <d v="2022-05-23T00:00:00"/>
    <n v="367"/>
    <x v="2"/>
  </r>
  <r>
    <s v="KEY-1986"/>
    <s v="Medium"/>
    <n v="30"/>
    <s v="Closed"/>
    <s v="Completed"/>
    <s v="Solved by squad (technical intervention)"/>
    <x v="3"/>
    <s v="Squad"/>
    <s v="SQUAD C"/>
    <d v="2021-05-21T00:00:00"/>
    <d v="2022-09-27T00:00:00"/>
    <n v="494"/>
    <x v="2"/>
  </r>
  <r>
    <s v="KEY-1985"/>
    <s v="Medium"/>
    <n v="30"/>
    <s v="Open"/>
    <s v="Waiting requester information"/>
    <m/>
    <x v="0"/>
    <m/>
    <m/>
    <d v="2021-05-21T00:00:00"/>
    <m/>
    <n v="-44337"/>
    <x v="0"/>
  </r>
  <r>
    <s v="KEY-1990"/>
    <s v="Medium"/>
    <n v="30"/>
    <s v="Closed"/>
    <s v="Completed"/>
    <s v="Solved by squad (technical intervention)"/>
    <x v="1"/>
    <s v="Squad"/>
    <s v="SQUAD A"/>
    <d v="2021-05-22T00:00:00"/>
    <d v="2021-06-10T00:00:00"/>
    <n v="19"/>
    <x v="1"/>
  </r>
  <r>
    <s v="KEY-1988"/>
    <s v="Medium"/>
    <n v="30"/>
    <s v="Closed"/>
    <s v="Completed"/>
    <s v="Solved by squad (technical intervention)"/>
    <x v="0"/>
    <s v="Squad"/>
    <s v="SQUAD A"/>
    <d v="2021-05-22T00:00:00"/>
    <d v="2021-06-29T00:00:00"/>
    <n v="38"/>
    <x v="2"/>
  </r>
  <r>
    <s v="KEY-1987"/>
    <s v="Medium"/>
    <n v="30"/>
    <s v="Closed"/>
    <s v="Completed"/>
    <s v="Solved by squad (technical intervention)"/>
    <x v="0"/>
    <s v="Squad"/>
    <s v="SQUAD A"/>
    <d v="2021-05-22T00:00:00"/>
    <d v="2021-07-07T00:00:00"/>
    <n v="46"/>
    <x v="2"/>
  </r>
  <r>
    <s v="KEY-1991"/>
    <s v="Medium"/>
    <n v="30"/>
    <s v="Closed"/>
    <s v="Completed"/>
    <s v="Solved by squad (technical intervention)"/>
    <x v="0"/>
    <s v="Squad"/>
    <s v="SQUAD A"/>
    <d v="2021-05-22T00:00:00"/>
    <d v="2021-07-07T00:00:00"/>
    <n v="46"/>
    <x v="2"/>
  </r>
  <r>
    <s v="KEY-1992"/>
    <s v="Medium"/>
    <n v="30"/>
    <s v="Closed"/>
    <s v="Completed"/>
    <s v="Solved by squad (technical intervention)"/>
    <x v="0"/>
    <s v="Squad"/>
    <s v="SQUAD A"/>
    <d v="2021-05-22T00:00:00"/>
    <d v="2022-05-23T00:00:00"/>
    <n v="366"/>
    <x v="2"/>
  </r>
  <r>
    <s v="KEY-1989"/>
    <s v="Medium"/>
    <n v="30"/>
    <s v="Closed"/>
    <s v="Completed"/>
    <s v="Solved by squad (technical intervention)"/>
    <x v="3"/>
    <s v="Squad"/>
    <s v="SQUAD A"/>
    <d v="2021-05-22T00:00:00"/>
    <d v="2022-08-26T00:00:00"/>
    <n v="461"/>
    <x v="2"/>
  </r>
  <r>
    <s v="KEY-1999"/>
    <s v="Medium"/>
    <n v="30"/>
    <s v="Closed"/>
    <s v="Canceled"/>
    <s v="Business Process"/>
    <x v="0"/>
    <s v="Service Desk"/>
    <m/>
    <d v="2021-05-24T00:00:00"/>
    <d v="2021-06-10T00:00:00"/>
    <n v="17"/>
    <x v="0"/>
  </r>
  <r>
    <s v="KEY-1994"/>
    <s v="Medium"/>
    <n v="30"/>
    <s v="Closed"/>
    <s v="Canceled"/>
    <s v="Business Process"/>
    <x v="0"/>
    <s v="Squad"/>
    <s v="SQUAD A"/>
    <d v="2021-05-24T00:00:00"/>
    <d v="2021-07-07T00:00:00"/>
    <n v="44"/>
    <x v="0"/>
  </r>
  <r>
    <s v="KEY-1997"/>
    <s v="Medium"/>
    <n v="30"/>
    <s v="Closed"/>
    <s v="Canceled"/>
    <s v="Business Process"/>
    <x v="0"/>
    <s v="Squad"/>
    <s v="SQUAD E"/>
    <d v="2021-05-24T00:00:00"/>
    <d v="2021-06-21T00:00:00"/>
    <n v="28"/>
    <x v="0"/>
  </r>
  <r>
    <s v="KEY-1995"/>
    <s v="Medium"/>
    <n v="30"/>
    <s v="Closed"/>
    <s v="Completed"/>
    <s v="Solved by service desk (no technical intervention)"/>
    <x v="0"/>
    <s v="Service Desk"/>
    <m/>
    <d v="2021-05-24T00:00:00"/>
    <d v="2021-06-29T00:00:00"/>
    <n v="36"/>
    <x v="2"/>
  </r>
  <r>
    <s v="KEY-1998"/>
    <s v="Medium"/>
    <n v="30"/>
    <s v="Closed"/>
    <s v="Completed"/>
    <s v="Solved by squad (technical intervention)"/>
    <x v="0"/>
    <s v="Squad"/>
    <s v="SQUAD E"/>
    <d v="2021-05-24T00:00:00"/>
    <d v="2021-06-28T00:00:00"/>
    <n v="35"/>
    <x v="2"/>
  </r>
  <r>
    <s v="KEY-2000"/>
    <s v="Medium"/>
    <n v="30"/>
    <s v="Closed"/>
    <s v="Completed"/>
    <s v="Solved by squad (technical intervention)"/>
    <x v="0"/>
    <s v="Squad"/>
    <s v="SQUAD A"/>
    <d v="2021-05-24T00:00:00"/>
    <d v="2021-07-19T00:00:00"/>
    <n v="56"/>
    <x v="2"/>
  </r>
  <r>
    <s v="KEY-1996"/>
    <s v="Medium"/>
    <n v="30"/>
    <s v="Closed"/>
    <s v="Completed"/>
    <s v="Solved by squad (technical intervention)"/>
    <x v="0"/>
    <s v="Squad"/>
    <s v="SQUAD B"/>
    <d v="2021-05-24T00:00:00"/>
    <d v="2021-07-22T00:00:00"/>
    <n v="59"/>
    <x v="2"/>
  </r>
  <r>
    <s v="KEY-1993"/>
    <s v="Medium"/>
    <n v="30"/>
    <s v="Open"/>
    <s v="Squad Working"/>
    <m/>
    <x v="0"/>
    <m/>
    <m/>
    <d v="2021-05-24T00:00:00"/>
    <m/>
    <n v="-44340"/>
    <x v="0"/>
  </r>
  <r>
    <s v="KEY-2004"/>
    <s v="Medium"/>
    <n v="30"/>
    <s v="Closed"/>
    <s v="Canceled"/>
    <s v="Business Process"/>
    <x v="0"/>
    <s v="Service Desk"/>
    <m/>
    <d v="2021-05-25T00:00:00"/>
    <d v="2021-07-07T00:00:00"/>
    <n v="43"/>
    <x v="0"/>
  </r>
  <r>
    <s v="KEY-2008"/>
    <s v="Medium"/>
    <n v="30"/>
    <s v="Closed"/>
    <s v="Canceled"/>
    <s v="Business Process"/>
    <x v="0"/>
    <s v="Service Desk"/>
    <m/>
    <d v="2021-05-25T00:00:00"/>
    <d v="2021-07-07T00:00:00"/>
    <n v="43"/>
    <x v="0"/>
  </r>
  <r>
    <s v="KEY-2002"/>
    <s v="Medium"/>
    <n v="30"/>
    <s v="Closed"/>
    <s v="Canceled"/>
    <s v="Business Process"/>
    <x v="0"/>
    <s v="Service Desk"/>
    <m/>
    <d v="2021-05-25T00:00:00"/>
    <d v="2021-06-12T00:00:00"/>
    <n v="18"/>
    <x v="0"/>
  </r>
  <r>
    <s v="KEY-2020"/>
    <s v="Medium"/>
    <n v="30"/>
    <s v="Closed"/>
    <s v="Canceled"/>
    <s v="Business Process"/>
    <x v="0"/>
    <s v="Squad"/>
    <s v="SQUAD E"/>
    <d v="2021-05-25T00:00:00"/>
    <d v="2021-08-17T00:00:00"/>
    <n v="84"/>
    <x v="0"/>
  </r>
  <r>
    <s v="KEY-2016"/>
    <s v="Medium"/>
    <n v="30"/>
    <s v="Closed"/>
    <s v="Canceled"/>
    <s v="Business Process"/>
    <x v="0"/>
    <s v="Squad"/>
    <s v="SQUAD E"/>
    <d v="2021-05-25T00:00:00"/>
    <d v="2021-07-07T00:00:00"/>
    <n v="43"/>
    <x v="0"/>
  </r>
  <r>
    <s v="KEY-2019"/>
    <s v="Medium"/>
    <n v="30"/>
    <s v="Closed"/>
    <s v="Canceled"/>
    <s v="Business Process"/>
    <x v="0"/>
    <s v="Squad"/>
    <s v="SQUAD E"/>
    <d v="2021-05-25T00:00:00"/>
    <d v="2021-06-21T00:00:00"/>
    <n v="27"/>
    <x v="0"/>
  </r>
  <r>
    <s v="KEY-2021"/>
    <s v="Medium"/>
    <n v="30"/>
    <s v="Closed"/>
    <s v="Completed"/>
    <s v="Solved by service desk (no technical intervention)"/>
    <x v="2"/>
    <s v="Service Desk"/>
    <m/>
    <d v="2021-05-25T00:00:00"/>
    <d v="2021-05-26T00:00:00"/>
    <n v="1"/>
    <x v="1"/>
  </r>
  <r>
    <s v="KEY-2014"/>
    <s v="Medium"/>
    <n v="30"/>
    <s v="Closed"/>
    <s v="Completed"/>
    <s v="Solved by squad (technical intervention)"/>
    <x v="1"/>
    <s v="Squad"/>
    <s v="SQUAD B"/>
    <d v="2021-05-25T00:00:00"/>
    <d v="2021-06-14T00:00:00"/>
    <n v="20"/>
    <x v="1"/>
  </r>
  <r>
    <s v="KEY-2003"/>
    <s v="Medium"/>
    <n v="30"/>
    <s v="Closed"/>
    <s v="Completed"/>
    <s v="Solved by squad (technical intervention)"/>
    <x v="0"/>
    <s v="Squad"/>
    <s v="SQUAD A"/>
    <d v="2021-05-25T00:00:00"/>
    <d v="2021-06-29T00:00:00"/>
    <n v="35"/>
    <x v="2"/>
  </r>
  <r>
    <s v="KEY-2007"/>
    <s v="Medium"/>
    <n v="30"/>
    <s v="Closed"/>
    <s v="Completed"/>
    <s v="Solved by squad (technical intervention)"/>
    <x v="0"/>
    <s v="Squad"/>
    <s v="SQUAD A"/>
    <d v="2021-05-25T00:00:00"/>
    <d v="2021-06-29T00:00:00"/>
    <n v="35"/>
    <x v="2"/>
  </r>
  <r>
    <s v="KEY-2010"/>
    <s v="Medium"/>
    <n v="30"/>
    <s v="Closed"/>
    <s v="Completed"/>
    <s v="Solved by squad (technical intervention)"/>
    <x v="0"/>
    <s v="Squad"/>
    <s v="SQUAD A"/>
    <d v="2021-05-25T00:00:00"/>
    <d v="2021-06-29T00:00:00"/>
    <n v="35"/>
    <x v="2"/>
  </r>
  <r>
    <s v="KEY-2011"/>
    <s v="Medium"/>
    <n v="30"/>
    <s v="Closed"/>
    <s v="Completed"/>
    <s v="Solved by squad (technical intervention)"/>
    <x v="0"/>
    <s v="Squad"/>
    <s v="SQUAD A"/>
    <d v="2021-05-25T00:00:00"/>
    <d v="2021-06-29T00:00:00"/>
    <n v="35"/>
    <x v="2"/>
  </r>
  <r>
    <s v="KEY-2012"/>
    <s v="Medium"/>
    <n v="30"/>
    <s v="Closed"/>
    <s v="Completed"/>
    <s v="Solved by squad (technical intervention)"/>
    <x v="0"/>
    <s v="Squad"/>
    <s v="SQUAD A"/>
    <d v="2021-05-25T00:00:00"/>
    <d v="2021-06-29T00:00:00"/>
    <n v="35"/>
    <x v="2"/>
  </r>
  <r>
    <s v="KEY-2013"/>
    <s v="Medium"/>
    <n v="30"/>
    <s v="Closed"/>
    <s v="Completed"/>
    <s v="Solved by squad (technical intervention)"/>
    <x v="0"/>
    <s v="Squad"/>
    <s v="SQUAD A"/>
    <d v="2021-05-25T00:00:00"/>
    <d v="2021-06-29T00:00:00"/>
    <n v="35"/>
    <x v="2"/>
  </r>
  <r>
    <s v="KEY-2023"/>
    <s v="Medium"/>
    <n v="30"/>
    <s v="Closed"/>
    <s v="Completed"/>
    <s v="Solved by squad (technical intervention)"/>
    <x v="0"/>
    <s v="Squad"/>
    <s v="SQUAD E"/>
    <d v="2021-05-25T00:00:00"/>
    <d v="2021-07-05T00:00:00"/>
    <n v="41"/>
    <x v="2"/>
  </r>
  <r>
    <s v="KEY-2017"/>
    <s v="Medium"/>
    <n v="30"/>
    <s v="Closed"/>
    <s v="Completed"/>
    <s v="Solved by squad (technical intervention)"/>
    <x v="0"/>
    <s v="Squad"/>
    <s v="SQUAD E"/>
    <d v="2021-05-25T00:00:00"/>
    <d v="2021-07-07T00:00:00"/>
    <n v="43"/>
    <x v="2"/>
  </r>
  <r>
    <s v="KEY-2022"/>
    <s v="Medium"/>
    <n v="30"/>
    <s v="Closed"/>
    <s v="Completed"/>
    <s v="Solved by squad (technical intervention)"/>
    <x v="4"/>
    <s v="Squad"/>
    <s v="SQUAD E"/>
    <d v="2021-05-25T00:00:00"/>
    <d v="2021-08-16T00:00:00"/>
    <n v="83"/>
    <x v="2"/>
  </r>
  <r>
    <s v="KEY-2015"/>
    <s v="Medium"/>
    <n v="30"/>
    <s v="Closed"/>
    <s v="Completed"/>
    <s v="Solved by squad (technical intervention)"/>
    <x v="0"/>
    <s v="Squad"/>
    <s v="SQUAD E"/>
    <d v="2021-05-25T00:00:00"/>
    <d v="2022-05-14T00:00:00"/>
    <n v="354"/>
    <x v="2"/>
  </r>
  <r>
    <s v="KEY-2018"/>
    <s v="Medium"/>
    <n v="30"/>
    <s v="Closed"/>
    <s v="Completed"/>
    <s v="Solved by squad (technical intervention)"/>
    <x v="0"/>
    <s v="Squad"/>
    <s v="SQUAD E"/>
    <d v="2021-05-25T00:00:00"/>
    <d v="2022-05-16T00:00:00"/>
    <n v="356"/>
    <x v="2"/>
  </r>
  <r>
    <s v="KEY-2005"/>
    <s v="Medium"/>
    <n v="30"/>
    <s v="Closed"/>
    <s v="Completed"/>
    <s v="Solved by squad (technical intervention)"/>
    <x v="0"/>
    <s v="Squad"/>
    <s v="SQUAD A"/>
    <d v="2021-05-25T00:00:00"/>
    <d v="2022-08-25T00:00:00"/>
    <n v="457"/>
    <x v="2"/>
  </r>
  <r>
    <s v="KEY-2006"/>
    <s v="Medium"/>
    <n v="30"/>
    <s v="Closed"/>
    <s v="Completed"/>
    <s v="Solved by squad (technical intervention)"/>
    <x v="0"/>
    <s v="Squad"/>
    <s v="SQUAD A"/>
    <d v="2021-05-25T00:00:00"/>
    <d v="2022-08-25T00:00:00"/>
    <n v="457"/>
    <x v="2"/>
  </r>
  <r>
    <s v="KEY-2009"/>
    <s v="Medium"/>
    <n v="30"/>
    <s v="Closed"/>
    <s v="Completed"/>
    <s v="Solved by squad (technical intervention)"/>
    <x v="0"/>
    <s v="Squad"/>
    <s v="SQUAD A"/>
    <d v="2021-05-25T00:00:00"/>
    <d v="2022-08-25T00:00:00"/>
    <n v="457"/>
    <x v="2"/>
  </r>
  <r>
    <s v="KEY-2001"/>
    <s v="Medium"/>
    <n v="30"/>
    <s v="Open"/>
    <s v="Waiting requester information"/>
    <m/>
    <x v="0"/>
    <m/>
    <m/>
    <d v="2021-05-25T00:00:00"/>
    <m/>
    <n v="-44341"/>
    <x v="0"/>
  </r>
  <r>
    <s v="KEY-2025"/>
    <s v="Medium"/>
    <n v="30"/>
    <s v="Closed"/>
    <s v="Completed"/>
    <s v="Solved by service desk (no technical intervention)"/>
    <x v="2"/>
    <s v="Service Desk"/>
    <m/>
    <d v="2021-05-26T00:00:00"/>
    <d v="2021-05-28T00:00:00"/>
    <n v="2"/>
    <x v="1"/>
  </r>
  <r>
    <s v="KEY-2028"/>
    <s v="Medium"/>
    <n v="30"/>
    <s v="Closed"/>
    <s v="Completed"/>
    <s v="Solved by service desk (no technical intervention)"/>
    <x v="0"/>
    <s v="Service Desk"/>
    <m/>
    <d v="2021-05-26T00:00:00"/>
    <d v="2021-06-03T00:00:00"/>
    <n v="8"/>
    <x v="1"/>
  </r>
  <r>
    <s v="KEY-2026"/>
    <s v="Medium"/>
    <n v="30"/>
    <s v="Closed"/>
    <s v="Completed"/>
    <s v="Solved by squad (technical intervention)"/>
    <x v="1"/>
    <s v="Squad"/>
    <s v="SQUAD E"/>
    <d v="2021-05-26T00:00:00"/>
    <d v="2021-06-10T00:00:00"/>
    <n v="15"/>
    <x v="1"/>
  </r>
  <r>
    <s v="KEY-2027"/>
    <s v="Medium"/>
    <n v="30"/>
    <s v="Closed"/>
    <s v="Completed"/>
    <s v="Solved by squad (technical intervention)"/>
    <x v="0"/>
    <s v="Squad"/>
    <s v="SQUAD A"/>
    <d v="2021-05-26T00:00:00"/>
    <d v="2021-07-31T00:00:00"/>
    <n v="66"/>
    <x v="2"/>
  </r>
  <r>
    <s v="KEY-2024"/>
    <s v="Medium"/>
    <n v="30"/>
    <s v="Closed"/>
    <s v="Completed"/>
    <s v="Solved by squad (technical intervention)"/>
    <x v="0"/>
    <s v="Squad"/>
    <s v="SQUAD E"/>
    <d v="2021-05-26T00:00:00"/>
    <d v="2021-08-27T00:00:00"/>
    <n v="93"/>
    <x v="2"/>
  </r>
  <r>
    <s v="KEY-2035"/>
    <s v="High"/>
    <n v="15"/>
    <s v="Closed"/>
    <s v="Completed"/>
    <s v="Solved by service desk (no technical intervention)"/>
    <x v="3"/>
    <s v="Service Desk"/>
    <m/>
    <d v="2021-05-27T00:00:00"/>
    <d v="2021-05-27T00:00:00"/>
    <n v="0"/>
    <x v="1"/>
  </r>
  <r>
    <s v="KEY-2030"/>
    <s v="Medium"/>
    <n v="30"/>
    <s v="Closed"/>
    <s v="Canceled"/>
    <s v="Business Process"/>
    <x v="0"/>
    <s v="Service Desk"/>
    <m/>
    <d v="2021-05-27T00:00:00"/>
    <d v="2021-07-13T00:00:00"/>
    <n v="47"/>
    <x v="0"/>
  </r>
  <r>
    <s v="KEY-2032"/>
    <s v="Medium"/>
    <n v="30"/>
    <s v="Closed"/>
    <s v="Canceled"/>
    <s v="Business Process"/>
    <x v="0"/>
    <s v="Service Desk"/>
    <m/>
    <d v="2021-05-27T00:00:00"/>
    <d v="2021-07-07T00:00:00"/>
    <n v="41"/>
    <x v="0"/>
  </r>
  <r>
    <s v="KEY-2036"/>
    <s v="Medium"/>
    <n v="30"/>
    <s v="Closed"/>
    <s v="Canceled"/>
    <s v="Business Process"/>
    <x v="0"/>
    <s v="Service Desk"/>
    <m/>
    <d v="2021-05-27T00:00:00"/>
    <d v="2021-05-31T00:00:00"/>
    <n v="4"/>
    <x v="0"/>
  </r>
  <r>
    <s v="KEY-2029"/>
    <s v="Medium"/>
    <n v="30"/>
    <s v="Closed"/>
    <s v="Canceled"/>
    <s v="Business Process"/>
    <x v="0"/>
    <s v="Squad"/>
    <s v="SQUAD A"/>
    <d v="2021-05-27T00:00:00"/>
    <d v="2021-05-31T00:00:00"/>
    <n v="4"/>
    <x v="0"/>
  </r>
  <r>
    <s v="KEY-2031"/>
    <s v="Medium"/>
    <n v="30"/>
    <s v="Closed"/>
    <s v="Completed"/>
    <s v="Solved by squad (technical intervention)"/>
    <x v="0"/>
    <s v="Squad"/>
    <s v="SQUAD A"/>
    <d v="2021-05-27T00:00:00"/>
    <d v="2021-06-29T00:00:00"/>
    <n v="33"/>
    <x v="2"/>
  </r>
  <r>
    <s v="KEY-2033"/>
    <s v="Medium"/>
    <n v="30"/>
    <s v="Closed"/>
    <s v="Completed"/>
    <s v="Solved by squad (technical intervention)"/>
    <x v="0"/>
    <s v="Squad"/>
    <s v="SQUAD A"/>
    <d v="2021-05-27T00:00:00"/>
    <d v="2021-06-29T00:00:00"/>
    <n v="33"/>
    <x v="2"/>
  </r>
  <r>
    <s v="KEY-2034"/>
    <s v="Medium"/>
    <n v="30"/>
    <s v="Closed"/>
    <s v="Completed"/>
    <s v="Solved by squad (technical intervention)"/>
    <x v="0"/>
    <s v="Squad"/>
    <s v="SQUAD A"/>
    <d v="2021-05-27T00:00:00"/>
    <d v="2021-06-29T00:00:00"/>
    <n v="33"/>
    <x v="2"/>
  </r>
  <r>
    <s v="KEY-2037"/>
    <s v="Medium"/>
    <n v="30"/>
    <s v="Closed"/>
    <s v="Completed"/>
    <s v="Solved by squad (technical intervention)"/>
    <x v="3"/>
    <s v="Squad"/>
    <s v="SQUAD A"/>
    <d v="2021-05-27T00:00:00"/>
    <d v="2021-07-16T00:00:00"/>
    <n v="50"/>
    <x v="2"/>
  </r>
  <r>
    <s v="KEY-2038"/>
    <s v="Medium"/>
    <n v="30"/>
    <s v="Closed"/>
    <s v="Completed"/>
    <s v="Solved by squad (technical intervention)"/>
    <x v="0"/>
    <s v="Squad"/>
    <s v="SQUAD E"/>
    <d v="2021-05-27T00:00:00"/>
    <d v="2022-08-15T00:00:00"/>
    <n v="445"/>
    <x v="2"/>
  </r>
  <r>
    <s v="KEY-2039"/>
    <s v="Medium"/>
    <n v="30"/>
    <s v="Closed"/>
    <s v="Canceled"/>
    <s v="Business Process"/>
    <x v="0"/>
    <s v="Squad"/>
    <s v="SQUAD E"/>
    <d v="2021-05-28T00:00:00"/>
    <d v="2021-07-19T00:00:00"/>
    <n v="52"/>
    <x v="0"/>
  </r>
  <r>
    <s v="KEY-2040"/>
    <s v="Medium"/>
    <n v="30"/>
    <s v="Closed"/>
    <s v="Canceled"/>
    <s v="Business Process"/>
    <x v="0"/>
    <s v="Squad"/>
    <s v="SQUAD A"/>
    <d v="2021-05-31T00:00:00"/>
    <d v="2021-06-07T00:00:00"/>
    <n v="7"/>
    <x v="0"/>
  </r>
  <r>
    <s v="KEY-2046"/>
    <s v="Medium"/>
    <n v="30"/>
    <s v="Closed"/>
    <s v="Completed"/>
    <s v="Solved by service desk (no technical intervention)"/>
    <x v="3"/>
    <s v="Service Desk"/>
    <m/>
    <d v="2021-05-31T00:00:00"/>
    <d v="2021-05-31T00:00:00"/>
    <n v="0"/>
    <x v="1"/>
  </r>
  <r>
    <s v="KEY-2047"/>
    <s v="Medium"/>
    <n v="30"/>
    <s v="Closed"/>
    <s v="Completed"/>
    <s v="Solved by service desk (no technical intervention)"/>
    <x v="0"/>
    <s v="Service Desk"/>
    <m/>
    <d v="2021-05-31T00:00:00"/>
    <d v="2021-05-31T00:00:00"/>
    <n v="0"/>
    <x v="1"/>
  </r>
  <r>
    <s v="KEY-2043"/>
    <s v="Medium"/>
    <n v="30"/>
    <s v="Closed"/>
    <s v="Completed"/>
    <s v="Solved by service desk (no technical intervention)"/>
    <x v="2"/>
    <s v="Service Desk"/>
    <m/>
    <d v="2021-05-31T00:00:00"/>
    <d v="2021-06-02T00:00:00"/>
    <n v="2"/>
    <x v="1"/>
  </r>
  <r>
    <s v="KEY-2053"/>
    <s v="Medium"/>
    <n v="30"/>
    <s v="Closed"/>
    <s v="Completed"/>
    <s v="Solved by service desk (no technical intervention)"/>
    <x v="0"/>
    <s v="Service Desk"/>
    <m/>
    <d v="2021-05-31T00:00:00"/>
    <d v="2021-06-07T00:00:00"/>
    <n v="7"/>
    <x v="1"/>
  </r>
  <r>
    <s v="KEY-2041"/>
    <s v="Medium"/>
    <n v="30"/>
    <s v="Closed"/>
    <s v="Completed"/>
    <s v="Solved by squad (technical intervention)"/>
    <x v="0"/>
    <s v="Squad"/>
    <s v="SQUAD A"/>
    <d v="2021-05-31T00:00:00"/>
    <d v="2021-06-07T00:00:00"/>
    <n v="7"/>
    <x v="1"/>
  </r>
  <r>
    <s v="KEY-2042"/>
    <s v="Medium"/>
    <n v="30"/>
    <s v="Closed"/>
    <s v="Completed"/>
    <s v="Solved by squad (technical intervention)"/>
    <x v="1"/>
    <s v="Squad"/>
    <s v="SQUAD A"/>
    <d v="2021-05-31T00:00:00"/>
    <d v="2021-06-12T00:00:00"/>
    <n v="12"/>
    <x v="1"/>
  </r>
  <r>
    <s v="KEY-2044"/>
    <s v="Medium"/>
    <n v="30"/>
    <s v="Closed"/>
    <s v="Completed"/>
    <s v="Solved by squad (technical intervention)"/>
    <x v="0"/>
    <s v="Squad"/>
    <s v="SQUAD B"/>
    <d v="2021-05-31T00:00:00"/>
    <d v="2021-06-27T00:00:00"/>
    <n v="27"/>
    <x v="1"/>
  </r>
  <r>
    <s v="KEY-2049"/>
    <s v="Medium"/>
    <n v="30"/>
    <s v="Closed"/>
    <s v="Completed"/>
    <s v="Solved by squad (technical intervention)"/>
    <x v="0"/>
    <s v="Squad"/>
    <s v="SQUAD E"/>
    <d v="2021-05-31T00:00:00"/>
    <d v="2021-06-30T00:00:00"/>
    <n v="30"/>
    <x v="2"/>
  </r>
  <r>
    <s v="KEY-2050"/>
    <s v="Medium"/>
    <n v="30"/>
    <s v="Closed"/>
    <s v="Completed"/>
    <s v="Solved by squad (technical intervention)"/>
    <x v="0"/>
    <s v="Squad"/>
    <s v="SQUAD E"/>
    <d v="2021-05-31T00:00:00"/>
    <d v="2021-11-01T00:00:00"/>
    <n v="154"/>
    <x v="2"/>
  </r>
  <r>
    <s v="KEY-2052"/>
    <s v="Medium"/>
    <n v="30"/>
    <s v="Closed"/>
    <s v="Completed"/>
    <s v="Solved by squad (technical intervention)"/>
    <x v="0"/>
    <s v="Squad"/>
    <s v="SQUAD E"/>
    <d v="2021-05-31T00:00:00"/>
    <d v="2021-11-10T00:00:00"/>
    <n v="163"/>
    <x v="2"/>
  </r>
  <r>
    <s v="KEY-2051"/>
    <s v="Medium"/>
    <n v="30"/>
    <s v="Closed"/>
    <s v="Completed"/>
    <s v="Solved by squad (technical intervention)"/>
    <x v="0"/>
    <s v="Squad"/>
    <s v="SQUAD E"/>
    <d v="2021-05-31T00:00:00"/>
    <d v="2022-05-26T00:00:00"/>
    <n v="360"/>
    <x v="2"/>
  </r>
  <r>
    <s v="KEY-2048"/>
    <s v="Medium"/>
    <n v="30"/>
    <s v="Closed"/>
    <s v="Completed"/>
    <s v="Solved by squad (technical intervention)"/>
    <x v="0"/>
    <s v="Squad"/>
    <s v="SQUAD B"/>
    <d v="2021-05-31T00:00:00"/>
    <d v="2022-05-31T00:00:00"/>
    <n v="365"/>
    <x v="2"/>
  </r>
  <r>
    <s v="KEY-2045"/>
    <s v="Medium"/>
    <n v="30"/>
    <s v="Closed"/>
    <s v="Completed"/>
    <s v="Solved by squad (technical intervention)"/>
    <x v="0"/>
    <s v="Squad"/>
    <s v="SQUAD B"/>
    <d v="2021-05-31T00:00:00"/>
    <d v="2022-08-22T00:00:00"/>
    <n v="448"/>
    <x v="2"/>
  </r>
  <r>
    <s v="KEY-2055"/>
    <s v="Medium"/>
    <n v="30"/>
    <s v="Closed"/>
    <s v="Completed"/>
    <s v="Solved by squad (technical intervention)"/>
    <x v="0"/>
    <s v="Squad"/>
    <s v="SQUAD B"/>
    <d v="2021-06-01T00:00:00"/>
    <d v="2021-06-26T00:00:00"/>
    <n v="25"/>
    <x v="1"/>
  </r>
  <r>
    <s v="KEY-2058"/>
    <s v="Medium"/>
    <n v="30"/>
    <s v="Closed"/>
    <s v="Completed"/>
    <s v="Solved by squad (technical intervention)"/>
    <x v="3"/>
    <s v="Squad"/>
    <s v="SQUAD B"/>
    <d v="2021-06-01T00:00:00"/>
    <d v="2021-07-30T00:00:00"/>
    <n v="59"/>
    <x v="2"/>
  </r>
  <r>
    <s v="KEY-2056"/>
    <s v="Medium"/>
    <n v="30"/>
    <s v="Closed"/>
    <s v="Completed"/>
    <s v="Solved by squad (technical intervention)"/>
    <x v="0"/>
    <s v="Squad"/>
    <s v="SQUAD B"/>
    <d v="2021-06-01T00:00:00"/>
    <d v="2022-04-25T00:00:00"/>
    <n v="328"/>
    <x v="2"/>
  </r>
  <r>
    <s v="KEY-2062"/>
    <s v="Medium"/>
    <n v="30"/>
    <s v="Closed"/>
    <s v="Completed"/>
    <s v="Solved by squad (technical intervention)"/>
    <x v="0"/>
    <s v="Squad"/>
    <s v="SQUAD E"/>
    <d v="2021-06-01T00:00:00"/>
    <d v="2022-05-26T00:00:00"/>
    <n v="359"/>
    <x v="2"/>
  </r>
  <r>
    <s v="KEY-2057"/>
    <s v="Medium"/>
    <n v="30"/>
    <s v="Closed"/>
    <s v="Completed"/>
    <s v="Solved by squad (technical intervention)"/>
    <x v="0"/>
    <s v="Squad"/>
    <s v="SQUAD B"/>
    <d v="2021-06-01T00:00:00"/>
    <d v="2022-05-31T00:00:00"/>
    <n v="364"/>
    <x v="2"/>
  </r>
  <r>
    <s v="KEY-2060"/>
    <s v="Medium"/>
    <n v="30"/>
    <s v="Closed"/>
    <s v="Completed"/>
    <s v="Solved by squad (technical intervention)"/>
    <x v="0"/>
    <s v="Squad"/>
    <s v="SQUAD B"/>
    <d v="2021-06-01T00:00:00"/>
    <d v="2022-05-31T00:00:00"/>
    <n v="364"/>
    <x v="2"/>
  </r>
  <r>
    <s v="KEY-2059"/>
    <s v="Medium"/>
    <n v="30"/>
    <s v="Closed"/>
    <s v="Completed"/>
    <s v="Solved by squad (technical intervention)"/>
    <x v="0"/>
    <s v="Squad"/>
    <s v="SQUAD B"/>
    <d v="2021-06-01T00:00:00"/>
    <d v="2022-08-09T00:00:00"/>
    <n v="434"/>
    <x v="2"/>
  </r>
  <r>
    <s v="KEY-2061"/>
    <s v="Medium"/>
    <n v="30"/>
    <s v="Closed"/>
    <s v="Completed"/>
    <s v="Solved by squad (technical intervention)"/>
    <x v="0"/>
    <s v="Squad"/>
    <s v="SQUAD E"/>
    <d v="2021-06-01T00:00:00"/>
    <d v="2022-08-25T00:00:00"/>
    <n v="450"/>
    <x v="2"/>
  </r>
  <r>
    <s v="KEY-2054"/>
    <s v="Medium"/>
    <n v="30"/>
    <s v="Closed"/>
    <s v="Completed"/>
    <s v="Solved by squad (technical intervention)"/>
    <x v="3"/>
    <s v="Squad"/>
    <s v="SQUAD A"/>
    <d v="2021-06-01T00:00:00"/>
    <d v="2022-09-05T00:00:00"/>
    <n v="461"/>
    <x v="2"/>
  </r>
  <r>
    <s v="KEY-2066"/>
    <s v="Medium"/>
    <n v="30"/>
    <s v="Closed"/>
    <s v="Canceled"/>
    <s v="Business Process"/>
    <x v="0"/>
    <s v="Squad"/>
    <s v="SQUAD A"/>
    <d v="2021-06-02T00:00:00"/>
    <d v="2021-08-24T00:00:00"/>
    <n v="83"/>
    <x v="0"/>
  </r>
  <r>
    <s v="KEY-2064"/>
    <s v="Medium"/>
    <n v="30"/>
    <s v="Closed"/>
    <s v="Completed"/>
    <s v="Solved by service desk (no technical intervention)"/>
    <x v="0"/>
    <s v="Service Desk"/>
    <m/>
    <d v="2021-06-02T00:00:00"/>
    <d v="2021-06-11T00:00:00"/>
    <n v="9"/>
    <x v="1"/>
  </r>
  <r>
    <s v="KEY-2065"/>
    <s v="Medium"/>
    <n v="30"/>
    <s v="Closed"/>
    <s v="Completed"/>
    <s v="Solved by squad (technical intervention)"/>
    <x v="0"/>
    <s v="Squad"/>
    <s v="SQUAD A"/>
    <d v="2021-06-02T00:00:00"/>
    <d v="2021-06-29T00:00:00"/>
    <n v="27"/>
    <x v="1"/>
  </r>
  <r>
    <s v="KEY-2069"/>
    <s v="Medium"/>
    <n v="30"/>
    <s v="Closed"/>
    <s v="Completed"/>
    <s v="Solved by squad (technical intervention)"/>
    <x v="0"/>
    <s v="Squad"/>
    <s v="SQUAD E"/>
    <d v="2021-06-02T00:00:00"/>
    <d v="2021-07-03T00:00:00"/>
    <n v="31"/>
    <x v="2"/>
  </r>
  <r>
    <s v="KEY-2070"/>
    <s v="Medium"/>
    <n v="30"/>
    <s v="Closed"/>
    <s v="Completed"/>
    <s v="Solved by squad (technical intervention)"/>
    <x v="0"/>
    <s v="Squad"/>
    <s v="SQUAD E"/>
    <d v="2021-06-02T00:00:00"/>
    <d v="2021-07-05T00:00:00"/>
    <n v="33"/>
    <x v="2"/>
  </r>
  <r>
    <s v="KEY-2063"/>
    <s v="Medium"/>
    <n v="30"/>
    <s v="Closed"/>
    <s v="Completed"/>
    <s v="Solved by squad (technical intervention)"/>
    <x v="3"/>
    <s v="Squad"/>
    <s v="SQUAD A"/>
    <d v="2021-06-02T00:00:00"/>
    <d v="2021-08-03T00:00:00"/>
    <n v="62"/>
    <x v="2"/>
  </r>
  <r>
    <s v="KEY-2068"/>
    <s v="Medium"/>
    <n v="30"/>
    <s v="Closed"/>
    <s v="Completed"/>
    <s v="Solved by squad (technical intervention)"/>
    <x v="2"/>
    <s v="Squad"/>
    <s v="SQUAD A"/>
    <d v="2021-06-02T00:00:00"/>
    <d v="2022-01-10T00:00:00"/>
    <n v="222"/>
    <x v="2"/>
  </r>
  <r>
    <s v="KEY-2067"/>
    <s v="Medium"/>
    <n v="30"/>
    <s v="Closed"/>
    <s v="Completed"/>
    <s v="Solved by squad (technical intervention)"/>
    <x v="0"/>
    <s v="Squad"/>
    <s v="SQUAD B"/>
    <d v="2021-06-02T00:00:00"/>
    <d v="2022-08-04T00:00:00"/>
    <n v="428"/>
    <x v="2"/>
  </r>
  <r>
    <s v="KEY-2073"/>
    <s v="Medium"/>
    <n v="30"/>
    <s v="Closed"/>
    <s v="Canceled"/>
    <s v="Business Process"/>
    <x v="0"/>
    <s v="Squad"/>
    <s v="SQUAD E"/>
    <d v="2021-06-03T00:00:00"/>
    <d v="2021-08-17T00:00:00"/>
    <n v="75"/>
    <x v="0"/>
  </r>
  <r>
    <s v="KEY-2074"/>
    <s v="Medium"/>
    <n v="30"/>
    <s v="Closed"/>
    <s v="Canceled"/>
    <s v="Business Process"/>
    <x v="0"/>
    <s v="Squad"/>
    <s v="SQUAD E"/>
    <d v="2021-06-03T00:00:00"/>
    <d v="2021-06-21T00:00:00"/>
    <n v="18"/>
    <x v="0"/>
  </r>
  <r>
    <s v="KEY-2071"/>
    <s v="Medium"/>
    <n v="30"/>
    <s v="Closed"/>
    <s v="Completed"/>
    <s v="Solved by squad (technical intervention)"/>
    <x v="0"/>
    <s v="Squad"/>
    <s v="SQUAD E"/>
    <d v="2021-06-03T00:00:00"/>
    <d v="2022-05-19T00:00:00"/>
    <n v="350"/>
    <x v="2"/>
  </r>
  <r>
    <s v="KEY-2072"/>
    <s v="Medium"/>
    <n v="30"/>
    <s v="Closed"/>
    <s v="Completed"/>
    <s v="Solved by squad (technical intervention)"/>
    <x v="0"/>
    <s v="Squad"/>
    <s v="SQUAD E"/>
    <d v="2021-06-03T00:00:00"/>
    <d v="2022-05-23T00:00:00"/>
    <n v="354"/>
    <x v="2"/>
  </r>
  <r>
    <s v="KEY-2078"/>
    <s v="Medium"/>
    <n v="30"/>
    <s v="Closed"/>
    <s v="Canceled"/>
    <s v="Business Process"/>
    <x v="0"/>
    <s v="Squad"/>
    <s v="SQUAD E"/>
    <d v="2021-06-04T00:00:00"/>
    <d v="2021-11-12T00:00:00"/>
    <n v="161"/>
    <x v="0"/>
  </r>
  <r>
    <s v="KEY-2076"/>
    <s v="Medium"/>
    <n v="30"/>
    <s v="Closed"/>
    <s v="Completed"/>
    <s v="Solved by squad (technical intervention)"/>
    <x v="3"/>
    <s v="Squad"/>
    <s v="SQUAD A"/>
    <d v="2021-06-04T00:00:00"/>
    <d v="2021-07-23T00:00:00"/>
    <n v="49"/>
    <x v="2"/>
  </r>
  <r>
    <s v="KEY-2079"/>
    <s v="Medium"/>
    <n v="30"/>
    <s v="Closed"/>
    <s v="Completed"/>
    <s v="Solved by squad (technical intervention)"/>
    <x v="3"/>
    <s v="Squad"/>
    <s v="SQUAD A"/>
    <d v="2021-06-04T00:00:00"/>
    <d v="2021-07-28T00:00:00"/>
    <n v="54"/>
    <x v="2"/>
  </r>
  <r>
    <s v="KEY-2077"/>
    <s v="Medium"/>
    <n v="30"/>
    <s v="Closed"/>
    <s v="Completed"/>
    <s v="Solved by squad (technical intervention)"/>
    <x v="0"/>
    <s v="Squad"/>
    <s v="SQUAD E"/>
    <d v="2021-06-04T00:00:00"/>
    <d v="2022-02-22T00:00:00"/>
    <n v="263"/>
    <x v="2"/>
  </r>
  <r>
    <s v="KEY-2075"/>
    <s v="Medium"/>
    <n v="30"/>
    <s v="Closed"/>
    <s v="Completed"/>
    <s v="Solved by squad (technical intervention)"/>
    <x v="0"/>
    <s v="Squad"/>
    <s v="SQUAD A"/>
    <d v="2021-06-04T00:00:00"/>
    <d v="2022-05-23T00:00:00"/>
    <n v="353"/>
    <x v="2"/>
  </r>
  <r>
    <s v="KEY-2083"/>
    <s v="Medium"/>
    <n v="30"/>
    <s v="Closed"/>
    <s v="Canceled"/>
    <s v="Business Process"/>
    <x v="0"/>
    <s v="Service Desk"/>
    <m/>
    <d v="2021-06-07T00:00:00"/>
    <d v="2021-08-02T00:00:00"/>
    <n v="56"/>
    <x v="0"/>
  </r>
  <r>
    <s v="KEY-2081"/>
    <s v="Medium"/>
    <n v="30"/>
    <s v="Closed"/>
    <s v="Canceled"/>
    <s v="Business Process"/>
    <x v="0"/>
    <s v="Squad"/>
    <s v="SQUAD E"/>
    <d v="2021-06-07T00:00:00"/>
    <d v="2021-06-22T00:00:00"/>
    <n v="15"/>
    <x v="0"/>
  </r>
  <r>
    <s v="KEY-2080"/>
    <s v="Medium"/>
    <n v="30"/>
    <s v="Closed"/>
    <s v="Completed"/>
    <s v="Solved by squad (technical intervention)"/>
    <x v="1"/>
    <s v="Squad"/>
    <s v="SQUAD A"/>
    <d v="2021-06-07T00:00:00"/>
    <d v="2021-06-17T00:00:00"/>
    <n v="10"/>
    <x v="1"/>
  </r>
  <r>
    <s v="KEY-2082"/>
    <s v="Medium"/>
    <n v="30"/>
    <s v="Closed"/>
    <s v="Completed"/>
    <s v="Solved by squad (technical intervention)"/>
    <x v="0"/>
    <s v="Squad"/>
    <s v="SQUAD E"/>
    <d v="2021-06-07T00:00:00"/>
    <d v="2021-08-31T00:00:00"/>
    <n v="85"/>
    <x v="2"/>
  </r>
  <r>
    <s v="KEY-2093"/>
    <s v="Medium"/>
    <n v="30"/>
    <s v="Closed"/>
    <s v="Canceled"/>
    <s v="Business Process"/>
    <x v="0"/>
    <s v="Service Desk"/>
    <m/>
    <d v="2021-06-08T00:00:00"/>
    <d v="2021-06-21T00:00:00"/>
    <n v="13"/>
    <x v="0"/>
  </r>
  <r>
    <s v="KEY-2090"/>
    <s v="Medium"/>
    <n v="30"/>
    <s v="Closed"/>
    <s v="Canceled"/>
    <s v="Business Process"/>
    <x v="0"/>
    <s v="Squad"/>
    <s v="SQUAD E"/>
    <d v="2021-06-08T00:00:00"/>
    <d v="2021-06-21T00:00:00"/>
    <n v="13"/>
    <x v="0"/>
  </r>
  <r>
    <s v="KEY-2091"/>
    <s v="Medium"/>
    <n v="30"/>
    <s v="Closed"/>
    <s v="Canceled"/>
    <s v="Business Process"/>
    <x v="0"/>
    <s v="Squad"/>
    <s v="SQUAD E"/>
    <d v="2021-06-08T00:00:00"/>
    <d v="2021-06-21T00:00:00"/>
    <n v="13"/>
    <x v="0"/>
  </r>
  <r>
    <s v="KEY-2092"/>
    <s v="Medium"/>
    <n v="30"/>
    <s v="Closed"/>
    <s v="Canceled"/>
    <s v="Business Process"/>
    <x v="0"/>
    <s v="Squad"/>
    <s v="SQUAD E"/>
    <d v="2021-06-08T00:00:00"/>
    <d v="2021-06-21T00:00:00"/>
    <n v="13"/>
    <x v="0"/>
  </r>
  <r>
    <s v="KEY-2085"/>
    <s v="Medium"/>
    <n v="30"/>
    <s v="Closed"/>
    <s v="Completed"/>
    <s v="Solved by service desk (no technical intervention)"/>
    <x v="2"/>
    <s v="Service Desk"/>
    <m/>
    <d v="2021-06-08T00:00:00"/>
    <d v="2021-06-11T00:00:00"/>
    <n v="3"/>
    <x v="1"/>
  </r>
  <r>
    <s v="KEY-2086"/>
    <s v="Medium"/>
    <n v="30"/>
    <s v="Closed"/>
    <s v="Completed"/>
    <s v="Solved by squad (technical intervention)"/>
    <x v="3"/>
    <s v="Squad"/>
    <s v="SQUAD A"/>
    <d v="2021-06-08T00:00:00"/>
    <d v="2021-08-10T00:00:00"/>
    <n v="63"/>
    <x v="2"/>
  </r>
  <r>
    <s v="KEY-2088"/>
    <s v="Medium"/>
    <n v="30"/>
    <s v="Closed"/>
    <s v="Completed"/>
    <s v="Solved by squad (technical intervention)"/>
    <x v="0"/>
    <s v="Squad"/>
    <s v="SQUAD B"/>
    <d v="2021-06-08T00:00:00"/>
    <d v="2021-09-13T00:00:00"/>
    <n v="97"/>
    <x v="2"/>
  </r>
  <r>
    <s v="KEY-2089"/>
    <s v="Medium"/>
    <n v="30"/>
    <s v="Closed"/>
    <s v="Completed"/>
    <s v="Solved by squad (technical intervention)"/>
    <x v="0"/>
    <s v="Squad"/>
    <s v="SQUAD E"/>
    <d v="2021-06-08T00:00:00"/>
    <d v="2022-02-22T00:00:00"/>
    <n v="259"/>
    <x v="2"/>
  </r>
  <r>
    <s v="KEY-2087"/>
    <s v="Medium"/>
    <n v="30"/>
    <s v="Closed"/>
    <s v="Completed"/>
    <s v="Solved by squad (technical intervention)"/>
    <x v="0"/>
    <s v="Squad"/>
    <s v="SQUAD B"/>
    <d v="2021-06-08T00:00:00"/>
    <d v="2022-05-31T00:00:00"/>
    <n v="357"/>
    <x v="2"/>
  </r>
  <r>
    <s v="KEY-2084"/>
    <s v="Medium"/>
    <n v="30"/>
    <s v="Closed"/>
    <s v="Completed"/>
    <s v="Solved by squad (technical intervention)"/>
    <x v="3"/>
    <s v="Squad"/>
    <s v="SQUAD A"/>
    <d v="2021-06-08T00:00:00"/>
    <d v="2022-10-10T00:00:00"/>
    <n v="489"/>
    <x v="2"/>
  </r>
  <r>
    <s v="KEY-2095"/>
    <s v="Highest"/>
    <n v="7"/>
    <s v="Closed"/>
    <s v="Completed"/>
    <s v="Solved by squad (technical intervention)"/>
    <x v="1"/>
    <s v="Squad"/>
    <s v="SQUAD E"/>
    <d v="2021-06-09T00:00:00"/>
    <d v="2021-06-29T00:00:00"/>
    <n v="20"/>
    <x v="2"/>
  </r>
  <r>
    <s v="KEY-2096"/>
    <s v="Medium"/>
    <n v="30"/>
    <s v="Closed"/>
    <s v="Canceled"/>
    <s v="Business Process"/>
    <x v="0"/>
    <s v="Service Desk"/>
    <m/>
    <d v="2021-06-09T00:00:00"/>
    <d v="2021-08-03T00:00:00"/>
    <n v="55"/>
    <x v="0"/>
  </r>
  <r>
    <s v="KEY-2097"/>
    <s v="Medium"/>
    <n v="30"/>
    <s v="Closed"/>
    <s v="Canceled"/>
    <s v="Business Process"/>
    <x v="0"/>
    <s v="Service Desk"/>
    <m/>
    <d v="2021-06-09T00:00:00"/>
    <d v="2021-06-09T00:00:00"/>
    <n v="0"/>
    <x v="0"/>
  </r>
  <r>
    <s v="KEY-2098"/>
    <s v="Medium"/>
    <n v="30"/>
    <s v="Closed"/>
    <s v="Completed"/>
    <s v="Solved by squad (technical intervention)"/>
    <x v="0"/>
    <s v="Squad"/>
    <s v="SQUAD E"/>
    <d v="2021-06-09T00:00:00"/>
    <d v="2021-07-21T00:00:00"/>
    <n v="42"/>
    <x v="2"/>
  </r>
  <r>
    <s v="KEY-2099"/>
    <s v="Medium"/>
    <n v="30"/>
    <s v="Closed"/>
    <s v="Completed"/>
    <s v="Solved by squad (technical intervention)"/>
    <x v="3"/>
    <s v="Squad"/>
    <s v="SQUAD A"/>
    <d v="2021-06-09T00:00:00"/>
    <d v="2021-08-02T00:00:00"/>
    <n v="54"/>
    <x v="2"/>
  </r>
  <r>
    <s v="KEY-2094"/>
    <s v="Medium"/>
    <n v="30"/>
    <s v="Closed"/>
    <s v="Completed"/>
    <s v="Solved by squad (technical intervention)"/>
    <x v="0"/>
    <s v="Squad"/>
    <s v="SQUAD A"/>
    <d v="2021-06-09T00:00:00"/>
    <d v="2022-05-23T00:00:00"/>
    <n v="348"/>
    <x v="2"/>
  </r>
  <r>
    <s v="KEY-2100"/>
    <s v="Medium"/>
    <n v="30"/>
    <s v="Closed"/>
    <s v="Canceled"/>
    <s v="Business Process"/>
    <x v="0"/>
    <s v="Service Desk"/>
    <m/>
    <d v="2021-06-10T00:00:00"/>
    <d v="2021-07-28T00:00:00"/>
    <n v="48"/>
    <x v="0"/>
  </r>
  <r>
    <s v="KEY-2101"/>
    <s v="Medium"/>
    <n v="30"/>
    <s v="Closed"/>
    <s v="Canceled"/>
    <s v="Lack Response"/>
    <x v="0"/>
    <s v="Service Desk"/>
    <m/>
    <d v="2021-06-10T00:00:00"/>
    <d v="2021-10-04T00:00:00"/>
    <n v="116"/>
    <x v="0"/>
  </r>
  <r>
    <s v="KEY-2105"/>
    <s v="Medium"/>
    <n v="30"/>
    <s v="Closed"/>
    <s v="Completed"/>
    <s v="Solved by service desk (no technical intervention)"/>
    <x v="2"/>
    <s v="Service Desk"/>
    <m/>
    <d v="2021-06-10T00:00:00"/>
    <d v="2021-06-11T00:00:00"/>
    <n v="1"/>
    <x v="1"/>
  </r>
  <r>
    <s v="KEY-2102"/>
    <s v="Medium"/>
    <n v="30"/>
    <s v="Closed"/>
    <s v="Completed"/>
    <s v="Solved by squad (technical intervention)"/>
    <x v="0"/>
    <s v="Squad"/>
    <s v="SQUAD E"/>
    <d v="2021-06-10T00:00:00"/>
    <d v="2022-05-23T00:00:00"/>
    <n v="347"/>
    <x v="2"/>
  </r>
  <r>
    <s v="KEY-2103"/>
    <s v="Medium"/>
    <n v="30"/>
    <s v="Closed"/>
    <s v="Completed"/>
    <s v="Solved by squad (technical intervention)"/>
    <x v="0"/>
    <s v="Squad"/>
    <s v="SQUAD E"/>
    <d v="2021-06-10T00:00:00"/>
    <d v="2022-05-26T00:00:00"/>
    <n v="350"/>
    <x v="2"/>
  </r>
  <r>
    <s v="KEY-2104"/>
    <s v="Medium"/>
    <n v="30"/>
    <s v="Closed"/>
    <s v="Completed"/>
    <s v="Solved by squad (technical intervention)"/>
    <x v="0"/>
    <s v="Squad"/>
    <s v="SQUAD E"/>
    <d v="2021-06-10T00:00:00"/>
    <d v="2022-05-26T00:00:00"/>
    <n v="350"/>
    <x v="2"/>
  </r>
  <r>
    <s v="KEY-2107"/>
    <s v="Medium"/>
    <n v="30"/>
    <s v="Closed"/>
    <s v="Completed"/>
    <s v="Solved by service desk (no technical intervention)"/>
    <x v="3"/>
    <s v="Service Desk"/>
    <m/>
    <d v="2021-06-11T00:00:00"/>
    <d v="2021-06-11T00:00:00"/>
    <n v="0"/>
    <x v="1"/>
  </r>
  <r>
    <s v="KEY-2106"/>
    <s v="Medium"/>
    <n v="30"/>
    <s v="Closed"/>
    <s v="Completed"/>
    <s v="Solved by squad (technical intervention)"/>
    <x v="1"/>
    <s v="Squad"/>
    <s v="SQUAD A"/>
    <d v="2021-06-11T00:00:00"/>
    <d v="2021-06-29T00:00:00"/>
    <n v="18"/>
    <x v="1"/>
  </r>
  <r>
    <s v="KEY-2108"/>
    <s v="Medium"/>
    <n v="30"/>
    <s v="Closed"/>
    <s v="Completed"/>
    <s v="Solved by squad (technical intervention)"/>
    <x v="0"/>
    <s v="Squad"/>
    <s v="SQUAD A"/>
    <d v="2021-06-11T00:00:00"/>
    <d v="2021-07-16T00:00:00"/>
    <n v="35"/>
    <x v="2"/>
  </r>
  <r>
    <s v="KEY-2109"/>
    <s v="Medium"/>
    <n v="30"/>
    <s v="Closed"/>
    <s v="Completed"/>
    <s v="Solved by squad (technical intervention)"/>
    <x v="0"/>
    <s v="Squad"/>
    <s v="SQUAD E"/>
    <d v="2021-06-11T00:00:00"/>
    <d v="2021-07-22T00:00:00"/>
    <n v="41"/>
    <x v="2"/>
  </r>
  <r>
    <s v="KEY-2110"/>
    <s v="Medium"/>
    <n v="30"/>
    <s v="Closed"/>
    <s v="Completed"/>
    <s v="Solved by squad (technical intervention)"/>
    <x v="0"/>
    <s v="Squad"/>
    <s v="SQUAD E"/>
    <d v="2021-06-11T00:00:00"/>
    <d v="2022-05-09T00:00:00"/>
    <n v="332"/>
    <x v="2"/>
  </r>
  <r>
    <s v="KEY-2111"/>
    <s v="Medium"/>
    <n v="30"/>
    <s v="Closed"/>
    <s v="Canceled"/>
    <s v="Business Process"/>
    <x v="0"/>
    <s v="Service Desk"/>
    <m/>
    <d v="2021-06-12T00:00:00"/>
    <d v="2021-07-28T00:00:00"/>
    <n v="46"/>
    <x v="0"/>
  </r>
  <r>
    <s v="KEY-2112"/>
    <s v="High"/>
    <n v="15"/>
    <s v="Closed"/>
    <s v="Completed"/>
    <s v="Solved by service desk (no technical intervention)"/>
    <x v="3"/>
    <s v="Service Desk"/>
    <m/>
    <d v="2021-06-14T00:00:00"/>
    <d v="2021-08-03T00:00:00"/>
    <n v="50"/>
    <x v="2"/>
  </r>
  <r>
    <s v="KEY-2122"/>
    <s v="Medium"/>
    <n v="30"/>
    <s v="Closed"/>
    <s v="Canceled"/>
    <s v="Business Process"/>
    <x v="0"/>
    <s v="Service Desk"/>
    <m/>
    <d v="2021-06-14T00:00:00"/>
    <d v="2021-08-03T00:00:00"/>
    <n v="50"/>
    <x v="0"/>
  </r>
  <r>
    <s v="KEY-2115"/>
    <s v="Medium"/>
    <n v="30"/>
    <s v="Closed"/>
    <s v="Canceled"/>
    <s v="Business Process"/>
    <x v="0"/>
    <s v="Service Desk"/>
    <m/>
    <d v="2021-06-14T00:00:00"/>
    <d v="2021-07-28T00:00:00"/>
    <n v="44"/>
    <x v="0"/>
  </r>
  <r>
    <s v="KEY-2123"/>
    <s v="Medium"/>
    <n v="30"/>
    <s v="Closed"/>
    <s v="Completed"/>
    <s v="Solved by service desk (no technical intervention)"/>
    <x v="3"/>
    <s v="Service Desk"/>
    <m/>
    <d v="2021-06-14T00:00:00"/>
    <d v="2021-06-14T00:00:00"/>
    <n v="0"/>
    <x v="1"/>
  </r>
  <r>
    <s v="KEY-2124"/>
    <s v="Medium"/>
    <n v="30"/>
    <s v="Closed"/>
    <s v="Completed"/>
    <s v="Solved by squad (technical intervention)"/>
    <x v="0"/>
    <s v="Squad"/>
    <s v="SQUAD E"/>
    <d v="2021-06-14T00:00:00"/>
    <d v="2021-07-22T00:00:00"/>
    <n v="38"/>
    <x v="2"/>
  </r>
  <r>
    <s v="KEY-2114"/>
    <s v="Medium"/>
    <n v="30"/>
    <s v="Closed"/>
    <s v="Completed"/>
    <s v="Solved by squad (technical intervention)"/>
    <x v="4"/>
    <s v="Squad"/>
    <s v="SQUAD A"/>
    <d v="2021-06-14T00:00:00"/>
    <d v="2021-09-02T00:00:00"/>
    <n v="80"/>
    <x v="2"/>
  </r>
  <r>
    <s v="KEY-2113"/>
    <s v="Medium"/>
    <n v="30"/>
    <s v="Closed"/>
    <s v="Completed"/>
    <s v="Solved by squad (technical intervention)"/>
    <x v="1"/>
    <s v="Squad"/>
    <s v="SQUAD B"/>
    <d v="2021-06-14T00:00:00"/>
    <d v="2021-12-02T00:00:00"/>
    <n v="171"/>
    <x v="2"/>
  </r>
  <r>
    <s v="KEY-2121"/>
    <s v="Medium"/>
    <n v="30"/>
    <s v="Closed"/>
    <s v="Completed"/>
    <s v="Solved by squad (technical intervention)"/>
    <x v="0"/>
    <s v="Squad"/>
    <s v="SQUAD E"/>
    <d v="2021-06-14T00:00:00"/>
    <d v="2022-05-23T00:00:00"/>
    <n v="343"/>
    <x v="2"/>
  </r>
  <r>
    <s v="KEY-2126"/>
    <s v="Medium"/>
    <n v="30"/>
    <s v="Closed"/>
    <s v="Canceled"/>
    <s v="Business Process"/>
    <x v="0"/>
    <s v="Service Desk"/>
    <m/>
    <d v="2021-06-15T00:00:00"/>
    <d v="2021-08-03T00:00:00"/>
    <n v="49"/>
    <x v="0"/>
  </r>
  <r>
    <s v="KEY-2125"/>
    <s v="Medium"/>
    <n v="30"/>
    <s v="Closed"/>
    <s v="Canceled"/>
    <s v="Business Process"/>
    <x v="0"/>
    <s v="Service Desk"/>
    <m/>
    <d v="2021-06-15T00:00:00"/>
    <d v="2021-06-21T00:00:00"/>
    <n v="6"/>
    <x v="0"/>
  </r>
  <r>
    <s v="KEY-2142"/>
    <s v="Medium"/>
    <n v="30"/>
    <s v="Closed"/>
    <s v="Canceled"/>
    <s v="Business Process"/>
    <x v="0"/>
    <s v="Service Desk"/>
    <m/>
    <d v="2021-06-15T00:00:00"/>
    <d v="2021-06-21T00:00:00"/>
    <n v="6"/>
    <x v="0"/>
  </r>
  <r>
    <s v="KEY-2130"/>
    <s v="Medium"/>
    <n v="30"/>
    <s v="Closed"/>
    <s v="Completed"/>
    <s v="Solved by service desk (no technical intervention)"/>
    <x v="1"/>
    <s v="Service Desk"/>
    <m/>
    <d v="2021-06-15T00:00:00"/>
    <d v="2021-06-29T00:00:00"/>
    <n v="14"/>
    <x v="1"/>
  </r>
  <r>
    <s v="KEY-2136"/>
    <s v="Medium"/>
    <n v="30"/>
    <s v="Closed"/>
    <s v="Completed"/>
    <s v="Solved by service desk (no technical intervention)"/>
    <x v="1"/>
    <s v="Service Desk"/>
    <m/>
    <d v="2021-06-15T00:00:00"/>
    <d v="2021-06-29T00:00:00"/>
    <n v="14"/>
    <x v="1"/>
  </r>
  <r>
    <s v="KEY-2137"/>
    <s v="Medium"/>
    <n v="30"/>
    <s v="Closed"/>
    <s v="Completed"/>
    <s v="Solved by squad (technical intervention)"/>
    <x v="1"/>
    <s v="Squad"/>
    <s v="SQUAD A"/>
    <d v="2021-06-15T00:00:00"/>
    <d v="2021-06-27T00:00:00"/>
    <n v="12"/>
    <x v="1"/>
  </r>
  <r>
    <s v="KEY-2135"/>
    <s v="Medium"/>
    <n v="30"/>
    <s v="Closed"/>
    <s v="Completed"/>
    <s v="Solved by squad (technical intervention)"/>
    <x v="1"/>
    <s v="Squad"/>
    <s v="SQUAD A"/>
    <d v="2021-06-15T00:00:00"/>
    <d v="2021-06-29T00:00:00"/>
    <n v="14"/>
    <x v="1"/>
  </r>
  <r>
    <s v="KEY-2129"/>
    <s v="Medium"/>
    <n v="30"/>
    <s v="Closed"/>
    <s v="Completed"/>
    <s v="Solved by squad (technical intervention)"/>
    <x v="0"/>
    <s v="Squad"/>
    <s v="SQUAD A"/>
    <d v="2021-06-15T00:00:00"/>
    <d v="2021-07-26T00:00:00"/>
    <n v="41"/>
    <x v="2"/>
  </r>
  <r>
    <s v="KEY-2127"/>
    <s v="Medium"/>
    <n v="30"/>
    <s v="Closed"/>
    <s v="Completed"/>
    <s v="Solved by squad (technical intervention)"/>
    <x v="3"/>
    <s v="Squad"/>
    <s v="SQUAD A"/>
    <d v="2021-06-15T00:00:00"/>
    <d v="2021-08-03T00:00:00"/>
    <n v="49"/>
    <x v="2"/>
  </r>
  <r>
    <s v="KEY-2134"/>
    <s v="Medium"/>
    <n v="30"/>
    <s v="Closed"/>
    <s v="Completed"/>
    <s v="Solved by squad (technical intervention)"/>
    <x v="3"/>
    <s v="Squad"/>
    <s v="SQUAD A"/>
    <d v="2021-06-15T00:00:00"/>
    <d v="2021-08-03T00:00:00"/>
    <n v="49"/>
    <x v="2"/>
  </r>
  <r>
    <s v="KEY-2143"/>
    <s v="Medium"/>
    <n v="30"/>
    <s v="Closed"/>
    <s v="Completed"/>
    <s v="Solved by squad (technical intervention)"/>
    <x v="0"/>
    <s v="Squad"/>
    <s v="SQUAD A"/>
    <d v="2021-06-15T00:00:00"/>
    <d v="2021-08-03T00:00:00"/>
    <n v="49"/>
    <x v="2"/>
  </r>
  <r>
    <s v="KEY-2133"/>
    <s v="Medium"/>
    <n v="30"/>
    <s v="Closed"/>
    <s v="Completed"/>
    <s v="Solved by squad (technical intervention)"/>
    <x v="3"/>
    <s v="Squad"/>
    <s v="SQUAD A"/>
    <d v="2021-06-15T00:00:00"/>
    <d v="2021-08-13T00:00:00"/>
    <n v="59"/>
    <x v="2"/>
  </r>
  <r>
    <s v="KEY-2131"/>
    <s v="Medium"/>
    <n v="30"/>
    <s v="Closed"/>
    <s v="Completed"/>
    <s v="Solved by squad (technical intervention)"/>
    <x v="0"/>
    <s v="Squad"/>
    <s v="SQUAD A"/>
    <d v="2021-06-15T00:00:00"/>
    <d v="2022-05-14T00:00:00"/>
    <n v="333"/>
    <x v="2"/>
  </r>
  <r>
    <s v="KEY-2132"/>
    <s v="Medium"/>
    <n v="30"/>
    <s v="Closed"/>
    <s v="Completed"/>
    <s v="Solved by squad (technical intervention)"/>
    <x v="0"/>
    <s v="Squad"/>
    <s v="SQUAD A"/>
    <d v="2021-06-15T00:00:00"/>
    <d v="2022-05-14T00:00:00"/>
    <n v="333"/>
    <x v="2"/>
  </r>
  <r>
    <s v="KEY-2140"/>
    <s v="Medium"/>
    <n v="30"/>
    <s v="Closed"/>
    <s v="Completed"/>
    <s v="Solved by squad (technical intervention)"/>
    <x v="0"/>
    <s v="Squad"/>
    <s v="SQUAD E"/>
    <d v="2021-06-15T00:00:00"/>
    <d v="2022-06-02T00:00:00"/>
    <n v="352"/>
    <x v="2"/>
  </r>
  <r>
    <s v="KEY-2141"/>
    <s v="Medium"/>
    <n v="30"/>
    <s v="Closed"/>
    <s v="Completed"/>
    <s v="Solved by squad (technical intervention)"/>
    <x v="0"/>
    <s v="Squad"/>
    <s v="SQUAD E"/>
    <d v="2021-06-15T00:00:00"/>
    <d v="2022-08-23T00:00:00"/>
    <n v="434"/>
    <x v="2"/>
  </r>
  <r>
    <s v="KEY-2128"/>
    <s v="Medium"/>
    <n v="30"/>
    <s v="Closed"/>
    <s v="Completed"/>
    <s v="Solved by squad (technical intervention)"/>
    <x v="0"/>
    <s v="Squad"/>
    <s v="SQUAD A"/>
    <d v="2021-06-15T00:00:00"/>
    <d v="2022-08-26T00:00:00"/>
    <n v="437"/>
    <x v="2"/>
  </r>
  <r>
    <s v="KEY-2138"/>
    <s v="Medium"/>
    <n v="30"/>
    <s v="Closed"/>
    <s v="Completed"/>
    <s v="Solved by squad (technical intervention)"/>
    <x v="0"/>
    <s v="Squad"/>
    <s v="SQUAD B"/>
    <d v="2021-06-15T00:00:00"/>
    <d v="2022-08-26T00:00:00"/>
    <n v="437"/>
    <x v="2"/>
  </r>
  <r>
    <s v="KEY-2157"/>
    <s v="High"/>
    <n v="15"/>
    <s v="Closed"/>
    <s v="Completed"/>
    <s v="Solved by squad (technical intervention)"/>
    <x v="0"/>
    <s v="Squad"/>
    <s v="SQUAD E"/>
    <d v="2021-06-16T00:00:00"/>
    <d v="2021-07-22T00:00:00"/>
    <n v="36"/>
    <x v="2"/>
  </r>
  <r>
    <s v="KEY-2156"/>
    <s v="High"/>
    <n v="15"/>
    <s v="Closed"/>
    <s v="Completed"/>
    <s v="Solved by squad (technical intervention)"/>
    <x v="1"/>
    <s v="Squad"/>
    <s v="SQUAD B"/>
    <d v="2021-06-16T00:00:00"/>
    <d v="2021-12-23T00:00:00"/>
    <n v="190"/>
    <x v="2"/>
  </r>
  <r>
    <s v="KEY-2155"/>
    <s v="High"/>
    <n v="15"/>
    <s v="Closed"/>
    <s v="Completed"/>
    <s v="Solved by squad (technical intervention)"/>
    <x v="2"/>
    <s v="Squad"/>
    <s v="SQUAD A"/>
    <d v="2021-06-16T00:00:00"/>
    <d v="2022-01-27T00:00:00"/>
    <n v="225"/>
    <x v="2"/>
  </r>
  <r>
    <s v="KEY-2154"/>
    <s v="High"/>
    <n v="15"/>
    <s v="Closed"/>
    <s v="Completed"/>
    <s v="Solved by squad (technical intervention)"/>
    <x v="0"/>
    <s v="Squad"/>
    <s v="SQUAD B"/>
    <d v="2021-06-16T00:00:00"/>
    <d v="2022-08-10T00:00:00"/>
    <n v="420"/>
    <x v="2"/>
  </r>
  <r>
    <s v="KEY-2151"/>
    <s v="Highest"/>
    <n v="7"/>
    <s v="Closed"/>
    <s v="Completed"/>
    <s v="Solved by squad (technical intervention)"/>
    <x v="0"/>
    <s v="Squad"/>
    <s v="SQUAD B"/>
    <d v="2021-06-16T00:00:00"/>
    <d v="2022-08-23T00:00:00"/>
    <n v="433"/>
    <x v="2"/>
  </r>
  <r>
    <s v="KEY-2169"/>
    <s v="Medium"/>
    <n v="30"/>
    <s v="Closed"/>
    <s v="Canceled"/>
    <s v="Business Process"/>
    <x v="0"/>
    <s v="Service Desk"/>
    <m/>
    <d v="2021-06-16T00:00:00"/>
    <d v="2021-11-12T00:00:00"/>
    <n v="149"/>
    <x v="0"/>
  </r>
  <r>
    <s v="KEY-2167"/>
    <s v="Medium"/>
    <n v="30"/>
    <s v="Closed"/>
    <s v="Canceled"/>
    <s v="Business Process"/>
    <x v="0"/>
    <s v="Service Desk"/>
    <m/>
    <d v="2021-06-16T00:00:00"/>
    <d v="2021-07-16T00:00:00"/>
    <n v="30"/>
    <x v="0"/>
  </r>
  <r>
    <s v="KEY-2164"/>
    <s v="Medium"/>
    <n v="30"/>
    <s v="Closed"/>
    <s v="Canceled"/>
    <s v="Business Process"/>
    <x v="0"/>
    <s v="Service Desk"/>
    <m/>
    <d v="2021-06-16T00:00:00"/>
    <d v="2021-07-07T00:00:00"/>
    <n v="21"/>
    <x v="0"/>
  </r>
  <r>
    <s v="KEY-2144"/>
    <s v="Medium"/>
    <n v="30"/>
    <s v="Closed"/>
    <s v="Canceled"/>
    <s v="Business Process"/>
    <x v="0"/>
    <s v="Service Desk"/>
    <m/>
    <d v="2021-06-16T00:00:00"/>
    <d v="2021-06-22T00:00:00"/>
    <n v="6"/>
    <x v="0"/>
  </r>
  <r>
    <s v="KEY-2163"/>
    <s v="Medium"/>
    <n v="30"/>
    <s v="Closed"/>
    <s v="Canceled"/>
    <s v="Business Process"/>
    <x v="0"/>
    <s v="Service Desk"/>
    <m/>
    <d v="2021-06-16T00:00:00"/>
    <d v="2021-06-21T00:00:00"/>
    <n v="5"/>
    <x v="0"/>
  </r>
  <r>
    <s v="KEY-2152"/>
    <s v="Medium"/>
    <n v="30"/>
    <s v="Closed"/>
    <s v="Canceled"/>
    <s v="Lack Response"/>
    <x v="0"/>
    <s v="Service Desk"/>
    <m/>
    <d v="2021-06-16T00:00:00"/>
    <d v="2022-07-12T00:00:00"/>
    <n v="391"/>
    <x v="0"/>
  </r>
  <r>
    <s v="KEY-2158"/>
    <s v="Medium"/>
    <n v="30"/>
    <s v="Closed"/>
    <s v="Completed"/>
    <s v="Solved by squad (technical intervention)"/>
    <x v="1"/>
    <s v="Squad"/>
    <s v="SQUAD A"/>
    <d v="2021-06-16T00:00:00"/>
    <d v="2021-07-02T00:00:00"/>
    <n v="16"/>
    <x v="1"/>
  </r>
  <r>
    <s v="KEY-2159"/>
    <s v="Medium"/>
    <n v="30"/>
    <s v="Closed"/>
    <s v="Completed"/>
    <s v="Solved by squad (technical intervention)"/>
    <x v="0"/>
    <s v="Squad"/>
    <s v="SQUAD E"/>
    <d v="2021-06-16T00:00:00"/>
    <d v="2021-07-08T00:00:00"/>
    <n v="22"/>
    <x v="1"/>
  </r>
  <r>
    <s v="KEY-2166"/>
    <s v="Medium"/>
    <n v="30"/>
    <s v="Closed"/>
    <s v="Completed"/>
    <s v="Solved by squad (technical intervention)"/>
    <x v="0"/>
    <s v="Squad"/>
    <s v="SQUAD E"/>
    <d v="2021-06-16T00:00:00"/>
    <d v="2021-07-16T00:00:00"/>
    <n v="30"/>
    <x v="2"/>
  </r>
  <r>
    <s v="KEY-2168"/>
    <s v="Medium"/>
    <n v="30"/>
    <s v="Closed"/>
    <s v="Completed"/>
    <s v="Solved by squad (technical intervention)"/>
    <x v="0"/>
    <s v="Squad"/>
    <s v="SQUAD E"/>
    <d v="2021-06-16T00:00:00"/>
    <d v="2021-07-21T00:00:00"/>
    <n v="35"/>
    <x v="2"/>
  </r>
  <r>
    <s v="KEY-2160"/>
    <s v="Medium"/>
    <n v="30"/>
    <s v="Closed"/>
    <s v="Completed"/>
    <s v="Solved by squad (technical intervention)"/>
    <x v="0"/>
    <s v="Squad"/>
    <s v="SQUAD E"/>
    <d v="2021-06-16T00:00:00"/>
    <d v="2021-07-22T00:00:00"/>
    <n v="36"/>
    <x v="2"/>
  </r>
  <r>
    <s v="KEY-2161"/>
    <s v="Medium"/>
    <n v="30"/>
    <s v="Closed"/>
    <s v="Completed"/>
    <s v="Solved by squad (technical intervention)"/>
    <x v="0"/>
    <s v="Squad"/>
    <s v="SQUAD E"/>
    <d v="2021-06-16T00:00:00"/>
    <d v="2021-07-22T00:00:00"/>
    <n v="36"/>
    <x v="2"/>
  </r>
  <r>
    <s v="KEY-2162"/>
    <s v="Medium"/>
    <n v="30"/>
    <s v="Closed"/>
    <s v="Completed"/>
    <s v="Solved by squad (technical intervention)"/>
    <x v="0"/>
    <s v="Squad"/>
    <s v="SQUAD E"/>
    <d v="2021-06-16T00:00:00"/>
    <d v="2021-09-28T00:00:00"/>
    <n v="104"/>
    <x v="2"/>
  </r>
  <r>
    <s v="KEY-2153"/>
    <s v="Medium"/>
    <n v="30"/>
    <s v="Closed"/>
    <s v="Completed"/>
    <s v="Solved by squad (technical intervention)"/>
    <x v="0"/>
    <s v="Squad"/>
    <s v="SQUAD B"/>
    <d v="2021-06-16T00:00:00"/>
    <d v="2021-10-21T00:00:00"/>
    <n v="127"/>
    <x v="2"/>
  </r>
  <r>
    <s v="KEY-2165"/>
    <s v="Medium"/>
    <n v="30"/>
    <s v="Closed"/>
    <s v="Completed"/>
    <s v="Solved by squad (technical intervention)"/>
    <x v="0"/>
    <s v="Squad"/>
    <s v="SQUAD E"/>
    <d v="2021-06-16T00:00:00"/>
    <d v="2022-05-23T00:00:00"/>
    <n v="341"/>
    <x v="2"/>
  </r>
  <r>
    <s v="KEY-2147"/>
    <s v="Medium"/>
    <n v="30"/>
    <s v="Closed"/>
    <s v="Completed"/>
    <s v="Solved by squad (technical intervention)"/>
    <x v="0"/>
    <s v="Squad"/>
    <s v="SQUAD A"/>
    <d v="2021-06-16T00:00:00"/>
    <d v="2022-07-12T00:00:00"/>
    <n v="391"/>
    <x v="2"/>
  </r>
  <r>
    <s v="KEY-2146"/>
    <s v="Medium"/>
    <n v="30"/>
    <s v="Closed"/>
    <s v="Completed"/>
    <s v="Solved by squad (technical intervention)"/>
    <x v="0"/>
    <s v="Squad"/>
    <s v="SQUAD A"/>
    <d v="2021-06-16T00:00:00"/>
    <d v="2022-09-05T00:00:00"/>
    <n v="446"/>
    <x v="2"/>
  </r>
  <r>
    <s v="KEY-2148"/>
    <s v="Medium"/>
    <n v="30"/>
    <s v="Closed"/>
    <s v="Completed"/>
    <s v="Solved by squad (technical intervention)"/>
    <x v="3"/>
    <s v="Squad"/>
    <s v="SQUAD A"/>
    <d v="2021-06-16T00:00:00"/>
    <d v="2022-10-07T00:00:00"/>
    <n v="478"/>
    <x v="2"/>
  </r>
  <r>
    <s v="KEY-2149"/>
    <s v="Medium"/>
    <n v="30"/>
    <s v="Closed"/>
    <s v="Completed"/>
    <s v="Solved by squad (technical intervention)"/>
    <x v="3"/>
    <s v="Squad"/>
    <s v="SQUAD A"/>
    <d v="2021-06-16T00:00:00"/>
    <d v="2022-10-07T00:00:00"/>
    <n v="478"/>
    <x v="2"/>
  </r>
  <r>
    <s v="KEY-2145"/>
    <s v="Medium"/>
    <n v="30"/>
    <s v="Open"/>
    <s v="Squad Working"/>
    <m/>
    <x v="0"/>
    <m/>
    <m/>
    <d v="2021-06-16T00:00:00"/>
    <m/>
    <n v="-44363"/>
    <x v="0"/>
  </r>
  <r>
    <s v="KEY-2179"/>
    <s v="High"/>
    <n v="15"/>
    <s v="Closed"/>
    <s v="Completed"/>
    <s v="Solved by squad (technical intervention)"/>
    <x v="0"/>
    <s v="Squad"/>
    <s v="SQUAD A"/>
    <d v="2021-06-17T00:00:00"/>
    <d v="2021-06-24T00:00:00"/>
    <n v="7"/>
    <x v="1"/>
  </r>
  <r>
    <s v="KEY-2184"/>
    <s v="Medium"/>
    <n v="30"/>
    <s v="Closed"/>
    <s v="Canceled"/>
    <s v="Business Process"/>
    <x v="0"/>
    <s v="Service Desk"/>
    <m/>
    <d v="2021-06-17T00:00:00"/>
    <d v="2021-07-22T00:00:00"/>
    <n v="35"/>
    <x v="0"/>
  </r>
  <r>
    <s v="KEY-2172"/>
    <s v="Medium"/>
    <n v="30"/>
    <s v="Closed"/>
    <s v="Canceled"/>
    <s v="Business Process"/>
    <x v="0"/>
    <s v="Service Desk"/>
    <m/>
    <d v="2021-06-17T00:00:00"/>
    <d v="2021-07-21T00:00:00"/>
    <n v="34"/>
    <x v="0"/>
  </r>
  <r>
    <s v="KEY-2171"/>
    <s v="Medium"/>
    <n v="30"/>
    <s v="Closed"/>
    <s v="Canceled"/>
    <s v="Business Process"/>
    <x v="0"/>
    <s v="Service Desk"/>
    <m/>
    <d v="2021-06-17T00:00:00"/>
    <d v="2021-06-23T00:00:00"/>
    <n v="6"/>
    <x v="0"/>
  </r>
  <r>
    <s v="KEY-2175"/>
    <s v="Medium"/>
    <n v="30"/>
    <s v="Closed"/>
    <s v="Canceled"/>
    <s v="Business Process"/>
    <x v="0"/>
    <s v="Service Desk"/>
    <m/>
    <d v="2021-06-17T00:00:00"/>
    <d v="2021-06-21T00:00:00"/>
    <n v="4"/>
    <x v="0"/>
  </r>
  <r>
    <s v="KEY-2188"/>
    <s v="Medium"/>
    <n v="30"/>
    <s v="Closed"/>
    <s v="Canceled"/>
    <s v="Business Process"/>
    <x v="0"/>
    <s v="Squad"/>
    <s v="SQUAD E"/>
    <d v="2021-06-17T00:00:00"/>
    <d v="2021-06-21T00:00:00"/>
    <n v="4"/>
    <x v="0"/>
  </r>
  <r>
    <s v="KEY-2180"/>
    <s v="Medium"/>
    <n v="30"/>
    <s v="Closed"/>
    <s v="Completed"/>
    <s v="Solved by service desk (no technical intervention)"/>
    <x v="0"/>
    <s v="Service Desk"/>
    <m/>
    <d v="2021-06-17T00:00:00"/>
    <d v="2021-06-22T00:00:00"/>
    <n v="5"/>
    <x v="1"/>
  </r>
  <r>
    <s v="KEY-2181"/>
    <s v="Medium"/>
    <n v="30"/>
    <s v="Closed"/>
    <s v="Completed"/>
    <s v="Solved by service desk (no technical intervention)"/>
    <x v="0"/>
    <s v="Service Desk"/>
    <m/>
    <d v="2021-06-17T00:00:00"/>
    <d v="2021-06-22T00:00:00"/>
    <n v="5"/>
    <x v="1"/>
  </r>
  <r>
    <s v="KEY-2170"/>
    <s v="Medium"/>
    <n v="30"/>
    <s v="Closed"/>
    <s v="Completed"/>
    <s v="Solved by service desk (no technical intervention)"/>
    <x v="1"/>
    <s v="Service Desk"/>
    <m/>
    <d v="2021-06-17T00:00:00"/>
    <d v="2021-06-29T00:00:00"/>
    <n v="12"/>
    <x v="1"/>
  </r>
  <r>
    <s v="KEY-2177"/>
    <s v="Medium"/>
    <n v="30"/>
    <s v="Closed"/>
    <s v="Completed"/>
    <s v="Solved by squad (technical intervention)"/>
    <x v="1"/>
    <s v="Squad"/>
    <s v="SQUAD A"/>
    <d v="2021-06-17T00:00:00"/>
    <d v="2021-06-29T00:00:00"/>
    <n v="12"/>
    <x v="1"/>
  </r>
  <r>
    <s v="KEY-2189"/>
    <s v="Medium"/>
    <n v="30"/>
    <s v="Closed"/>
    <s v="Completed"/>
    <s v="Solved by squad (technical intervention)"/>
    <x v="1"/>
    <s v="Squad"/>
    <s v="SQUAD E"/>
    <d v="2021-06-17T00:00:00"/>
    <d v="2021-07-05T00:00:00"/>
    <n v="18"/>
    <x v="1"/>
  </r>
  <r>
    <s v="KEY-2185"/>
    <s v="Medium"/>
    <n v="30"/>
    <s v="Closed"/>
    <s v="Completed"/>
    <s v="Solved by squad (technical intervention)"/>
    <x v="0"/>
    <s v="Squad"/>
    <s v="SQUAD E"/>
    <d v="2021-06-17T00:00:00"/>
    <d v="2021-07-08T00:00:00"/>
    <n v="21"/>
    <x v="1"/>
  </r>
  <r>
    <s v="KEY-2186"/>
    <s v="Medium"/>
    <n v="30"/>
    <s v="Closed"/>
    <s v="Completed"/>
    <s v="Solved by squad (technical intervention)"/>
    <x v="0"/>
    <s v="Squad"/>
    <s v="SQUAD E"/>
    <d v="2021-06-17T00:00:00"/>
    <d v="2021-07-22T00:00:00"/>
    <n v="35"/>
    <x v="2"/>
  </r>
  <r>
    <s v="KEY-2187"/>
    <s v="Medium"/>
    <n v="30"/>
    <s v="Closed"/>
    <s v="Completed"/>
    <s v="Solved by squad (technical intervention)"/>
    <x v="0"/>
    <s v="Squad"/>
    <s v="SQUAD E"/>
    <d v="2021-06-17T00:00:00"/>
    <d v="2021-08-02T00:00:00"/>
    <n v="46"/>
    <x v="2"/>
  </r>
  <r>
    <s v="KEY-2174"/>
    <s v="Medium"/>
    <n v="30"/>
    <s v="Closed"/>
    <s v="Completed"/>
    <s v="Solved by squad (technical intervention)"/>
    <x v="0"/>
    <s v="Squad"/>
    <s v="SQUAD A"/>
    <d v="2021-06-17T00:00:00"/>
    <d v="2021-08-03T00:00:00"/>
    <n v="47"/>
    <x v="2"/>
  </r>
  <r>
    <s v="KEY-2183"/>
    <s v="Medium"/>
    <n v="30"/>
    <s v="Closed"/>
    <s v="Completed"/>
    <s v="Solved by squad (technical intervention)"/>
    <x v="1"/>
    <s v="Squad"/>
    <s v="SQUAD A"/>
    <d v="2021-06-17T00:00:00"/>
    <d v="2021-12-23T00:00:00"/>
    <n v="189"/>
    <x v="2"/>
  </r>
  <r>
    <s v="KEY-2178"/>
    <s v="Medium"/>
    <n v="30"/>
    <s v="Closed"/>
    <s v="Completed"/>
    <s v="Solved by squad (technical intervention)"/>
    <x v="0"/>
    <s v="Squad"/>
    <s v="SQUAD A"/>
    <d v="2021-06-17T00:00:00"/>
    <d v="2022-05-23T00:00:00"/>
    <n v="340"/>
    <x v="2"/>
  </r>
  <r>
    <s v="KEY-2182"/>
    <s v="Medium"/>
    <n v="30"/>
    <s v="Closed"/>
    <s v="Completed"/>
    <s v="Solved by squad (technical intervention)"/>
    <x v="0"/>
    <s v="Squad"/>
    <s v="SQUAD B"/>
    <d v="2021-06-17T00:00:00"/>
    <d v="2022-08-25T00:00:00"/>
    <n v="434"/>
    <x v="2"/>
  </r>
  <r>
    <s v="KEY-2173"/>
    <s v="Medium"/>
    <n v="30"/>
    <s v="Closed"/>
    <s v="Completed"/>
    <s v="Solved by squad (technical intervention)"/>
    <x v="0"/>
    <s v="Squad"/>
    <s v="SQUAD A"/>
    <d v="2021-06-17T00:00:00"/>
    <d v="2022-08-26T00:00:00"/>
    <n v="435"/>
    <x v="2"/>
  </r>
  <r>
    <s v="KEY-2176"/>
    <s v="Medium"/>
    <n v="30"/>
    <s v="Closed"/>
    <s v="Completed"/>
    <s v="Solved by squad (technical intervention)"/>
    <x v="0"/>
    <s v="Squad"/>
    <s v="SQUAD A"/>
    <d v="2021-06-17T00:00:00"/>
    <d v="2022-08-26T00:00:00"/>
    <n v="435"/>
    <x v="2"/>
  </r>
  <r>
    <s v="KEY-2193"/>
    <s v="High"/>
    <n v="15"/>
    <s v="Closed"/>
    <s v="Completed"/>
    <s v="Solved by squad (technical intervention)"/>
    <x v="0"/>
    <s v="Squad"/>
    <s v="SQUAD E"/>
    <d v="2021-06-18T00:00:00"/>
    <d v="2021-07-20T00:00:00"/>
    <n v="32"/>
    <x v="2"/>
  </r>
  <r>
    <s v="KEY-2199"/>
    <s v="Highest"/>
    <n v="7"/>
    <s v="Open"/>
    <s v="Squad Working"/>
    <m/>
    <x v="0"/>
    <m/>
    <m/>
    <d v="2021-06-18T00:00:00"/>
    <m/>
    <n v="-44365"/>
    <x v="0"/>
  </r>
  <r>
    <s v="KEY-2195"/>
    <s v="Medium"/>
    <n v="30"/>
    <s v="Closed"/>
    <s v="Canceled"/>
    <s v="Business Process"/>
    <x v="0"/>
    <s v="Squad"/>
    <s v="SQUAD E"/>
    <d v="2021-06-18T00:00:00"/>
    <d v="2021-08-03T00:00:00"/>
    <n v="46"/>
    <x v="0"/>
  </r>
  <r>
    <s v="KEY-2196"/>
    <s v="Medium"/>
    <n v="30"/>
    <s v="Closed"/>
    <s v="Canceled"/>
    <s v="Business Process"/>
    <x v="0"/>
    <s v="Squad"/>
    <s v="SQUAD E"/>
    <d v="2021-06-18T00:00:00"/>
    <d v="2021-06-18T00:00:00"/>
    <n v="0"/>
    <x v="0"/>
  </r>
  <r>
    <s v="KEY-2190"/>
    <s v="Medium"/>
    <n v="30"/>
    <s v="Closed"/>
    <s v="Completed"/>
    <s v="Solved by squad (technical intervention)"/>
    <x v="0"/>
    <s v="Squad"/>
    <s v="SQUAD A"/>
    <d v="2021-06-18T00:00:00"/>
    <d v="2021-07-12T00:00:00"/>
    <n v="24"/>
    <x v="1"/>
  </r>
  <r>
    <s v="KEY-2191"/>
    <s v="Medium"/>
    <n v="30"/>
    <s v="Closed"/>
    <s v="Completed"/>
    <s v="Solved by squad (technical intervention)"/>
    <x v="0"/>
    <s v="Squad"/>
    <s v="SQUAD A"/>
    <d v="2021-06-18T00:00:00"/>
    <d v="2021-07-21T00:00:00"/>
    <n v="33"/>
    <x v="2"/>
  </r>
  <r>
    <s v="KEY-2197"/>
    <s v="Medium"/>
    <n v="30"/>
    <s v="Closed"/>
    <s v="Completed"/>
    <s v="Solved by squad (technical intervention)"/>
    <x v="0"/>
    <s v="Squad"/>
    <s v="SQUAD E"/>
    <d v="2021-06-18T00:00:00"/>
    <d v="2021-07-30T00:00:00"/>
    <n v="42"/>
    <x v="2"/>
  </r>
  <r>
    <s v="KEY-2192"/>
    <s v="Medium"/>
    <n v="30"/>
    <s v="Closed"/>
    <s v="Completed"/>
    <s v="Solved by squad (technical intervention)"/>
    <x v="3"/>
    <s v="Squad"/>
    <s v="SQUAD B"/>
    <d v="2021-06-18T00:00:00"/>
    <d v="2021-08-09T00:00:00"/>
    <n v="52"/>
    <x v="2"/>
  </r>
  <r>
    <s v="KEY-2194"/>
    <s v="Medium"/>
    <n v="30"/>
    <s v="Closed"/>
    <s v="Completed"/>
    <s v="Solved by squad (technical intervention)"/>
    <x v="0"/>
    <s v="Squad"/>
    <s v="SQUAD E"/>
    <d v="2021-06-18T00:00:00"/>
    <d v="2022-05-23T00:00:00"/>
    <n v="339"/>
    <x v="2"/>
  </r>
  <r>
    <s v="KEY-2198"/>
    <s v="Medium"/>
    <n v="30"/>
    <s v="Open"/>
    <s v="Waiting requester information"/>
    <m/>
    <x v="0"/>
    <m/>
    <m/>
    <d v="2021-06-18T00:00:00"/>
    <m/>
    <n v="-44365"/>
    <x v="0"/>
  </r>
  <r>
    <s v="KEY-2206"/>
    <s v="Medium"/>
    <n v="30"/>
    <s v="Closed"/>
    <s v="Canceled"/>
    <s v="Business Process"/>
    <x v="0"/>
    <s v="Service Desk"/>
    <m/>
    <d v="2021-06-21T00:00:00"/>
    <d v="2021-08-17T00:00:00"/>
    <n v="57"/>
    <x v="0"/>
  </r>
  <r>
    <s v="KEY-2200"/>
    <s v="Medium"/>
    <n v="30"/>
    <s v="Closed"/>
    <s v="Canceled"/>
    <s v="Business Process"/>
    <x v="0"/>
    <s v="Service Desk"/>
    <m/>
    <d v="2021-06-21T00:00:00"/>
    <d v="2021-08-03T00:00:00"/>
    <n v="43"/>
    <x v="0"/>
  </r>
  <r>
    <s v="KEY-2205"/>
    <s v="Medium"/>
    <n v="30"/>
    <s v="Closed"/>
    <s v="Canceled"/>
    <s v="Business Process"/>
    <x v="0"/>
    <s v="Service Desk"/>
    <m/>
    <d v="2021-06-21T00:00:00"/>
    <d v="2021-06-21T00:00:00"/>
    <n v="0"/>
    <x v="0"/>
  </r>
  <r>
    <s v="KEY-2204"/>
    <s v="Medium"/>
    <n v="30"/>
    <s v="Closed"/>
    <s v="Completed"/>
    <s v="Solved by squad (technical intervention)"/>
    <x v="0"/>
    <s v="Squad"/>
    <s v="SQUAD E"/>
    <d v="2021-06-21T00:00:00"/>
    <d v="2021-07-24T00:00:00"/>
    <n v="33"/>
    <x v="2"/>
  </r>
  <r>
    <s v="KEY-2203"/>
    <s v="Medium"/>
    <n v="30"/>
    <s v="Closed"/>
    <s v="Completed"/>
    <s v="Solved by squad (technical intervention)"/>
    <x v="0"/>
    <s v="Squad"/>
    <s v="SQUAD E"/>
    <d v="2021-06-21T00:00:00"/>
    <d v="2021-10-31T00:00:00"/>
    <n v="132"/>
    <x v="2"/>
  </r>
  <r>
    <s v="KEY-2202"/>
    <s v="Medium"/>
    <n v="30"/>
    <s v="Closed"/>
    <s v="Completed"/>
    <s v="Solved by squad (technical intervention)"/>
    <x v="0"/>
    <s v="Squad"/>
    <s v="SQUAD E"/>
    <d v="2021-06-21T00:00:00"/>
    <d v="2022-05-16T00:00:00"/>
    <n v="329"/>
    <x v="2"/>
  </r>
  <r>
    <s v="KEY-2214"/>
    <s v="High"/>
    <n v="15"/>
    <s v="Closed"/>
    <s v="Completed"/>
    <s v="Solved by squad (technical intervention)"/>
    <x v="0"/>
    <s v="Squad"/>
    <s v="SQUAD E"/>
    <d v="2021-06-22T00:00:00"/>
    <d v="2021-09-30T00:00:00"/>
    <n v="100"/>
    <x v="2"/>
  </r>
  <r>
    <s v="KEY-2207"/>
    <s v="Highest"/>
    <n v="7"/>
    <s v="Closed"/>
    <s v="Completed"/>
    <s v="Solved by service desk (no technical intervention)"/>
    <x v="0"/>
    <s v="Service Desk"/>
    <m/>
    <d v="2021-06-22T00:00:00"/>
    <d v="2021-06-23T00:00:00"/>
    <n v="1"/>
    <x v="1"/>
  </r>
  <r>
    <s v="KEY-2215"/>
    <s v="Medium"/>
    <n v="30"/>
    <s v="Closed"/>
    <s v="Canceled"/>
    <s v="Business Process"/>
    <x v="0"/>
    <s v="Service Desk"/>
    <m/>
    <d v="2021-06-22T00:00:00"/>
    <d v="2021-06-23T00:00:00"/>
    <n v="1"/>
    <x v="0"/>
  </r>
  <r>
    <s v="KEY-2210"/>
    <s v="Medium"/>
    <n v="30"/>
    <s v="Closed"/>
    <s v="Completed"/>
    <s v="Solved by service desk (no technical intervention)"/>
    <x v="3"/>
    <s v="Service Desk"/>
    <m/>
    <d v="2021-06-22T00:00:00"/>
    <d v="2021-06-22T00:00:00"/>
    <n v="0"/>
    <x v="1"/>
  </r>
  <r>
    <s v="KEY-2216"/>
    <s v="Medium"/>
    <n v="30"/>
    <s v="Closed"/>
    <s v="Completed"/>
    <s v="Solved by service desk (no technical intervention)"/>
    <x v="3"/>
    <s v="Service Desk"/>
    <m/>
    <d v="2021-06-22T00:00:00"/>
    <d v="2021-06-22T00:00:00"/>
    <n v="0"/>
    <x v="1"/>
  </r>
  <r>
    <s v="KEY-2217"/>
    <s v="Medium"/>
    <n v="30"/>
    <s v="Closed"/>
    <s v="Completed"/>
    <s v="Solved by service desk (no technical intervention)"/>
    <x v="0"/>
    <s v="Service Desk"/>
    <m/>
    <d v="2021-06-22T00:00:00"/>
    <d v="2021-06-22T00:00:00"/>
    <n v="0"/>
    <x v="1"/>
  </r>
  <r>
    <s v="KEY-2218"/>
    <s v="Medium"/>
    <n v="30"/>
    <s v="Closed"/>
    <s v="Completed"/>
    <s v="Solved by service desk (no technical intervention)"/>
    <x v="3"/>
    <s v="Service Desk"/>
    <m/>
    <d v="2021-06-22T00:00:00"/>
    <d v="2021-06-22T00:00:00"/>
    <n v="0"/>
    <x v="1"/>
  </r>
  <r>
    <s v="KEY-2219"/>
    <s v="Medium"/>
    <n v="30"/>
    <s v="Closed"/>
    <s v="Completed"/>
    <s v="Solved by service desk (no technical intervention)"/>
    <x v="3"/>
    <s v="Service Desk"/>
    <m/>
    <d v="2021-06-22T00:00:00"/>
    <d v="2021-06-22T00:00:00"/>
    <n v="0"/>
    <x v="1"/>
  </r>
  <r>
    <s v="KEY-2213"/>
    <s v="Medium"/>
    <n v="30"/>
    <s v="Closed"/>
    <s v="Completed"/>
    <s v="Solved by squad (technical intervention)"/>
    <x v="0"/>
    <s v="Squad"/>
    <s v="SQUAD E"/>
    <d v="2021-06-22T00:00:00"/>
    <d v="2021-07-20T00:00:00"/>
    <n v="28"/>
    <x v="1"/>
  </r>
  <r>
    <s v="KEY-2211"/>
    <s v="Medium"/>
    <n v="30"/>
    <s v="Closed"/>
    <s v="Completed"/>
    <s v="Solved by squad (technical intervention)"/>
    <x v="0"/>
    <s v="Squad"/>
    <s v="SQUAD E"/>
    <d v="2021-06-22T00:00:00"/>
    <d v="2021-07-30T00:00:00"/>
    <n v="38"/>
    <x v="2"/>
  </r>
  <r>
    <s v="KEY-2208"/>
    <s v="Medium"/>
    <n v="30"/>
    <s v="Closed"/>
    <s v="Completed"/>
    <s v="Solved by squad (technical intervention)"/>
    <x v="0"/>
    <s v="Squad"/>
    <s v="SQUAD A"/>
    <d v="2021-06-22T00:00:00"/>
    <d v="2021-08-03T00:00:00"/>
    <n v="42"/>
    <x v="2"/>
  </r>
  <r>
    <s v="KEY-2212"/>
    <s v="Medium"/>
    <n v="30"/>
    <s v="Closed"/>
    <s v="Completed"/>
    <s v="Solved by squad (technical intervention)"/>
    <x v="0"/>
    <s v="Squad"/>
    <s v="SQUAD E"/>
    <d v="2021-06-22T00:00:00"/>
    <d v="2022-05-17T00:00:00"/>
    <n v="329"/>
    <x v="2"/>
  </r>
  <r>
    <s v="KEY-2209"/>
    <s v="Medium"/>
    <n v="30"/>
    <s v="Closed"/>
    <s v="Completed"/>
    <s v="Solved by squad (technical intervention)"/>
    <x v="0"/>
    <s v="Squad"/>
    <s v="SQUAD A"/>
    <d v="2021-06-22T00:00:00"/>
    <d v="2022-05-31T00:00:00"/>
    <n v="343"/>
    <x v="2"/>
  </r>
  <r>
    <s v="KEY-2229"/>
    <s v="Medium"/>
    <n v="30"/>
    <s v="Closed"/>
    <s v="Canceled"/>
    <s v="Business Process"/>
    <x v="0"/>
    <s v="Service Desk"/>
    <m/>
    <d v="2021-06-23T00:00:00"/>
    <d v="2021-07-22T00:00:00"/>
    <n v="29"/>
    <x v="0"/>
  </r>
  <r>
    <s v="KEY-2221"/>
    <s v="Medium"/>
    <n v="30"/>
    <s v="Closed"/>
    <s v="Canceled"/>
    <s v="Business Process"/>
    <x v="0"/>
    <s v="Service Desk"/>
    <m/>
    <d v="2021-06-23T00:00:00"/>
    <d v="2021-06-23T00:00:00"/>
    <n v="0"/>
    <x v="0"/>
  </r>
  <r>
    <s v="KEY-2222"/>
    <s v="Medium"/>
    <n v="30"/>
    <s v="Closed"/>
    <s v="Canceled"/>
    <s v="Business Process"/>
    <x v="0"/>
    <s v="Service Desk"/>
    <m/>
    <d v="2021-06-23T00:00:00"/>
    <d v="2021-06-23T00:00:00"/>
    <n v="0"/>
    <x v="0"/>
  </r>
  <r>
    <s v="KEY-2225"/>
    <s v="Medium"/>
    <n v="30"/>
    <s v="Closed"/>
    <s v="Canceled"/>
    <s v="Lack Response"/>
    <x v="0"/>
    <s v="Service Desk"/>
    <m/>
    <d v="2021-06-23T00:00:00"/>
    <d v="2021-08-17T00:00:00"/>
    <n v="55"/>
    <x v="0"/>
  </r>
  <r>
    <s v="KEY-2227"/>
    <s v="Medium"/>
    <n v="30"/>
    <s v="Closed"/>
    <s v="Completed"/>
    <s v="Solved by service desk (no technical intervention)"/>
    <x v="0"/>
    <s v="Service Desk"/>
    <m/>
    <d v="2021-06-23T00:00:00"/>
    <d v="2021-06-24T00:00:00"/>
    <n v="1"/>
    <x v="1"/>
  </r>
  <r>
    <s v="KEY-2223"/>
    <s v="Medium"/>
    <n v="30"/>
    <s v="Closed"/>
    <s v="Completed"/>
    <s v="Solved by service desk (no technical intervention)"/>
    <x v="1"/>
    <s v="Service Desk"/>
    <m/>
    <d v="2021-06-23T00:00:00"/>
    <d v="2021-07-03T00:00:00"/>
    <n v="10"/>
    <x v="1"/>
  </r>
  <r>
    <s v="KEY-2228"/>
    <s v="Medium"/>
    <n v="30"/>
    <s v="Closed"/>
    <s v="Completed"/>
    <s v="Solved by service desk (no technical intervention)"/>
    <x v="0"/>
    <s v="Service Desk"/>
    <m/>
    <d v="2021-06-23T00:00:00"/>
    <d v="2021-08-10T00:00:00"/>
    <n v="48"/>
    <x v="2"/>
  </r>
  <r>
    <s v="KEY-2226"/>
    <s v="Medium"/>
    <n v="30"/>
    <s v="Closed"/>
    <s v="Completed"/>
    <s v="Solved by squad (technical intervention)"/>
    <x v="0"/>
    <s v="Squad"/>
    <s v="SQUAD E"/>
    <d v="2021-06-23T00:00:00"/>
    <d v="2021-08-06T00:00:00"/>
    <n v="44"/>
    <x v="2"/>
  </r>
  <r>
    <s v="KEY-2224"/>
    <s v="Medium"/>
    <n v="30"/>
    <s v="Closed"/>
    <s v="Completed"/>
    <s v="Solved by squad (technical intervention)"/>
    <x v="3"/>
    <s v="Squad"/>
    <s v="SQUAD B"/>
    <d v="2021-06-23T00:00:00"/>
    <d v="2021-08-23T00:00:00"/>
    <n v="61"/>
    <x v="2"/>
  </r>
  <r>
    <s v="KEY-2230"/>
    <s v="Medium"/>
    <n v="30"/>
    <s v="Closed"/>
    <s v="Completed"/>
    <s v="Solved by squad (technical intervention)"/>
    <x v="0"/>
    <s v="Squad"/>
    <s v="SQUAD E"/>
    <d v="2021-06-23T00:00:00"/>
    <d v="2021-11-10T00:00:00"/>
    <n v="140"/>
    <x v="2"/>
  </r>
  <r>
    <s v="KEY-2245"/>
    <s v="Medium"/>
    <n v="30"/>
    <s v="Closed"/>
    <s v="Canceled"/>
    <s v="Business Process"/>
    <x v="0"/>
    <s v="Service Desk"/>
    <m/>
    <d v="2021-06-24T00:00:00"/>
    <d v="2021-08-17T00:00:00"/>
    <n v="54"/>
    <x v="0"/>
  </r>
  <r>
    <s v="KEY-2242"/>
    <s v="Medium"/>
    <n v="30"/>
    <s v="Closed"/>
    <s v="Canceled"/>
    <s v="Business Process"/>
    <x v="0"/>
    <s v="Service Desk"/>
    <m/>
    <d v="2021-06-24T00:00:00"/>
    <d v="2021-07-07T00:00:00"/>
    <n v="13"/>
    <x v="0"/>
  </r>
  <r>
    <s v="KEY-2233"/>
    <s v="Medium"/>
    <n v="30"/>
    <s v="Closed"/>
    <s v="Canceled"/>
    <s v="Business Process"/>
    <x v="0"/>
    <s v="Service Desk"/>
    <m/>
    <d v="2021-06-24T00:00:00"/>
    <d v="2021-06-29T00:00:00"/>
    <n v="5"/>
    <x v="0"/>
  </r>
  <r>
    <s v="KEY-2236"/>
    <s v="Medium"/>
    <n v="30"/>
    <s v="Closed"/>
    <s v="Canceled"/>
    <s v="Business Process"/>
    <x v="0"/>
    <s v="Service Desk"/>
    <m/>
    <d v="2021-06-24T00:00:00"/>
    <d v="2021-06-29T00:00:00"/>
    <n v="5"/>
    <x v="0"/>
  </r>
  <r>
    <s v="KEY-2244"/>
    <s v="Medium"/>
    <n v="30"/>
    <s v="Closed"/>
    <s v="Completed"/>
    <s v="Solved by service desk (no technical intervention)"/>
    <x v="0"/>
    <s v="Service Desk"/>
    <m/>
    <d v="2021-06-24T00:00:00"/>
    <d v="2021-06-25T00:00:00"/>
    <n v="1"/>
    <x v="1"/>
  </r>
  <r>
    <s v="KEY-2231"/>
    <s v="Medium"/>
    <n v="30"/>
    <s v="Closed"/>
    <s v="Completed"/>
    <s v="Solved by service desk (no technical intervention)"/>
    <x v="0"/>
    <s v="Service Desk"/>
    <m/>
    <d v="2021-06-24T00:00:00"/>
    <d v="2021-06-29T00:00:00"/>
    <n v="5"/>
    <x v="1"/>
  </r>
  <r>
    <s v="KEY-2232"/>
    <s v="Medium"/>
    <n v="30"/>
    <s v="Closed"/>
    <s v="Completed"/>
    <s v="Solved by service desk (no technical intervention)"/>
    <x v="0"/>
    <s v="Service Desk"/>
    <m/>
    <d v="2021-06-24T00:00:00"/>
    <d v="2021-06-29T00:00:00"/>
    <n v="5"/>
    <x v="1"/>
  </r>
  <r>
    <s v="KEY-2234"/>
    <s v="Medium"/>
    <n v="30"/>
    <s v="Closed"/>
    <s v="Completed"/>
    <s v="Solved by service desk (no technical intervention)"/>
    <x v="0"/>
    <s v="Service Desk"/>
    <m/>
    <d v="2021-06-24T00:00:00"/>
    <d v="2021-06-29T00:00:00"/>
    <n v="5"/>
    <x v="1"/>
  </r>
  <r>
    <s v="KEY-2235"/>
    <s v="Medium"/>
    <n v="30"/>
    <s v="Closed"/>
    <s v="Completed"/>
    <s v="Solved by service desk (no technical intervention)"/>
    <x v="0"/>
    <s v="Service Desk"/>
    <m/>
    <d v="2021-06-24T00:00:00"/>
    <d v="2021-06-29T00:00:00"/>
    <n v="5"/>
    <x v="1"/>
  </r>
  <r>
    <s v="KEY-2237"/>
    <s v="Medium"/>
    <n v="30"/>
    <s v="Closed"/>
    <s v="Completed"/>
    <s v="Solved by service desk (no technical intervention)"/>
    <x v="0"/>
    <s v="Service Desk"/>
    <m/>
    <d v="2021-06-24T00:00:00"/>
    <d v="2021-06-29T00:00:00"/>
    <n v="5"/>
    <x v="1"/>
  </r>
  <r>
    <s v="KEY-2238"/>
    <s v="Medium"/>
    <n v="30"/>
    <s v="Closed"/>
    <s v="Completed"/>
    <s v="Solved by service desk (no technical intervention)"/>
    <x v="0"/>
    <s v="Service Desk"/>
    <m/>
    <d v="2021-06-24T00:00:00"/>
    <d v="2021-06-29T00:00:00"/>
    <n v="5"/>
    <x v="1"/>
  </r>
  <r>
    <s v="KEY-2243"/>
    <s v="Medium"/>
    <n v="30"/>
    <s v="Closed"/>
    <s v="Completed"/>
    <s v="Solved by service desk (no technical intervention)"/>
    <x v="1"/>
    <s v="Service Desk"/>
    <m/>
    <d v="2021-06-24T00:00:00"/>
    <d v="2021-07-05T00:00:00"/>
    <n v="11"/>
    <x v="1"/>
  </r>
  <r>
    <s v="KEY-2240"/>
    <s v="Medium"/>
    <n v="30"/>
    <s v="Closed"/>
    <s v="Completed"/>
    <s v="Solved by squad (technical intervention)"/>
    <x v="1"/>
    <s v="Squad"/>
    <s v="SQUAD A"/>
    <d v="2021-06-24T00:00:00"/>
    <d v="2021-07-10T00:00:00"/>
    <n v="16"/>
    <x v="1"/>
  </r>
  <r>
    <s v="KEY-2239"/>
    <s v="Medium"/>
    <n v="30"/>
    <s v="Closed"/>
    <s v="Completed"/>
    <s v="Solved by squad (technical intervention)"/>
    <x v="3"/>
    <s v="Squad"/>
    <s v="SQUAD B"/>
    <d v="2021-06-24T00:00:00"/>
    <d v="2021-08-18T00:00:00"/>
    <n v="55"/>
    <x v="2"/>
  </r>
  <r>
    <s v="KEY-2241"/>
    <s v="Medium"/>
    <n v="30"/>
    <s v="Closed"/>
    <s v="Completed"/>
    <s v="Solved by squad (technical intervention)"/>
    <x v="0"/>
    <s v="Squad"/>
    <s v="SQUAD E"/>
    <d v="2021-06-24T00:00:00"/>
    <d v="2021-11-14T00:00:00"/>
    <n v="143"/>
    <x v="2"/>
  </r>
  <r>
    <s v="KEY-2248"/>
    <s v="Medium"/>
    <n v="30"/>
    <s v="Closed"/>
    <s v="Canceled"/>
    <s v="Business Process"/>
    <x v="0"/>
    <s v="Service Desk"/>
    <m/>
    <d v="2021-06-25T00:00:00"/>
    <d v="2021-08-03T00:00:00"/>
    <n v="39"/>
    <x v="0"/>
  </r>
  <r>
    <s v="KEY-2246"/>
    <s v="Medium"/>
    <n v="30"/>
    <s v="Closed"/>
    <s v="Canceled"/>
    <s v="Business Process"/>
    <x v="0"/>
    <s v="Service Desk"/>
    <m/>
    <d v="2021-06-25T00:00:00"/>
    <d v="2021-06-29T00:00:00"/>
    <n v="4"/>
    <x v="0"/>
  </r>
  <r>
    <s v="KEY-2247"/>
    <s v="Medium"/>
    <n v="30"/>
    <s v="Closed"/>
    <s v="Completed"/>
    <s v="Solved by service desk (no technical intervention)"/>
    <x v="2"/>
    <s v="Service Desk"/>
    <m/>
    <d v="2021-06-25T00:00:00"/>
    <d v="2021-06-29T00:00:00"/>
    <n v="4"/>
    <x v="1"/>
  </r>
  <r>
    <s v="KEY-2251"/>
    <s v="Medium"/>
    <n v="30"/>
    <s v="Closed"/>
    <s v="Completed"/>
    <s v="Solved by service desk (no technical intervention)"/>
    <x v="1"/>
    <s v="Service Desk"/>
    <m/>
    <d v="2021-06-25T00:00:00"/>
    <d v="2021-07-05T00:00:00"/>
    <n v="10"/>
    <x v="1"/>
  </r>
  <r>
    <s v="KEY-2252"/>
    <s v="Medium"/>
    <n v="30"/>
    <s v="Closed"/>
    <s v="Completed"/>
    <s v="Solved by service desk (no technical intervention)"/>
    <x v="1"/>
    <s v="Service Desk"/>
    <m/>
    <d v="2021-06-25T00:00:00"/>
    <d v="2021-07-05T00:00:00"/>
    <n v="10"/>
    <x v="1"/>
  </r>
  <r>
    <s v="KEY-2250"/>
    <s v="Medium"/>
    <n v="30"/>
    <s v="Closed"/>
    <s v="Completed"/>
    <s v="Solved by squad (technical intervention)"/>
    <x v="0"/>
    <s v="Squad"/>
    <s v="SQUAD E"/>
    <d v="2021-06-25T00:00:00"/>
    <d v="2022-05-17T00:00:00"/>
    <n v="326"/>
    <x v="2"/>
  </r>
  <r>
    <s v="KEY-2249"/>
    <s v="Medium"/>
    <n v="30"/>
    <s v="Closed"/>
    <s v="Completed"/>
    <s v="Solved by squad (technical intervention)"/>
    <x v="0"/>
    <s v="Squad"/>
    <s v="SQUAD A"/>
    <d v="2021-06-25T00:00:00"/>
    <d v="2022-05-23T00:00:00"/>
    <n v="332"/>
    <x v="2"/>
  </r>
  <r>
    <s v="KEY-2261"/>
    <s v="High"/>
    <n v="15"/>
    <s v="Closed"/>
    <s v="Completed"/>
    <s v="Solved by squad (technical intervention)"/>
    <x v="1"/>
    <s v="Squad"/>
    <s v="SQUAD A"/>
    <d v="2021-06-28T00:00:00"/>
    <d v="2021-07-14T00:00:00"/>
    <n v="16"/>
    <x v="2"/>
  </r>
  <r>
    <s v="KEY-2254"/>
    <s v="Medium"/>
    <n v="30"/>
    <s v="Closed"/>
    <s v="Canceled"/>
    <s v="Business Process"/>
    <x v="0"/>
    <s v="Service Desk"/>
    <m/>
    <d v="2021-06-28T00:00:00"/>
    <d v="2021-08-03T00:00:00"/>
    <n v="36"/>
    <x v="0"/>
  </r>
  <r>
    <s v="KEY-2256"/>
    <s v="Medium"/>
    <n v="30"/>
    <s v="Closed"/>
    <s v="Canceled"/>
    <s v="Business Process"/>
    <x v="0"/>
    <s v="Service Desk"/>
    <m/>
    <d v="2021-06-28T00:00:00"/>
    <d v="2021-08-03T00:00:00"/>
    <n v="36"/>
    <x v="0"/>
  </r>
  <r>
    <s v="KEY-2257"/>
    <s v="Medium"/>
    <n v="30"/>
    <s v="Closed"/>
    <s v="Canceled"/>
    <s v="Business Process"/>
    <x v="0"/>
    <s v="Service Desk"/>
    <m/>
    <d v="2021-06-28T00:00:00"/>
    <d v="2021-08-03T00:00:00"/>
    <n v="36"/>
    <x v="0"/>
  </r>
  <r>
    <s v="KEY-2258"/>
    <s v="Medium"/>
    <n v="30"/>
    <s v="Closed"/>
    <s v="Canceled"/>
    <s v="Business Process"/>
    <x v="0"/>
    <s v="Service Desk"/>
    <m/>
    <d v="2021-06-28T00:00:00"/>
    <d v="2021-08-03T00:00:00"/>
    <n v="36"/>
    <x v="0"/>
  </r>
  <r>
    <s v="KEY-2259"/>
    <s v="Medium"/>
    <n v="30"/>
    <s v="Closed"/>
    <s v="Canceled"/>
    <s v="Business Process"/>
    <x v="0"/>
    <s v="Service Desk"/>
    <m/>
    <d v="2021-06-28T00:00:00"/>
    <d v="2021-08-03T00:00:00"/>
    <n v="36"/>
    <x v="0"/>
  </r>
  <r>
    <s v="KEY-2255"/>
    <s v="Medium"/>
    <n v="30"/>
    <s v="Closed"/>
    <s v="Canceled"/>
    <s v="Business Process"/>
    <x v="0"/>
    <s v="Service Desk"/>
    <m/>
    <d v="2021-06-28T00:00:00"/>
    <d v="2021-07-28T00:00:00"/>
    <n v="30"/>
    <x v="0"/>
  </r>
  <r>
    <s v="KEY-2263"/>
    <s v="Medium"/>
    <n v="30"/>
    <s v="Closed"/>
    <s v="Canceled"/>
    <s v="Lack Response"/>
    <x v="0"/>
    <s v="Service Desk"/>
    <m/>
    <d v="2021-06-28T00:00:00"/>
    <d v="2021-08-13T00:00:00"/>
    <n v="46"/>
    <x v="0"/>
  </r>
  <r>
    <s v="KEY-2253"/>
    <s v="Medium"/>
    <n v="30"/>
    <s v="Closed"/>
    <s v="Completed"/>
    <s v="Solved by service desk (no technical intervention)"/>
    <x v="2"/>
    <s v="Service Desk"/>
    <m/>
    <d v="2021-06-28T00:00:00"/>
    <d v="2021-06-29T00:00:00"/>
    <n v="1"/>
    <x v="1"/>
  </r>
  <r>
    <s v="KEY-2260"/>
    <s v="Medium"/>
    <n v="30"/>
    <s v="Closed"/>
    <s v="Completed"/>
    <s v="Solved by squad (technical intervention)"/>
    <x v="1"/>
    <s v="Squad"/>
    <s v="SQUAD A"/>
    <d v="2021-06-28T00:00:00"/>
    <d v="2021-07-13T00:00:00"/>
    <n v="15"/>
    <x v="1"/>
  </r>
  <r>
    <s v="KEY-2264"/>
    <s v="Medium"/>
    <n v="30"/>
    <s v="Closed"/>
    <s v="Completed"/>
    <s v="Solved by squad (technical intervention)"/>
    <x v="0"/>
    <s v="Squad"/>
    <s v="SQUAD E"/>
    <d v="2021-06-28T00:00:00"/>
    <d v="2021-07-27T00:00:00"/>
    <n v="29"/>
    <x v="1"/>
  </r>
  <r>
    <s v="KEY-2262"/>
    <s v="Medium"/>
    <n v="30"/>
    <s v="Closed"/>
    <s v="Completed"/>
    <s v="Solved by squad (technical intervention)"/>
    <x v="3"/>
    <s v="Squad"/>
    <s v="SQUAD B"/>
    <d v="2021-06-28T00:00:00"/>
    <d v="2021-08-16T00:00:00"/>
    <n v="49"/>
    <x v="2"/>
  </r>
  <r>
    <s v="KEY-2265"/>
    <s v="Medium"/>
    <n v="30"/>
    <s v="Closed"/>
    <s v="Completed"/>
    <s v="Solved by squad (technical intervention)"/>
    <x v="0"/>
    <s v="Squad"/>
    <s v="SQUAD E"/>
    <d v="2021-06-28T00:00:00"/>
    <d v="2022-05-14T00:00:00"/>
    <n v="320"/>
    <x v="2"/>
  </r>
  <r>
    <s v="KEY-2267"/>
    <s v="High"/>
    <n v="15"/>
    <s v="Closed"/>
    <s v="Completed"/>
    <s v="Solved by squad (technical intervention)"/>
    <x v="0"/>
    <s v="Squad"/>
    <s v="SQUAD B"/>
    <d v="2021-06-29T00:00:00"/>
    <d v="2021-07-30T00:00:00"/>
    <n v="31"/>
    <x v="2"/>
  </r>
  <r>
    <s v="KEY-2269"/>
    <s v="Medium"/>
    <n v="30"/>
    <s v="Closed"/>
    <s v="Canceled"/>
    <s v="Business Process"/>
    <x v="0"/>
    <s v="Service Desk"/>
    <m/>
    <d v="2021-06-29T00:00:00"/>
    <d v="2021-08-19T00:00:00"/>
    <n v="51"/>
    <x v="0"/>
  </r>
  <r>
    <s v="KEY-2266"/>
    <s v="Medium"/>
    <n v="30"/>
    <s v="Closed"/>
    <s v="Canceled"/>
    <s v="Business Process"/>
    <x v="0"/>
    <s v="Service Desk"/>
    <m/>
    <d v="2021-06-29T00:00:00"/>
    <d v="2021-08-03T00:00:00"/>
    <n v="35"/>
    <x v="0"/>
  </r>
  <r>
    <s v="KEY-2268"/>
    <s v="Medium"/>
    <n v="30"/>
    <s v="Closed"/>
    <s v="Completed"/>
    <s v="Solved by service desk (no technical intervention)"/>
    <x v="2"/>
    <s v="Service Desk"/>
    <m/>
    <d v="2021-06-29T00:00:00"/>
    <d v="2021-07-02T00:00:00"/>
    <n v="3"/>
    <x v="1"/>
  </r>
  <r>
    <s v="KEY-2271"/>
    <s v="Medium"/>
    <n v="30"/>
    <s v="Closed"/>
    <s v="Completed"/>
    <s v="Solved by service desk (no technical intervention)"/>
    <x v="2"/>
    <s v="Service Desk"/>
    <m/>
    <d v="2021-06-29T00:00:00"/>
    <d v="2021-07-02T00:00:00"/>
    <n v="3"/>
    <x v="1"/>
  </r>
  <r>
    <s v="KEY-2270"/>
    <s v="Medium"/>
    <n v="30"/>
    <s v="Closed"/>
    <s v="Completed"/>
    <s v="Solved by squad (technical intervention)"/>
    <x v="0"/>
    <s v="Squad"/>
    <s v="SQUAD E"/>
    <d v="2021-06-29T00:00:00"/>
    <d v="2021-11-13T00:00:00"/>
    <n v="137"/>
    <x v="2"/>
  </r>
  <r>
    <s v="KEY-2273"/>
    <s v="Medium"/>
    <n v="30"/>
    <s v="Closed"/>
    <s v="Canceled"/>
    <s v="Business Process"/>
    <x v="0"/>
    <s v="Service Desk"/>
    <m/>
    <d v="2021-06-30T00:00:00"/>
    <d v="2022-05-19T00:00:00"/>
    <n v="323"/>
    <x v="0"/>
  </r>
  <r>
    <s v="KEY-2272"/>
    <s v="Medium"/>
    <n v="30"/>
    <s v="Closed"/>
    <s v="Canceled"/>
    <s v="Business Process"/>
    <x v="0"/>
    <s v="Service Desk"/>
    <m/>
    <d v="2021-06-30T00:00:00"/>
    <d v="2021-08-03T00:00:00"/>
    <n v="34"/>
    <x v="0"/>
  </r>
  <r>
    <s v="KEY-2276"/>
    <s v="Medium"/>
    <n v="30"/>
    <s v="Closed"/>
    <s v="Canceled"/>
    <s v="Business Process"/>
    <x v="0"/>
    <s v="Service Desk"/>
    <m/>
    <d v="2021-06-30T00:00:00"/>
    <d v="2021-08-03T00:00:00"/>
    <n v="34"/>
    <x v="0"/>
  </r>
  <r>
    <s v="KEY-2280"/>
    <s v="Medium"/>
    <n v="30"/>
    <s v="Closed"/>
    <s v="Completed"/>
    <s v="Solved by service desk (no technical intervention)"/>
    <x v="2"/>
    <s v="Service Desk"/>
    <m/>
    <d v="2021-06-30T00:00:00"/>
    <d v="2021-07-02T00:00:00"/>
    <n v="2"/>
    <x v="1"/>
  </r>
  <r>
    <s v="KEY-2277"/>
    <s v="Medium"/>
    <n v="30"/>
    <s v="Closed"/>
    <s v="Completed"/>
    <s v="Solved by squad (technical intervention)"/>
    <x v="0"/>
    <s v="Squad"/>
    <s v="SQUAD E"/>
    <d v="2021-06-30T00:00:00"/>
    <d v="2021-07-23T00:00:00"/>
    <n v="23"/>
    <x v="1"/>
  </r>
  <r>
    <s v="KEY-2279"/>
    <s v="Medium"/>
    <n v="30"/>
    <s v="Closed"/>
    <s v="Completed"/>
    <s v="Solved by squad (technical intervention)"/>
    <x v="0"/>
    <s v="Squad"/>
    <s v="SQUAD E"/>
    <d v="2021-06-30T00:00:00"/>
    <d v="2021-07-23T00:00:00"/>
    <n v="23"/>
    <x v="1"/>
  </r>
  <r>
    <s v="KEY-2278"/>
    <s v="Medium"/>
    <n v="30"/>
    <s v="Closed"/>
    <s v="Completed"/>
    <s v="Solved by squad (technical intervention)"/>
    <x v="0"/>
    <s v="Squad"/>
    <s v="SQUAD E"/>
    <d v="2021-06-30T00:00:00"/>
    <d v="2021-07-25T00:00:00"/>
    <n v="25"/>
    <x v="1"/>
  </r>
  <r>
    <s v="KEY-2275"/>
    <s v="Medium"/>
    <n v="30"/>
    <s v="Closed"/>
    <s v="Completed"/>
    <s v="Solved by squad (technical intervention)"/>
    <x v="0"/>
    <s v="Squad"/>
    <s v="SQUAD E"/>
    <d v="2021-06-30T00:00:00"/>
    <d v="2021-08-05T00:00:00"/>
    <n v="36"/>
    <x v="2"/>
  </r>
  <r>
    <s v="KEY-2274"/>
    <s v="Medium"/>
    <n v="30"/>
    <s v="Closed"/>
    <s v="Completed"/>
    <s v="Solved by squad (technical intervention)"/>
    <x v="0"/>
    <s v="Squad"/>
    <s v="SQUAD B"/>
    <d v="2021-06-30T00:00:00"/>
    <d v="2022-05-31T00:00:00"/>
    <n v="335"/>
    <x v="2"/>
  </r>
  <r>
    <s v="KEY-2284"/>
    <s v="High"/>
    <n v="15"/>
    <s v="Closed"/>
    <s v="Completed"/>
    <s v="Solved by squad (technical intervention)"/>
    <x v="1"/>
    <s v="Squad"/>
    <s v="SQUAD A"/>
    <d v="2021-07-01T00:00:00"/>
    <d v="2021-07-19T00:00:00"/>
    <n v="18"/>
    <x v="2"/>
  </r>
  <r>
    <s v="KEY-2283"/>
    <s v="Medium"/>
    <n v="30"/>
    <s v="Closed"/>
    <s v="Canceled"/>
    <s v="Business Process"/>
    <x v="0"/>
    <s v="Service Desk"/>
    <m/>
    <d v="2021-07-01T00:00:00"/>
    <d v="2022-10-06T00:00:00"/>
    <n v="462"/>
    <x v="0"/>
  </r>
  <r>
    <s v="KEY-2286"/>
    <s v="Medium"/>
    <n v="30"/>
    <s v="Closed"/>
    <s v="Canceled"/>
    <s v="Business Process"/>
    <x v="0"/>
    <s v="Service Desk"/>
    <m/>
    <d v="2021-07-01T00:00:00"/>
    <d v="2021-08-31T00:00:00"/>
    <n v="61"/>
    <x v="0"/>
  </r>
  <r>
    <s v="KEY-2282"/>
    <s v="Medium"/>
    <n v="30"/>
    <s v="Closed"/>
    <s v="Canceled"/>
    <s v="Business Process"/>
    <x v="0"/>
    <s v="Service Desk"/>
    <m/>
    <d v="2021-07-01T00:00:00"/>
    <d v="2021-07-28T00:00:00"/>
    <n v="27"/>
    <x v="0"/>
  </r>
  <r>
    <s v="KEY-2289"/>
    <s v="Medium"/>
    <n v="30"/>
    <s v="Closed"/>
    <s v="Completed"/>
    <s v="Solved by squad (technical intervention)"/>
    <x v="0"/>
    <s v="Squad"/>
    <s v="SQUAD E"/>
    <d v="2021-07-01T00:00:00"/>
    <d v="2021-07-09T00:00:00"/>
    <n v="8"/>
    <x v="1"/>
  </r>
  <r>
    <s v="KEY-2287"/>
    <s v="Medium"/>
    <n v="30"/>
    <s v="Closed"/>
    <s v="Completed"/>
    <s v="Solved by squad (technical intervention)"/>
    <x v="3"/>
    <s v="Squad"/>
    <s v="SQUAD A"/>
    <d v="2021-07-01T00:00:00"/>
    <d v="2021-08-23T00:00:00"/>
    <n v="53"/>
    <x v="2"/>
  </r>
  <r>
    <s v="KEY-2288"/>
    <s v="Medium"/>
    <n v="30"/>
    <s v="Closed"/>
    <s v="Completed"/>
    <s v="Solved by squad (technical intervention)"/>
    <x v="0"/>
    <s v="Squad"/>
    <s v="SQUAD A"/>
    <d v="2021-07-01T00:00:00"/>
    <d v="2021-08-23T00:00:00"/>
    <n v="53"/>
    <x v="2"/>
  </r>
  <r>
    <s v="KEY-2281"/>
    <s v="Medium"/>
    <n v="30"/>
    <s v="Closed"/>
    <s v="Completed"/>
    <s v="Solved by squad (technical intervention)"/>
    <x v="3"/>
    <s v="Squad"/>
    <s v="SQUAD B"/>
    <d v="2021-07-01T00:00:00"/>
    <d v="2021-08-27T00:00:00"/>
    <n v="57"/>
    <x v="2"/>
  </r>
  <r>
    <s v="KEY-2285"/>
    <s v="Medium"/>
    <n v="30"/>
    <s v="Closed"/>
    <s v="Completed"/>
    <s v="Solved by squad (technical intervention)"/>
    <x v="0"/>
    <s v="Squad"/>
    <s v="SQUAD E"/>
    <d v="2021-07-01T00:00:00"/>
    <d v="2021-11-10T00:00:00"/>
    <n v="132"/>
    <x v="2"/>
  </r>
  <r>
    <s v="KEY-2294"/>
    <s v="Medium"/>
    <n v="30"/>
    <s v="Closed"/>
    <s v="Completed"/>
    <s v="Solved by squad (technical intervention)"/>
    <x v="0"/>
    <s v="Squad"/>
    <s v="SQUAD E"/>
    <d v="2021-07-02T00:00:00"/>
    <d v="2021-08-02T00:00:00"/>
    <n v="31"/>
    <x v="2"/>
  </r>
  <r>
    <s v="KEY-2293"/>
    <s v="Medium"/>
    <n v="30"/>
    <s v="Closed"/>
    <s v="Completed"/>
    <s v="Solved by squad (technical intervention)"/>
    <x v="0"/>
    <s v="Squad"/>
    <s v="SQUAD E"/>
    <d v="2021-07-02T00:00:00"/>
    <d v="2021-08-11T00:00:00"/>
    <n v="40"/>
    <x v="2"/>
  </r>
  <r>
    <s v="KEY-2290"/>
    <s v="Medium"/>
    <n v="30"/>
    <s v="Closed"/>
    <s v="Completed"/>
    <s v="Solved by squad (technical intervention)"/>
    <x v="3"/>
    <s v="Squad"/>
    <s v="SQUAD C"/>
    <d v="2021-07-02T00:00:00"/>
    <d v="2021-09-02T00:00:00"/>
    <n v="62"/>
    <x v="2"/>
  </r>
  <r>
    <s v="KEY-2291"/>
    <s v="Medium"/>
    <n v="30"/>
    <s v="Closed"/>
    <s v="Completed"/>
    <s v="Solved by squad (technical intervention)"/>
    <x v="4"/>
    <s v="Squad"/>
    <s v="SQUAD A"/>
    <d v="2021-07-02T00:00:00"/>
    <d v="2021-09-10T00:00:00"/>
    <n v="70"/>
    <x v="2"/>
  </r>
  <r>
    <s v="KEY-2292"/>
    <s v="Medium"/>
    <n v="30"/>
    <s v="Closed"/>
    <s v="Completed"/>
    <s v="Solved by squad (technical intervention)"/>
    <x v="0"/>
    <s v="Squad"/>
    <s v="SQUAD E"/>
    <d v="2021-07-02T00:00:00"/>
    <d v="2022-05-17T00:00:00"/>
    <n v="319"/>
    <x v="2"/>
  </r>
  <r>
    <s v="KEY-2295"/>
    <s v="Medium"/>
    <n v="30"/>
    <s v="Closed"/>
    <s v="Completed"/>
    <s v="Solved by squad (technical intervention)"/>
    <x v="1"/>
    <s v="Squad"/>
    <s v="SQUAD A"/>
    <d v="2021-07-05T00:00:00"/>
    <d v="2021-07-19T00:00:00"/>
    <n v="14"/>
    <x v="1"/>
  </r>
  <r>
    <s v="KEY-2296"/>
    <s v="Medium"/>
    <n v="30"/>
    <s v="Closed"/>
    <s v="Completed"/>
    <s v="Solved by squad (technical intervention)"/>
    <x v="3"/>
    <s v="Squad"/>
    <s v="SQUAD B"/>
    <d v="2021-07-05T00:00:00"/>
    <d v="2021-08-27T00:00:00"/>
    <n v="53"/>
    <x v="2"/>
  </r>
  <r>
    <s v="KEY-2297"/>
    <s v="Medium"/>
    <n v="30"/>
    <s v="Closed"/>
    <s v="Completed"/>
    <s v="Solved by squad (technical intervention)"/>
    <x v="0"/>
    <s v="Squad"/>
    <s v="SQUAD E"/>
    <d v="2021-07-05T00:00:00"/>
    <d v="2022-06-04T00:00:00"/>
    <n v="334"/>
    <x v="2"/>
  </r>
  <r>
    <s v="KEY-2306"/>
    <s v="High"/>
    <n v="15"/>
    <s v="Closed"/>
    <s v="Canceled"/>
    <s v="Business Process"/>
    <x v="0"/>
    <s v="Service Desk"/>
    <m/>
    <d v="2021-07-06T00:00:00"/>
    <d v="2021-07-29T00:00:00"/>
    <n v="23"/>
    <x v="0"/>
  </r>
  <r>
    <s v="KEY-2302"/>
    <s v="Medium"/>
    <n v="30"/>
    <s v="Closed"/>
    <s v="Canceled"/>
    <s v="Business Process"/>
    <x v="0"/>
    <s v="Service Desk"/>
    <m/>
    <d v="2021-07-06T00:00:00"/>
    <d v="2022-05-19T00:00:00"/>
    <n v="317"/>
    <x v="0"/>
  </r>
  <r>
    <s v="KEY-2307"/>
    <s v="Medium"/>
    <n v="30"/>
    <s v="Closed"/>
    <s v="Canceled"/>
    <s v="Business Process"/>
    <x v="0"/>
    <s v="Service Desk"/>
    <m/>
    <d v="2021-07-06T00:00:00"/>
    <d v="2021-08-24T00:00:00"/>
    <n v="49"/>
    <x v="0"/>
  </r>
  <r>
    <s v="KEY-2305"/>
    <s v="Medium"/>
    <n v="30"/>
    <s v="Closed"/>
    <s v="Canceled"/>
    <s v="Business Process"/>
    <x v="0"/>
    <s v="Service Desk"/>
    <m/>
    <d v="2021-07-06T00:00:00"/>
    <d v="2021-08-03T00:00:00"/>
    <n v="28"/>
    <x v="0"/>
  </r>
  <r>
    <s v="KEY-2299"/>
    <s v="Medium"/>
    <n v="30"/>
    <s v="Closed"/>
    <s v="Canceled"/>
    <s v="Business Process"/>
    <x v="0"/>
    <s v="Service Desk"/>
    <m/>
    <d v="2021-07-06T00:00:00"/>
    <d v="2021-07-07T00:00:00"/>
    <n v="1"/>
    <x v="0"/>
  </r>
  <r>
    <s v="KEY-2303"/>
    <s v="Medium"/>
    <n v="30"/>
    <s v="Closed"/>
    <s v="Completed"/>
    <s v="Solved by squad (technical intervention)"/>
    <x v="0"/>
    <s v="Squad"/>
    <s v="SQUAD B"/>
    <d v="2021-07-06T00:00:00"/>
    <d v="2021-08-16T00:00:00"/>
    <n v="41"/>
    <x v="2"/>
  </r>
  <r>
    <s v="KEY-2304"/>
    <s v="Medium"/>
    <n v="30"/>
    <s v="Closed"/>
    <s v="Completed"/>
    <s v="Solved by squad (technical intervention)"/>
    <x v="0"/>
    <s v="Squad"/>
    <s v="SQUAD B"/>
    <d v="2021-07-06T00:00:00"/>
    <d v="2021-08-16T00:00:00"/>
    <n v="41"/>
    <x v="2"/>
  </r>
  <r>
    <s v="KEY-2301"/>
    <s v="Medium"/>
    <n v="30"/>
    <s v="Closed"/>
    <s v="Completed"/>
    <s v="Solved by squad (technical intervention)"/>
    <x v="0"/>
    <s v="Squad"/>
    <s v="SQUAD A"/>
    <d v="2021-07-06T00:00:00"/>
    <d v="2022-05-14T00:00:00"/>
    <n v="312"/>
    <x v="2"/>
  </r>
  <r>
    <s v="KEY-2298"/>
    <s v="Medium"/>
    <n v="30"/>
    <s v="Closed"/>
    <s v="Completed"/>
    <s v="Solved by squad (technical intervention)"/>
    <x v="0"/>
    <s v="Squad"/>
    <s v="SQUAD A"/>
    <d v="2021-07-06T00:00:00"/>
    <d v="2022-05-23T00:00:00"/>
    <n v="321"/>
    <x v="2"/>
  </r>
  <r>
    <s v="KEY-2300"/>
    <s v="Medium"/>
    <n v="30"/>
    <s v="Closed"/>
    <s v="Completed"/>
    <s v="Solved by squad (technical intervention)"/>
    <x v="0"/>
    <s v="Squad"/>
    <s v="SQUAD A"/>
    <d v="2021-07-06T00:00:00"/>
    <d v="2022-05-23T00:00:00"/>
    <n v="321"/>
    <x v="2"/>
  </r>
  <r>
    <s v="KEY-2313"/>
    <s v="High"/>
    <n v="15"/>
    <s v="Closed"/>
    <s v="Canceled"/>
    <s v="Business Process"/>
    <x v="0"/>
    <s v="Service Desk"/>
    <m/>
    <d v="2021-07-07T00:00:00"/>
    <d v="2021-07-12T00:00:00"/>
    <n v="5"/>
    <x v="0"/>
  </r>
  <r>
    <s v="KEY-2311"/>
    <s v="Medium"/>
    <n v="30"/>
    <s v="Closed"/>
    <s v="Canceled"/>
    <s v="Business Process"/>
    <x v="0"/>
    <s v="Service Desk"/>
    <m/>
    <d v="2021-07-07T00:00:00"/>
    <d v="2021-07-29T00:00:00"/>
    <n v="22"/>
    <x v="0"/>
  </r>
  <r>
    <s v="KEY-2312"/>
    <s v="Medium"/>
    <n v="30"/>
    <s v="Closed"/>
    <s v="Canceled"/>
    <s v="Business Process"/>
    <x v="0"/>
    <s v="Service Desk"/>
    <m/>
    <d v="2021-07-07T00:00:00"/>
    <d v="2021-07-13T00:00:00"/>
    <n v="6"/>
    <x v="0"/>
  </r>
  <r>
    <s v="KEY-2308"/>
    <s v="Medium"/>
    <n v="30"/>
    <s v="Closed"/>
    <s v="Canceled"/>
    <s v="Business Process"/>
    <x v="0"/>
    <s v="Service Desk"/>
    <m/>
    <d v="2021-07-07T00:00:00"/>
    <d v="2021-07-07T00:00:00"/>
    <n v="0"/>
    <x v="0"/>
  </r>
  <r>
    <s v="KEY-2310"/>
    <s v="Medium"/>
    <n v="30"/>
    <s v="Closed"/>
    <s v="Completed"/>
    <s v="Solved by squad (technical intervention)"/>
    <x v="1"/>
    <s v="Squad"/>
    <s v="SQUAD B"/>
    <d v="2021-07-07T00:00:00"/>
    <d v="2021-07-26T00:00:00"/>
    <n v="19"/>
    <x v="1"/>
  </r>
  <r>
    <s v="KEY-2309"/>
    <s v="Medium"/>
    <n v="30"/>
    <s v="Closed"/>
    <s v="Completed"/>
    <s v="Solved by squad (technical intervention)"/>
    <x v="0"/>
    <s v="Squad"/>
    <s v="SQUAD A"/>
    <d v="2021-07-07T00:00:00"/>
    <d v="2022-08-26T00:00:00"/>
    <n v="415"/>
    <x v="2"/>
  </r>
  <r>
    <s v="KEY-2317"/>
    <s v="Medium"/>
    <n v="30"/>
    <s v="Closed"/>
    <s v="Canceled"/>
    <s v="Business Process"/>
    <x v="0"/>
    <s v="Service Desk"/>
    <m/>
    <d v="2021-07-08T00:00:00"/>
    <d v="2021-08-24T00:00:00"/>
    <n v="47"/>
    <x v="0"/>
  </r>
  <r>
    <s v="KEY-2319"/>
    <s v="Medium"/>
    <n v="30"/>
    <s v="Closed"/>
    <s v="Canceled"/>
    <s v="Business Process"/>
    <x v="0"/>
    <s v="Service Desk"/>
    <m/>
    <d v="2021-07-08T00:00:00"/>
    <d v="2021-07-28T00:00:00"/>
    <n v="20"/>
    <x v="0"/>
  </r>
  <r>
    <s v="KEY-2318"/>
    <s v="Medium"/>
    <n v="30"/>
    <s v="Closed"/>
    <s v="Canceled"/>
    <s v="Business Process"/>
    <x v="0"/>
    <s v="Service Desk"/>
    <m/>
    <d v="2021-07-08T00:00:00"/>
    <d v="2021-07-13T00:00:00"/>
    <n v="5"/>
    <x v="0"/>
  </r>
  <r>
    <s v="KEY-2316"/>
    <s v="Medium"/>
    <n v="30"/>
    <s v="Closed"/>
    <s v="Completed"/>
    <s v="Solved by squad (technical intervention)"/>
    <x v="1"/>
    <s v="Squad"/>
    <s v="SQUAD A"/>
    <d v="2021-07-08T00:00:00"/>
    <d v="2021-07-20T00:00:00"/>
    <n v="12"/>
    <x v="1"/>
  </r>
  <r>
    <s v="KEY-2321"/>
    <s v="Medium"/>
    <n v="30"/>
    <s v="Closed"/>
    <s v="Completed"/>
    <s v="Solved by squad (technical intervention)"/>
    <x v="0"/>
    <s v="Squad"/>
    <s v="SQUAD E"/>
    <d v="2021-07-08T00:00:00"/>
    <d v="2021-07-29T00:00:00"/>
    <n v="21"/>
    <x v="1"/>
  </r>
  <r>
    <s v="KEY-2315"/>
    <s v="Medium"/>
    <n v="30"/>
    <s v="Closed"/>
    <s v="Completed"/>
    <s v="Solved by squad (technical intervention)"/>
    <x v="0"/>
    <s v="Squad"/>
    <s v="SQUAD A"/>
    <d v="2021-07-08T00:00:00"/>
    <d v="2021-08-09T00:00:00"/>
    <n v="32"/>
    <x v="2"/>
  </r>
  <r>
    <s v="KEY-2314"/>
    <s v="Medium"/>
    <n v="30"/>
    <s v="Closed"/>
    <s v="Completed"/>
    <s v="Solved by squad (technical intervention)"/>
    <x v="3"/>
    <s v="Squad"/>
    <s v="SQUAD A"/>
    <d v="2021-07-08T00:00:00"/>
    <d v="2021-08-28T00:00:00"/>
    <n v="51"/>
    <x v="2"/>
  </r>
  <r>
    <s v="KEY-2320"/>
    <s v="Medium"/>
    <n v="30"/>
    <s v="Open"/>
    <s v="Waiting requester information"/>
    <m/>
    <x v="2"/>
    <m/>
    <m/>
    <d v="2021-07-08T00:00:00"/>
    <m/>
    <n v="-44385"/>
    <x v="0"/>
  </r>
  <r>
    <s v="KEY-2324"/>
    <s v="Medium"/>
    <n v="30"/>
    <s v="Closed"/>
    <s v="Completed"/>
    <s v="Solved by squad (technical intervention)"/>
    <x v="3"/>
    <s v="Squad"/>
    <s v="SQUAD C"/>
    <d v="2021-07-09T00:00:00"/>
    <d v="2021-09-06T00:00:00"/>
    <n v="59"/>
    <x v="2"/>
  </r>
  <r>
    <s v="KEY-2322"/>
    <s v="Medium"/>
    <n v="30"/>
    <s v="Closed"/>
    <s v="Completed"/>
    <s v="Solved by squad (technical intervention)"/>
    <x v="0"/>
    <s v="Squad"/>
    <s v="SQUAD B"/>
    <d v="2021-07-09T00:00:00"/>
    <d v="2021-11-11T00:00:00"/>
    <n v="125"/>
    <x v="2"/>
  </r>
  <r>
    <s v="KEY-2325"/>
    <s v="Medium"/>
    <n v="30"/>
    <s v="Closed"/>
    <s v="Completed"/>
    <s v="Solved by squad (technical intervention)"/>
    <x v="1"/>
    <s v="Squad"/>
    <s v="SQUAD A"/>
    <d v="2021-07-09T00:00:00"/>
    <d v="2022-01-29T00:00:00"/>
    <n v="204"/>
    <x v="2"/>
  </r>
  <r>
    <s v="KEY-2323"/>
    <s v="Medium"/>
    <n v="30"/>
    <s v="Closed"/>
    <s v="Completed"/>
    <s v="Solved by squad (technical intervention)"/>
    <x v="0"/>
    <s v="Squad"/>
    <s v="SQUAD B"/>
    <d v="2021-07-09T00:00:00"/>
    <d v="2022-05-31T00:00:00"/>
    <n v="326"/>
    <x v="2"/>
  </r>
  <r>
    <s v="KEY-2326"/>
    <s v="Medium"/>
    <n v="30"/>
    <s v="Closed"/>
    <s v="Canceled"/>
    <s v="Business Process"/>
    <x v="0"/>
    <s v="Service Desk"/>
    <m/>
    <d v="2021-07-12T00:00:00"/>
    <d v="2022-05-19T00:00:00"/>
    <n v="311"/>
    <x v="0"/>
  </r>
  <r>
    <s v="KEY-2335"/>
    <s v="Medium"/>
    <n v="30"/>
    <s v="Closed"/>
    <s v="Canceled"/>
    <s v="Business Process"/>
    <x v="0"/>
    <s v="Service Desk"/>
    <m/>
    <d v="2021-07-12T00:00:00"/>
    <d v="2021-09-20T00:00:00"/>
    <n v="70"/>
    <x v="0"/>
  </r>
  <r>
    <s v="KEY-2329"/>
    <s v="Medium"/>
    <n v="30"/>
    <s v="Closed"/>
    <s v="Completed"/>
    <s v="Solved by service desk (no technical intervention)"/>
    <x v="3"/>
    <s v="Service Desk"/>
    <m/>
    <d v="2021-07-12T00:00:00"/>
    <d v="2021-07-12T00:00:00"/>
    <n v="0"/>
    <x v="1"/>
  </r>
  <r>
    <s v="KEY-2333"/>
    <s v="Medium"/>
    <n v="30"/>
    <s v="Closed"/>
    <s v="Completed"/>
    <s v="Solved by service desk (no technical intervention)"/>
    <x v="1"/>
    <s v="Service Desk"/>
    <m/>
    <d v="2021-07-12T00:00:00"/>
    <d v="2021-07-22T00:00:00"/>
    <n v="10"/>
    <x v="1"/>
  </r>
  <r>
    <s v="KEY-2334"/>
    <s v="Medium"/>
    <n v="30"/>
    <s v="Closed"/>
    <s v="Completed"/>
    <s v="Solved by service desk (no technical intervention)"/>
    <x v="1"/>
    <s v="Service Desk"/>
    <m/>
    <d v="2021-07-12T00:00:00"/>
    <d v="2021-07-22T00:00:00"/>
    <n v="10"/>
    <x v="1"/>
  </r>
  <r>
    <s v="KEY-2327"/>
    <s v="Medium"/>
    <n v="30"/>
    <s v="Closed"/>
    <s v="Completed"/>
    <s v="Solved by service desk (no technical intervention)"/>
    <x v="0"/>
    <s v="Service Desk"/>
    <m/>
    <d v="2021-07-12T00:00:00"/>
    <d v="2021-07-25T00:00:00"/>
    <n v="13"/>
    <x v="1"/>
  </r>
  <r>
    <s v="KEY-2332"/>
    <s v="Medium"/>
    <n v="30"/>
    <s v="Closed"/>
    <s v="Completed"/>
    <s v="Solved by squad (technical intervention)"/>
    <x v="0"/>
    <s v="Squad"/>
    <s v="SQUAD E"/>
    <d v="2021-07-12T00:00:00"/>
    <d v="2021-08-16T00:00:00"/>
    <n v="35"/>
    <x v="2"/>
  </r>
  <r>
    <s v="KEY-2330"/>
    <s v="Medium"/>
    <n v="30"/>
    <s v="Closed"/>
    <s v="Completed"/>
    <s v="Solved by squad (technical intervention)"/>
    <x v="0"/>
    <s v="Squad"/>
    <s v="SQUAD E"/>
    <d v="2021-07-12T00:00:00"/>
    <d v="2021-08-17T00:00:00"/>
    <n v="36"/>
    <x v="2"/>
  </r>
  <r>
    <s v="KEY-2328"/>
    <s v="Medium"/>
    <n v="30"/>
    <s v="Closed"/>
    <s v="Completed"/>
    <s v="Solved by squad (technical intervention)"/>
    <x v="2"/>
    <s v="Squad"/>
    <s v="SQUAD A"/>
    <d v="2021-07-12T00:00:00"/>
    <d v="2022-03-16T00:00:00"/>
    <n v="247"/>
    <x v="2"/>
  </r>
  <r>
    <s v="KEY-2331"/>
    <s v="Medium"/>
    <n v="30"/>
    <s v="Closed"/>
    <s v="Completed"/>
    <s v="Solved by squad (technical intervention)"/>
    <x v="0"/>
    <s v="Squad"/>
    <s v="SQUAD E"/>
    <d v="2021-07-12T00:00:00"/>
    <d v="2022-07-10T00:00:00"/>
    <n v="363"/>
    <x v="2"/>
  </r>
  <r>
    <s v="KEY-2341"/>
    <s v="Medium"/>
    <n v="30"/>
    <s v="Closed"/>
    <s v="Canceled"/>
    <s v="Business Process"/>
    <x v="0"/>
    <s v="Service Desk"/>
    <m/>
    <d v="2021-07-13T00:00:00"/>
    <d v="2021-08-24T00:00:00"/>
    <n v="42"/>
    <x v="0"/>
  </r>
  <r>
    <s v="KEY-2343"/>
    <s v="Medium"/>
    <n v="30"/>
    <s v="Closed"/>
    <s v="Completed"/>
    <s v="Solved by service desk (no technical intervention)"/>
    <x v="0"/>
    <s v="Service Desk"/>
    <m/>
    <d v="2021-07-13T00:00:00"/>
    <d v="2021-07-21T00:00:00"/>
    <n v="8"/>
    <x v="1"/>
  </r>
  <r>
    <s v="KEY-2340"/>
    <s v="Medium"/>
    <n v="30"/>
    <s v="Closed"/>
    <s v="Completed"/>
    <s v="Solved by squad (technical intervention)"/>
    <x v="0"/>
    <s v="Squad"/>
    <s v="SQUAD E"/>
    <d v="2021-07-13T00:00:00"/>
    <d v="2021-08-17T00:00:00"/>
    <n v="35"/>
    <x v="2"/>
  </r>
  <r>
    <s v="KEY-2337"/>
    <s v="Medium"/>
    <n v="30"/>
    <s v="Closed"/>
    <s v="Completed"/>
    <s v="Solved by squad (technical intervention)"/>
    <x v="0"/>
    <s v="Squad"/>
    <s v="SQUAD B"/>
    <d v="2021-07-13T00:00:00"/>
    <d v="2021-08-23T00:00:00"/>
    <n v="41"/>
    <x v="2"/>
  </r>
  <r>
    <s v="KEY-2339"/>
    <s v="Medium"/>
    <n v="30"/>
    <s v="Closed"/>
    <s v="Completed"/>
    <s v="Solved by squad (technical intervention)"/>
    <x v="0"/>
    <s v="Squad"/>
    <s v="SQUAD E"/>
    <d v="2021-07-13T00:00:00"/>
    <d v="2022-05-15T00:00:00"/>
    <n v="306"/>
    <x v="2"/>
  </r>
  <r>
    <s v="KEY-2336"/>
    <s v="Medium"/>
    <n v="30"/>
    <s v="Closed"/>
    <s v="Completed"/>
    <s v="Solved by squad (technical intervention)"/>
    <x v="0"/>
    <s v="Squad"/>
    <s v="SQUAD A"/>
    <d v="2021-07-13T00:00:00"/>
    <d v="2022-05-23T00:00:00"/>
    <n v="314"/>
    <x v="2"/>
  </r>
  <r>
    <s v="KEY-2338"/>
    <s v="Medium"/>
    <n v="30"/>
    <s v="Closed"/>
    <s v="Completed"/>
    <s v="Solved by squad (technical intervention)"/>
    <x v="0"/>
    <s v="Squad"/>
    <s v="SQUAD B"/>
    <d v="2021-07-13T00:00:00"/>
    <d v="2022-07-28T00:00:00"/>
    <n v="380"/>
    <x v="2"/>
  </r>
  <r>
    <s v="KEY-2342"/>
    <s v="Medium"/>
    <n v="30"/>
    <s v="Closed"/>
    <s v="Completed"/>
    <s v="Solved by squad (technical intervention)"/>
    <x v="0"/>
    <s v="Squad"/>
    <s v="SQUAD E"/>
    <d v="2021-07-13T00:00:00"/>
    <d v="2022-08-08T00:00:00"/>
    <n v="391"/>
    <x v="2"/>
  </r>
  <r>
    <s v="KEY-2347"/>
    <s v="Medium"/>
    <n v="30"/>
    <s v="Closed"/>
    <s v="Canceled"/>
    <s v="Business Process"/>
    <x v="0"/>
    <s v="Service Desk"/>
    <m/>
    <d v="2021-07-14T00:00:00"/>
    <d v="2021-08-23T00:00:00"/>
    <n v="40"/>
    <x v="0"/>
  </r>
  <r>
    <s v="KEY-2345"/>
    <s v="Medium"/>
    <n v="30"/>
    <s v="Closed"/>
    <s v="Canceled"/>
    <s v="Business Process"/>
    <x v="0"/>
    <s v="Service Desk"/>
    <m/>
    <d v="2021-07-14T00:00:00"/>
    <d v="2021-08-13T00:00:00"/>
    <n v="30"/>
    <x v="0"/>
  </r>
  <r>
    <s v="KEY-2344"/>
    <s v="Medium"/>
    <n v="30"/>
    <s v="Closed"/>
    <s v="Canceled"/>
    <s v="Business Process"/>
    <x v="0"/>
    <s v="Service Desk"/>
    <m/>
    <d v="2021-07-14T00:00:00"/>
    <d v="2021-07-28T00:00:00"/>
    <n v="14"/>
    <x v="0"/>
  </r>
  <r>
    <s v="KEY-2349"/>
    <s v="Medium"/>
    <n v="30"/>
    <s v="Closed"/>
    <s v="Completed"/>
    <s v="Solved by squad (technical intervention)"/>
    <x v="1"/>
    <s v="Squad"/>
    <s v="SQUAD E"/>
    <d v="2021-07-14T00:00:00"/>
    <d v="2021-07-26T00:00:00"/>
    <n v="12"/>
    <x v="1"/>
  </r>
  <r>
    <s v="KEY-2346"/>
    <s v="Medium"/>
    <n v="30"/>
    <s v="Closed"/>
    <s v="Completed"/>
    <s v="Solved by squad (technical intervention)"/>
    <x v="0"/>
    <s v="Squad"/>
    <s v="SQUAD A"/>
    <d v="2021-07-14T00:00:00"/>
    <d v="2021-10-04T00:00:00"/>
    <n v="82"/>
    <x v="2"/>
  </r>
  <r>
    <s v="KEY-2348"/>
    <s v="Medium"/>
    <n v="30"/>
    <s v="Closed"/>
    <s v="Completed"/>
    <s v="Solved by squad (technical intervention)"/>
    <x v="0"/>
    <s v="Squad"/>
    <s v="SQUAD E"/>
    <d v="2021-07-14T00:00:00"/>
    <d v="2021-12-02T00:00:00"/>
    <n v="141"/>
    <x v="2"/>
  </r>
  <r>
    <s v="KEY-2350"/>
    <s v="Medium"/>
    <n v="30"/>
    <s v="Closed"/>
    <s v="Completed"/>
    <s v="Solved by squad (technical intervention)"/>
    <x v="0"/>
    <s v="Squad"/>
    <s v="SQUAD E"/>
    <d v="2021-07-14T00:00:00"/>
    <d v="2022-08-10T00:00:00"/>
    <n v="392"/>
    <x v="2"/>
  </r>
  <r>
    <s v="KEY-2351"/>
    <s v="Medium"/>
    <n v="30"/>
    <s v="Closed"/>
    <s v="Canceled"/>
    <s v="Business Process"/>
    <x v="0"/>
    <s v="Service Desk"/>
    <m/>
    <d v="2021-07-15T00:00:00"/>
    <d v="2021-08-16T00:00:00"/>
    <n v="32"/>
    <x v="0"/>
  </r>
  <r>
    <s v="KEY-2352"/>
    <s v="Medium"/>
    <n v="30"/>
    <s v="Closed"/>
    <s v="Canceled"/>
    <s v="Business Process"/>
    <x v="0"/>
    <s v="Service Desk"/>
    <m/>
    <d v="2021-07-15T00:00:00"/>
    <d v="2021-07-22T00:00:00"/>
    <n v="7"/>
    <x v="0"/>
  </r>
  <r>
    <s v="KEY-2355"/>
    <s v="Medium"/>
    <n v="30"/>
    <s v="Closed"/>
    <s v="Completed"/>
    <s v="Solved by service desk (no technical intervention)"/>
    <x v="1"/>
    <s v="Service Desk"/>
    <m/>
    <d v="2021-07-15T00:00:00"/>
    <d v="2021-07-27T00:00:00"/>
    <n v="12"/>
    <x v="1"/>
  </r>
  <r>
    <s v="KEY-2353"/>
    <s v="Medium"/>
    <n v="30"/>
    <s v="Closed"/>
    <s v="Completed"/>
    <s v="Solved by squad (technical intervention)"/>
    <x v="0"/>
    <s v="Squad"/>
    <s v="SQUAD E"/>
    <d v="2021-07-15T00:00:00"/>
    <d v="2022-05-16T00:00:00"/>
    <n v="305"/>
    <x v="2"/>
  </r>
  <r>
    <s v="KEY-2354"/>
    <s v="Medium"/>
    <n v="30"/>
    <s v="Closed"/>
    <s v="Completed"/>
    <s v="Solved by squad (technical intervention)"/>
    <x v="0"/>
    <s v="Squad"/>
    <s v="SQUAD E"/>
    <d v="2021-07-15T00:00:00"/>
    <d v="2022-05-16T00:00:00"/>
    <n v="305"/>
    <x v="2"/>
  </r>
  <r>
    <s v="KEY-2358"/>
    <s v="Medium"/>
    <n v="30"/>
    <s v="Closed"/>
    <s v="Completed"/>
    <s v="Solved by squad (technical intervention)"/>
    <x v="3"/>
    <s v="Squad"/>
    <s v="SQUAD C"/>
    <d v="2021-07-16T00:00:00"/>
    <d v="2021-09-10T00:00:00"/>
    <n v="56"/>
    <x v="2"/>
  </r>
  <r>
    <s v="KEY-2357"/>
    <s v="Medium"/>
    <n v="30"/>
    <s v="Closed"/>
    <s v="Completed"/>
    <s v="Solved by squad (technical intervention)"/>
    <x v="2"/>
    <s v="Squad"/>
    <s v="SQUAD A"/>
    <d v="2021-07-16T00:00:00"/>
    <d v="2022-02-22T00:00:00"/>
    <n v="221"/>
    <x v="2"/>
  </r>
  <r>
    <s v="KEY-2356"/>
    <s v="Medium"/>
    <n v="30"/>
    <s v="Closed"/>
    <s v="Completed"/>
    <s v="Solved by squad (technical intervention)"/>
    <x v="0"/>
    <s v="Squad"/>
    <s v="SQUAD A"/>
    <d v="2021-07-16T00:00:00"/>
    <d v="2022-07-06T00:00:00"/>
    <n v="355"/>
    <x v="2"/>
  </r>
  <r>
    <s v="KEY-2362"/>
    <s v="Medium"/>
    <n v="30"/>
    <s v="Closed"/>
    <s v="Canceled"/>
    <s v="Business Process"/>
    <x v="0"/>
    <s v="Service Desk"/>
    <m/>
    <d v="2021-07-19T00:00:00"/>
    <d v="2021-08-20T00:00:00"/>
    <n v="32"/>
    <x v="0"/>
  </r>
  <r>
    <s v="KEY-2360"/>
    <s v="Medium"/>
    <n v="30"/>
    <s v="Closed"/>
    <s v="Canceled"/>
    <s v="Business Process"/>
    <x v="0"/>
    <s v="Service Desk"/>
    <m/>
    <d v="2021-07-19T00:00:00"/>
    <d v="2021-08-13T00:00:00"/>
    <n v="25"/>
    <x v="0"/>
  </r>
  <r>
    <s v="KEY-2359"/>
    <s v="Medium"/>
    <n v="30"/>
    <s v="Closed"/>
    <s v="Canceled"/>
    <s v="Business Process"/>
    <x v="0"/>
    <s v="Service Desk"/>
    <m/>
    <d v="2021-07-19T00:00:00"/>
    <d v="2021-07-28T00:00:00"/>
    <n v="9"/>
    <x v="0"/>
  </r>
  <r>
    <s v="KEY-2363"/>
    <s v="Medium"/>
    <n v="30"/>
    <s v="Closed"/>
    <s v="Completed"/>
    <s v="Solved by squad (technical intervention)"/>
    <x v="1"/>
    <s v="Squad"/>
    <s v="SQUAD E"/>
    <d v="2021-07-19T00:00:00"/>
    <d v="2021-07-29T00:00:00"/>
    <n v="10"/>
    <x v="1"/>
  </r>
  <r>
    <s v="KEY-2361"/>
    <s v="Medium"/>
    <n v="30"/>
    <s v="Closed"/>
    <s v="Completed"/>
    <s v="Solved by squad (technical intervention)"/>
    <x v="0"/>
    <s v="Squad"/>
    <s v="SQUAD E"/>
    <d v="2021-07-19T00:00:00"/>
    <d v="2022-04-18T00:00:00"/>
    <n v="273"/>
    <x v="2"/>
  </r>
  <r>
    <s v="KEY-2364"/>
    <s v="Medium"/>
    <n v="30"/>
    <s v="Closed"/>
    <s v="Canceled"/>
    <s v="Business Process"/>
    <x v="0"/>
    <s v="Service Desk"/>
    <m/>
    <d v="2021-07-20T00:00:00"/>
    <d v="2021-08-23T00:00:00"/>
    <n v="34"/>
    <x v="0"/>
  </r>
  <r>
    <s v="KEY-2369"/>
    <s v="Medium"/>
    <n v="30"/>
    <s v="Closed"/>
    <s v="Completed"/>
    <s v="Solved by service desk (no technical intervention)"/>
    <x v="2"/>
    <s v="Service Desk"/>
    <m/>
    <d v="2021-07-20T00:00:00"/>
    <d v="2021-07-23T00:00:00"/>
    <n v="3"/>
    <x v="1"/>
  </r>
  <r>
    <s v="KEY-2366"/>
    <s v="Medium"/>
    <n v="30"/>
    <s v="Closed"/>
    <s v="Completed"/>
    <s v="Solved by squad (technical intervention)"/>
    <x v="0"/>
    <s v="Squad"/>
    <s v="SQUAD B"/>
    <d v="2021-07-20T00:00:00"/>
    <d v="2021-08-20T00:00:00"/>
    <n v="31"/>
    <x v="2"/>
  </r>
  <r>
    <s v="KEY-2365"/>
    <s v="Medium"/>
    <n v="30"/>
    <s v="Closed"/>
    <s v="Completed"/>
    <s v="Solved by squad (technical intervention)"/>
    <x v="0"/>
    <s v="Squad"/>
    <s v="SQUAD B"/>
    <d v="2021-07-20T00:00:00"/>
    <d v="2021-12-02T00:00:00"/>
    <n v="135"/>
    <x v="2"/>
  </r>
  <r>
    <s v="KEY-2367"/>
    <s v="Medium"/>
    <n v="30"/>
    <s v="Closed"/>
    <s v="Completed"/>
    <s v="Solved by squad (technical intervention)"/>
    <x v="0"/>
    <s v="Squad"/>
    <s v="SQUAD E"/>
    <d v="2021-07-20T00:00:00"/>
    <d v="2022-05-23T00:00:00"/>
    <n v="307"/>
    <x v="2"/>
  </r>
  <r>
    <s v="KEY-2368"/>
    <s v="Medium"/>
    <n v="30"/>
    <s v="Closed"/>
    <s v="Completed"/>
    <s v="Solved by squad (technical intervention)"/>
    <x v="0"/>
    <s v="Squad"/>
    <s v="SQUAD E"/>
    <d v="2021-07-20T00:00:00"/>
    <d v="2022-10-10T00:00:00"/>
    <n v="447"/>
    <x v="2"/>
  </r>
  <r>
    <s v="KEY-2370"/>
    <s v="Medium"/>
    <n v="30"/>
    <s v="Closed"/>
    <s v="Completed"/>
    <s v="Solved by squad (technical intervention)"/>
    <x v="1"/>
    <s v="Squad"/>
    <s v="SQUAD E"/>
    <d v="2021-07-21T00:00:00"/>
    <d v="2021-08-03T00:00:00"/>
    <n v="13"/>
    <x v="1"/>
  </r>
  <r>
    <s v="KEY-2372"/>
    <s v="High"/>
    <n v="15"/>
    <s v="Closed"/>
    <s v="Completed"/>
    <s v="Solved by squad (technical intervention)"/>
    <x v="0"/>
    <s v="Squad"/>
    <s v="SQUAD B"/>
    <d v="2021-07-22T00:00:00"/>
    <d v="2021-08-27T00:00:00"/>
    <n v="36"/>
    <x v="2"/>
  </r>
  <r>
    <s v="KEY-2374"/>
    <s v="Medium"/>
    <n v="30"/>
    <s v="Closed"/>
    <s v="Canceled"/>
    <s v="Business Process"/>
    <x v="0"/>
    <s v="Service Desk"/>
    <m/>
    <d v="2021-07-22T00:00:00"/>
    <d v="2021-08-24T00:00:00"/>
    <n v="33"/>
    <x v="0"/>
  </r>
  <r>
    <s v="KEY-2375"/>
    <s v="Medium"/>
    <n v="30"/>
    <s v="Closed"/>
    <s v="Canceled"/>
    <s v="Business Process"/>
    <x v="0"/>
    <s v="Service Desk"/>
    <m/>
    <d v="2021-07-22T00:00:00"/>
    <d v="2021-08-23T00:00:00"/>
    <n v="32"/>
    <x v="0"/>
  </r>
  <r>
    <s v="KEY-2376"/>
    <s v="Medium"/>
    <n v="30"/>
    <s v="Closed"/>
    <s v="Completed"/>
    <s v="Solved by squad (technical intervention)"/>
    <x v="1"/>
    <s v="Squad"/>
    <s v="SQUAD E"/>
    <d v="2021-07-22T00:00:00"/>
    <d v="2021-08-03T00:00:00"/>
    <n v="12"/>
    <x v="1"/>
  </r>
  <r>
    <s v="KEY-2373"/>
    <s v="Medium"/>
    <n v="30"/>
    <s v="Closed"/>
    <s v="Completed"/>
    <s v="Solved by squad (technical intervention)"/>
    <x v="0"/>
    <s v="Squad"/>
    <s v="SQUAD B"/>
    <d v="2021-07-22T00:00:00"/>
    <d v="2021-12-02T00:00:00"/>
    <n v="133"/>
    <x v="2"/>
  </r>
  <r>
    <s v="KEY-2371"/>
    <s v="Medium"/>
    <n v="30"/>
    <s v="Closed"/>
    <s v="Completed"/>
    <s v="Solved by squad (technical intervention)"/>
    <x v="0"/>
    <s v="Squad"/>
    <s v="SQUAD A"/>
    <d v="2021-07-22T00:00:00"/>
    <d v="2022-05-23T00:00:00"/>
    <n v="305"/>
    <x v="2"/>
  </r>
  <r>
    <s v="KEY-2377"/>
    <s v="Medium"/>
    <n v="30"/>
    <s v="Closed"/>
    <s v="Completed"/>
    <s v="Solved by service desk (no technical intervention)"/>
    <x v="0"/>
    <s v="Service Desk"/>
    <m/>
    <d v="2021-07-23T00:00:00"/>
    <d v="2021-07-31T00:00:00"/>
    <n v="8"/>
    <x v="1"/>
  </r>
  <r>
    <s v="KEY-2378"/>
    <s v="Medium"/>
    <n v="30"/>
    <s v="Closed"/>
    <s v="Completed"/>
    <s v="Solved by squad (technical intervention)"/>
    <x v="4"/>
    <s v="Squad"/>
    <s v="SQUAD E"/>
    <d v="2021-07-23T00:00:00"/>
    <d v="2021-10-08T00:00:00"/>
    <n v="77"/>
    <x v="2"/>
  </r>
  <r>
    <s v="KEY-2379"/>
    <s v="Medium"/>
    <n v="30"/>
    <s v="Closed"/>
    <s v="Completed"/>
    <s v="Solved by squad (technical intervention)"/>
    <x v="0"/>
    <s v="Squad"/>
    <s v="SQUAD E"/>
    <d v="2021-07-23T00:00:00"/>
    <d v="2021-10-22T00:00:00"/>
    <n v="91"/>
    <x v="2"/>
  </r>
  <r>
    <s v="KEY-2380"/>
    <s v="Medium"/>
    <n v="30"/>
    <s v="Closed"/>
    <s v="Completed"/>
    <s v="Solved by squad (technical intervention)"/>
    <x v="3"/>
    <s v="Squad"/>
    <s v="SQUAD A"/>
    <d v="2021-07-24T00:00:00"/>
    <d v="2021-09-14T00:00:00"/>
    <n v="52"/>
    <x v="2"/>
  </r>
  <r>
    <s v="KEY-2381"/>
    <s v="Medium"/>
    <n v="30"/>
    <s v="Closed"/>
    <s v="Canceled"/>
    <s v="Business Process"/>
    <x v="0"/>
    <s v="Service Desk"/>
    <m/>
    <d v="2021-07-26T00:00:00"/>
    <d v="2021-11-03T00:00:00"/>
    <n v="100"/>
    <x v="0"/>
  </r>
  <r>
    <s v="KEY-2382"/>
    <s v="Medium"/>
    <n v="30"/>
    <s v="Closed"/>
    <s v="Completed"/>
    <s v="Solved by squad (technical intervention)"/>
    <x v="0"/>
    <s v="Squad"/>
    <s v="SQUAD E"/>
    <d v="2021-07-26T00:00:00"/>
    <d v="2022-05-15T00:00:00"/>
    <n v="293"/>
    <x v="2"/>
  </r>
  <r>
    <s v="KEY-2383"/>
    <s v="Medium"/>
    <n v="30"/>
    <s v="Closed"/>
    <s v="Completed"/>
    <s v="Solved by service desk (no technical intervention)"/>
    <x v="2"/>
    <s v="Service Desk"/>
    <m/>
    <d v="2021-07-27T00:00:00"/>
    <d v="2021-07-28T00:00:00"/>
    <n v="1"/>
    <x v="1"/>
  </r>
  <r>
    <s v="KEY-2384"/>
    <s v="Medium"/>
    <n v="30"/>
    <s v="Closed"/>
    <s v="Completed"/>
    <s v="Solved by service desk (no technical intervention)"/>
    <x v="2"/>
    <s v="Service Desk"/>
    <m/>
    <d v="2021-07-27T00:00:00"/>
    <d v="2021-07-28T00:00:00"/>
    <n v="1"/>
    <x v="1"/>
  </r>
  <r>
    <s v="KEY-2386"/>
    <s v="Medium"/>
    <n v="30"/>
    <s v="Closed"/>
    <s v="Completed"/>
    <s v="Solved by squad (technical intervention)"/>
    <x v="0"/>
    <s v="Squad"/>
    <s v="SQUAD E"/>
    <d v="2021-07-27T00:00:00"/>
    <d v="2022-05-17T00:00:00"/>
    <n v="294"/>
    <x v="2"/>
  </r>
  <r>
    <s v="KEY-2385"/>
    <s v="Medium"/>
    <n v="30"/>
    <s v="Closed"/>
    <s v="Completed"/>
    <s v="Solved by squad (technical intervention)"/>
    <x v="0"/>
    <s v="Squad"/>
    <s v="SQUAD A"/>
    <d v="2021-07-27T00:00:00"/>
    <d v="2022-05-23T00:00:00"/>
    <n v="300"/>
    <x v="2"/>
  </r>
  <r>
    <s v="KEY-2391"/>
    <s v="Medium"/>
    <n v="30"/>
    <s v="Closed"/>
    <s v="Completed"/>
    <s v="Solved by service desk (no technical intervention)"/>
    <x v="0"/>
    <s v="Service Desk"/>
    <m/>
    <d v="2021-07-28T00:00:00"/>
    <d v="2021-08-03T00:00:00"/>
    <n v="6"/>
    <x v="1"/>
  </r>
  <r>
    <s v="KEY-2387"/>
    <s v="Medium"/>
    <n v="30"/>
    <s v="Closed"/>
    <s v="Completed"/>
    <s v="Solved by service desk (no technical intervention)"/>
    <x v="0"/>
    <s v="Service Desk"/>
    <m/>
    <d v="2021-07-28T00:00:00"/>
    <d v="2021-08-06T00:00:00"/>
    <n v="9"/>
    <x v="1"/>
  </r>
  <r>
    <s v="KEY-2389"/>
    <s v="Medium"/>
    <n v="30"/>
    <s v="Closed"/>
    <s v="Completed"/>
    <s v="Solved by squad (technical intervention)"/>
    <x v="1"/>
    <s v="Squad"/>
    <s v="SQUAD A"/>
    <d v="2021-07-28T00:00:00"/>
    <d v="2021-08-13T00:00:00"/>
    <n v="16"/>
    <x v="1"/>
  </r>
  <r>
    <s v="KEY-2390"/>
    <s v="Medium"/>
    <n v="30"/>
    <s v="Closed"/>
    <s v="Completed"/>
    <s v="Solved by squad (technical intervention)"/>
    <x v="0"/>
    <s v="Squad"/>
    <s v="SQUAD E"/>
    <d v="2021-07-28T00:00:00"/>
    <d v="2021-09-08T00:00:00"/>
    <n v="42"/>
    <x v="2"/>
  </r>
  <r>
    <s v="KEY-2388"/>
    <s v="Medium"/>
    <n v="30"/>
    <s v="Closed"/>
    <s v="Completed"/>
    <s v="Solved by squad (technical intervention)"/>
    <x v="0"/>
    <s v="Squad"/>
    <s v="SQUAD A"/>
    <d v="2021-07-28T00:00:00"/>
    <d v="2022-05-23T00:00:00"/>
    <n v="299"/>
    <x v="2"/>
  </r>
  <r>
    <s v="KEY-2392"/>
    <s v="Medium"/>
    <n v="30"/>
    <s v="Closed"/>
    <s v="Completed"/>
    <s v="Solved by squad (technical intervention)"/>
    <x v="0"/>
    <s v="Squad"/>
    <s v="SQUAD E"/>
    <d v="2021-07-29T00:00:00"/>
    <d v="2021-08-06T00:00:00"/>
    <n v="8"/>
    <x v="1"/>
  </r>
  <r>
    <s v="KEY-2394"/>
    <s v="Medium"/>
    <n v="30"/>
    <s v="Closed"/>
    <s v="Completed"/>
    <s v="Solved by service desk (no technical intervention)"/>
    <x v="0"/>
    <s v="Service Desk"/>
    <m/>
    <d v="2021-07-30T00:00:00"/>
    <d v="2021-08-06T00:00:00"/>
    <n v="7"/>
    <x v="1"/>
  </r>
  <r>
    <s v="KEY-2393"/>
    <s v="Medium"/>
    <n v="30"/>
    <s v="Closed"/>
    <s v="Completed"/>
    <s v="Solved by squad (technical intervention)"/>
    <x v="0"/>
    <s v="Squad"/>
    <s v="SQUAD E"/>
    <d v="2021-07-30T00:00:00"/>
    <d v="2022-05-16T00:00:00"/>
    <n v="290"/>
    <x v="2"/>
  </r>
  <r>
    <s v="KEY-2395"/>
    <s v="Medium"/>
    <n v="30"/>
    <s v="Closed"/>
    <s v="Completed"/>
    <s v="Solved by service desk (no technical intervention)"/>
    <x v="2"/>
    <s v="Service Desk"/>
    <m/>
    <d v="2021-08-01T00:00:00"/>
    <d v="2021-08-03T00:00:00"/>
    <n v="2"/>
    <x v="1"/>
  </r>
  <r>
    <s v="KEY-2396"/>
    <s v="Medium"/>
    <n v="30"/>
    <s v="Closed"/>
    <s v="Completed"/>
    <s v="Solved by service desk (no technical intervention)"/>
    <x v="0"/>
    <s v="Service Desk"/>
    <m/>
    <d v="2021-08-01T00:00:00"/>
    <d v="2021-08-24T00:00:00"/>
    <n v="23"/>
    <x v="1"/>
  </r>
  <r>
    <s v="KEY-2399"/>
    <s v="Medium"/>
    <n v="30"/>
    <s v="Closed"/>
    <s v="Canceled"/>
    <s v="Business Process"/>
    <x v="0"/>
    <s v="Service Desk"/>
    <m/>
    <d v="2021-08-02T00:00:00"/>
    <d v="2021-09-27T00:00:00"/>
    <n v="56"/>
    <x v="0"/>
  </r>
  <r>
    <s v="KEY-2401"/>
    <s v="Medium"/>
    <n v="30"/>
    <s v="Closed"/>
    <s v="Canceled"/>
    <s v="Business Process"/>
    <x v="0"/>
    <s v="Service Desk"/>
    <m/>
    <d v="2021-08-02T00:00:00"/>
    <d v="2021-09-27T00:00:00"/>
    <n v="56"/>
    <x v="0"/>
  </r>
  <r>
    <s v="KEY-2400"/>
    <s v="Medium"/>
    <n v="30"/>
    <s v="Closed"/>
    <s v="Canceled"/>
    <s v="Business Process"/>
    <x v="0"/>
    <s v="Service Desk"/>
    <m/>
    <d v="2021-08-02T00:00:00"/>
    <d v="2021-08-24T00:00:00"/>
    <n v="22"/>
    <x v="0"/>
  </r>
  <r>
    <s v="KEY-2402"/>
    <s v="Medium"/>
    <n v="30"/>
    <s v="Closed"/>
    <s v="Completed"/>
    <s v="Solved by squad (technical intervention)"/>
    <x v="1"/>
    <s v="Squad"/>
    <s v="SQUAD E"/>
    <d v="2021-08-02T00:00:00"/>
    <d v="2021-08-23T00:00:00"/>
    <n v="21"/>
    <x v="1"/>
  </r>
  <r>
    <s v="KEY-2398"/>
    <s v="Medium"/>
    <n v="30"/>
    <s v="Closed"/>
    <s v="Completed"/>
    <s v="Solved by squad (technical intervention)"/>
    <x v="3"/>
    <s v="Squad"/>
    <s v="SQUAD C"/>
    <d v="2021-08-02T00:00:00"/>
    <d v="2021-09-27T00:00:00"/>
    <n v="56"/>
    <x v="2"/>
  </r>
  <r>
    <s v="KEY-2397"/>
    <s v="Medium"/>
    <n v="30"/>
    <s v="Closed"/>
    <s v="Completed"/>
    <s v="Solved by squad (technical intervention)"/>
    <x v="0"/>
    <s v="Squad"/>
    <s v="SQUAD B"/>
    <d v="2021-08-02T00:00:00"/>
    <d v="2022-05-31T00:00:00"/>
    <n v="302"/>
    <x v="2"/>
  </r>
  <r>
    <s v="KEY-2404"/>
    <s v="Medium"/>
    <n v="30"/>
    <s v="Closed"/>
    <s v="Canceled"/>
    <s v="Business Process"/>
    <x v="0"/>
    <s v="Service Desk"/>
    <m/>
    <d v="2021-08-03T00:00:00"/>
    <d v="2021-08-24T00:00:00"/>
    <n v="21"/>
    <x v="0"/>
  </r>
  <r>
    <s v="KEY-2409"/>
    <s v="Medium"/>
    <n v="30"/>
    <s v="Closed"/>
    <s v="Canceled"/>
    <s v="Business Process"/>
    <x v="0"/>
    <s v="Service Desk"/>
    <m/>
    <d v="2021-08-03T00:00:00"/>
    <d v="2021-08-24T00:00:00"/>
    <n v="21"/>
    <x v="0"/>
  </r>
  <r>
    <s v="KEY-2408"/>
    <s v="Medium"/>
    <n v="30"/>
    <s v="Closed"/>
    <s v="Completed"/>
    <s v="Solved by service desk (no technical intervention)"/>
    <x v="2"/>
    <s v="Service Desk"/>
    <m/>
    <d v="2021-08-03T00:00:00"/>
    <d v="2021-08-05T00:00:00"/>
    <n v="2"/>
    <x v="1"/>
  </r>
  <r>
    <s v="KEY-2403"/>
    <s v="Medium"/>
    <n v="30"/>
    <s v="Closed"/>
    <s v="Completed"/>
    <s v="Solved by service desk (no technical intervention)"/>
    <x v="0"/>
    <s v="Service Desk"/>
    <m/>
    <d v="2021-08-03T00:00:00"/>
    <d v="2021-08-09T00:00:00"/>
    <n v="6"/>
    <x v="1"/>
  </r>
  <r>
    <s v="KEY-2407"/>
    <s v="Medium"/>
    <n v="30"/>
    <s v="Closed"/>
    <s v="Completed"/>
    <s v="Solved by squad (technical intervention)"/>
    <x v="1"/>
    <s v="Squad"/>
    <s v="SQUAD E"/>
    <d v="2021-08-03T00:00:00"/>
    <d v="2021-08-24T00:00:00"/>
    <n v="21"/>
    <x v="1"/>
  </r>
  <r>
    <s v="KEY-2406"/>
    <s v="Medium"/>
    <n v="30"/>
    <s v="Closed"/>
    <s v="Completed"/>
    <s v="Solved by squad (technical intervention)"/>
    <x v="0"/>
    <s v="Squad"/>
    <s v="SQUAD E"/>
    <d v="2021-08-03T00:00:00"/>
    <d v="2021-09-06T00:00:00"/>
    <n v="34"/>
    <x v="2"/>
  </r>
  <r>
    <s v="KEY-2405"/>
    <s v="Medium"/>
    <n v="30"/>
    <s v="Closed"/>
    <s v="Completed"/>
    <s v="Solved by squad (technical intervention)"/>
    <x v="0"/>
    <s v="Squad"/>
    <s v="SQUAD B"/>
    <d v="2021-08-03T00:00:00"/>
    <d v="2022-08-26T00:00:00"/>
    <n v="388"/>
    <x v="2"/>
  </r>
  <r>
    <s v="KEY-2416"/>
    <s v="High"/>
    <n v="15"/>
    <s v="Closed"/>
    <s v="Completed"/>
    <s v="Solved by squad (technical intervention)"/>
    <x v="0"/>
    <s v="Squad"/>
    <s v="SQUAD B"/>
    <d v="2021-08-04T00:00:00"/>
    <d v="2021-11-11T00:00:00"/>
    <n v="99"/>
    <x v="2"/>
  </r>
  <r>
    <s v="KEY-2419"/>
    <s v="Medium"/>
    <n v="30"/>
    <s v="Closed"/>
    <s v="Canceled"/>
    <s v="Business Process"/>
    <x v="0"/>
    <s v="Service Desk"/>
    <m/>
    <d v="2021-08-04T00:00:00"/>
    <d v="2021-11-08T00:00:00"/>
    <n v="96"/>
    <x v="0"/>
  </r>
  <r>
    <s v="KEY-2414"/>
    <s v="Medium"/>
    <n v="30"/>
    <s v="Closed"/>
    <s v="Canceled"/>
    <s v="Business Process"/>
    <x v="0"/>
    <s v="Service Desk"/>
    <m/>
    <d v="2021-08-04T00:00:00"/>
    <d v="2021-08-27T00:00:00"/>
    <n v="23"/>
    <x v="0"/>
  </r>
  <r>
    <s v="KEY-2410"/>
    <s v="Medium"/>
    <n v="30"/>
    <s v="Closed"/>
    <s v="Canceled"/>
    <s v="Business Process"/>
    <x v="0"/>
    <s v="Service Desk"/>
    <m/>
    <d v="2021-08-04T00:00:00"/>
    <d v="2021-08-24T00:00:00"/>
    <n v="20"/>
    <x v="0"/>
  </r>
  <r>
    <s v="KEY-2418"/>
    <s v="Medium"/>
    <n v="30"/>
    <s v="Closed"/>
    <s v="Canceled"/>
    <s v="Business Process"/>
    <x v="0"/>
    <s v="Service Desk"/>
    <m/>
    <d v="2021-08-04T00:00:00"/>
    <d v="2021-08-24T00:00:00"/>
    <n v="20"/>
    <x v="0"/>
  </r>
  <r>
    <s v="KEY-2421"/>
    <s v="Medium"/>
    <n v="30"/>
    <s v="Closed"/>
    <s v="Canceled"/>
    <s v="Business Process"/>
    <x v="0"/>
    <s v="Service Desk"/>
    <m/>
    <d v="2021-08-04T00:00:00"/>
    <d v="2021-08-24T00:00:00"/>
    <n v="20"/>
    <x v="0"/>
  </r>
  <r>
    <s v="KEY-2412"/>
    <s v="Medium"/>
    <n v="30"/>
    <s v="Closed"/>
    <s v="Canceled"/>
    <s v="Business Process"/>
    <x v="0"/>
    <s v="Service Desk"/>
    <m/>
    <d v="2021-08-04T00:00:00"/>
    <d v="2021-08-13T00:00:00"/>
    <n v="9"/>
    <x v="0"/>
  </r>
  <r>
    <s v="KEY-2420"/>
    <s v="Medium"/>
    <n v="30"/>
    <s v="Closed"/>
    <s v="Completed"/>
    <s v="Solved by service desk (no technical intervention)"/>
    <x v="2"/>
    <s v="Service Desk"/>
    <m/>
    <d v="2021-08-04T00:00:00"/>
    <d v="2021-08-06T00:00:00"/>
    <n v="2"/>
    <x v="1"/>
  </r>
  <r>
    <s v="KEY-2411"/>
    <s v="Medium"/>
    <n v="30"/>
    <s v="Closed"/>
    <s v="Completed"/>
    <s v="Solved by squad (technical intervention)"/>
    <x v="0"/>
    <s v="Squad"/>
    <s v="SQUAD A"/>
    <d v="2021-08-04T00:00:00"/>
    <d v="2021-08-27T00:00:00"/>
    <n v="23"/>
    <x v="1"/>
  </r>
  <r>
    <s v="KEY-2415"/>
    <s v="Medium"/>
    <n v="30"/>
    <s v="Closed"/>
    <s v="Completed"/>
    <s v="Solved by squad (technical intervention)"/>
    <x v="0"/>
    <s v="Squad"/>
    <s v="SQUAD B"/>
    <d v="2021-08-04T00:00:00"/>
    <d v="2022-05-31T00:00:00"/>
    <n v="300"/>
    <x v="2"/>
  </r>
  <r>
    <s v="KEY-2425"/>
    <s v="Highest"/>
    <n v="7"/>
    <s v="Closed"/>
    <s v="Completed"/>
    <s v="Solved by service desk (no technical intervention)"/>
    <x v="2"/>
    <s v="Service Desk"/>
    <m/>
    <d v="2021-08-05T00:00:00"/>
    <d v="2021-08-08T00:00:00"/>
    <n v="3"/>
    <x v="1"/>
  </r>
  <r>
    <s v="KEY-2426"/>
    <s v="Highest"/>
    <n v="7"/>
    <s v="Closed"/>
    <s v="Completed"/>
    <s v="Solved by service desk (no technical intervention)"/>
    <x v="2"/>
    <s v="Service Desk"/>
    <m/>
    <d v="2021-08-05T00:00:00"/>
    <d v="2021-08-08T00:00:00"/>
    <n v="3"/>
    <x v="1"/>
  </r>
  <r>
    <s v="KEY-2428"/>
    <s v="Medium"/>
    <n v="30"/>
    <s v="Closed"/>
    <s v="Canceled"/>
    <s v="Business Process"/>
    <x v="0"/>
    <s v="Service Desk"/>
    <m/>
    <d v="2021-08-05T00:00:00"/>
    <d v="2022-05-19T00:00:00"/>
    <n v="287"/>
    <x v="0"/>
  </r>
  <r>
    <s v="KEY-2431"/>
    <s v="Medium"/>
    <n v="30"/>
    <s v="Closed"/>
    <s v="Canceled"/>
    <s v="Business Process"/>
    <x v="0"/>
    <s v="Service Desk"/>
    <m/>
    <d v="2021-08-05T00:00:00"/>
    <d v="2021-09-13T00:00:00"/>
    <n v="39"/>
    <x v="0"/>
  </r>
  <r>
    <s v="KEY-2424"/>
    <s v="Medium"/>
    <n v="30"/>
    <s v="Closed"/>
    <s v="Canceled"/>
    <s v="Business Process"/>
    <x v="0"/>
    <s v="Service Desk"/>
    <m/>
    <d v="2021-08-05T00:00:00"/>
    <d v="2021-08-13T00:00:00"/>
    <n v="8"/>
    <x v="0"/>
  </r>
  <r>
    <s v="KEY-2422"/>
    <s v="Medium"/>
    <n v="30"/>
    <s v="Closed"/>
    <s v="Completed"/>
    <s v="Solved by service desk (no technical intervention)"/>
    <x v="2"/>
    <s v="Service Desk"/>
    <m/>
    <d v="2021-08-05T00:00:00"/>
    <d v="2021-08-06T00:00:00"/>
    <n v="1"/>
    <x v="1"/>
  </r>
  <r>
    <s v="KEY-2423"/>
    <s v="Medium"/>
    <n v="30"/>
    <s v="Closed"/>
    <s v="Completed"/>
    <s v="Solved by service desk (no technical intervention)"/>
    <x v="2"/>
    <s v="Service Desk"/>
    <m/>
    <d v="2021-08-05T00:00:00"/>
    <d v="2021-08-06T00:00:00"/>
    <n v="1"/>
    <x v="1"/>
  </r>
  <r>
    <s v="KEY-2430"/>
    <s v="Medium"/>
    <n v="30"/>
    <s v="Closed"/>
    <s v="Completed"/>
    <s v="Solved by service desk (no technical intervention)"/>
    <x v="0"/>
    <s v="Service Desk"/>
    <m/>
    <d v="2021-08-05T00:00:00"/>
    <d v="2021-08-12T00:00:00"/>
    <n v="7"/>
    <x v="1"/>
  </r>
  <r>
    <s v="KEY-2427"/>
    <s v="Medium"/>
    <n v="30"/>
    <s v="Closed"/>
    <s v="Completed"/>
    <s v="Solved by squad (technical intervention)"/>
    <x v="0"/>
    <s v="Squad"/>
    <s v="SQUAD B"/>
    <d v="2021-08-05T00:00:00"/>
    <d v="2021-08-16T00:00:00"/>
    <n v="11"/>
    <x v="1"/>
  </r>
  <r>
    <s v="KEY-2429"/>
    <s v="Medium"/>
    <n v="30"/>
    <s v="Closed"/>
    <s v="Completed"/>
    <s v="Solved by squad (technical intervention)"/>
    <x v="0"/>
    <s v="Squad"/>
    <s v="SQUAD B"/>
    <d v="2021-08-05T00:00:00"/>
    <d v="2021-08-31T00:00:00"/>
    <n v="26"/>
    <x v="1"/>
  </r>
  <r>
    <s v="KEY-2432"/>
    <s v="Medium"/>
    <n v="30"/>
    <s v="Closed"/>
    <s v="Completed"/>
    <s v="Solved by squad (technical intervention)"/>
    <x v="0"/>
    <s v="Squad"/>
    <s v="SQUAD E"/>
    <d v="2021-08-05T00:00:00"/>
    <d v="2022-05-16T00:00:00"/>
    <n v="284"/>
    <x v="2"/>
  </r>
  <r>
    <s v="KEY-2433"/>
    <s v="Medium"/>
    <n v="30"/>
    <s v="Closed"/>
    <s v="Completed"/>
    <s v="Solved by squad (technical intervention)"/>
    <x v="0"/>
    <s v="Squad"/>
    <s v="SQUAD E"/>
    <d v="2021-08-05T00:00:00"/>
    <d v="2022-07-18T00:00:00"/>
    <n v="347"/>
    <x v="2"/>
  </r>
  <r>
    <s v="KEY-2445"/>
    <s v="High"/>
    <n v="15"/>
    <s v="Closed"/>
    <s v="Canceled"/>
    <s v="Business Process"/>
    <x v="0"/>
    <s v="Service Desk"/>
    <m/>
    <d v="2021-08-06T00:00:00"/>
    <d v="2022-08-09T00:00:00"/>
    <n v="368"/>
    <x v="0"/>
  </r>
  <r>
    <s v="KEY-2455"/>
    <s v="High"/>
    <n v="15"/>
    <s v="Closed"/>
    <s v="Completed"/>
    <s v="Solved by squad (technical intervention)"/>
    <x v="0"/>
    <s v="Squad"/>
    <s v="SQUAD E"/>
    <d v="2021-08-06T00:00:00"/>
    <d v="2021-09-01T00:00:00"/>
    <n v="26"/>
    <x v="2"/>
  </r>
  <r>
    <s v="KEY-2435"/>
    <s v="High"/>
    <n v="15"/>
    <s v="Closed"/>
    <s v="Completed"/>
    <s v="Solved by squad (technical intervention)"/>
    <x v="3"/>
    <s v="Squad"/>
    <s v="SQUAD A"/>
    <d v="2021-08-06T00:00:00"/>
    <d v="2021-10-10T00:00:00"/>
    <n v="65"/>
    <x v="2"/>
  </r>
  <r>
    <s v="KEY-2441"/>
    <s v="High"/>
    <n v="15"/>
    <s v="Closed"/>
    <s v="Completed"/>
    <s v="Solved by squad (technical intervention)"/>
    <x v="4"/>
    <s v="Squad"/>
    <s v="SQUAD A"/>
    <d v="2021-08-06T00:00:00"/>
    <d v="2021-10-17T00:00:00"/>
    <n v="72"/>
    <x v="2"/>
  </r>
  <r>
    <s v="KEY-2453"/>
    <s v="High"/>
    <n v="15"/>
    <s v="Closed"/>
    <s v="Completed"/>
    <s v="Solved by squad (technical intervention)"/>
    <x v="0"/>
    <s v="Squad"/>
    <s v="SQUAD E"/>
    <d v="2021-08-06T00:00:00"/>
    <d v="2021-11-05T00:00:00"/>
    <n v="91"/>
    <x v="2"/>
  </r>
  <r>
    <s v="KEY-2446"/>
    <s v="Highest"/>
    <n v="7"/>
    <s v="Closed"/>
    <s v="Completed"/>
    <s v="Solved by squad (technical intervention)"/>
    <x v="1"/>
    <s v="Squad"/>
    <s v="SQUAD E"/>
    <d v="2021-08-06T00:00:00"/>
    <d v="2021-08-18T00:00:00"/>
    <n v="12"/>
    <x v="2"/>
  </r>
  <r>
    <s v="KEY-2451"/>
    <s v="Highest"/>
    <n v="7"/>
    <s v="Closed"/>
    <s v="Completed"/>
    <s v="Solved by squad (technical intervention)"/>
    <x v="1"/>
    <s v="Squad"/>
    <s v="SQUAD E"/>
    <d v="2021-08-06T00:00:00"/>
    <d v="2021-08-20T00:00:00"/>
    <n v="14"/>
    <x v="2"/>
  </r>
  <r>
    <s v="KEY-2454"/>
    <s v="Highest"/>
    <n v="7"/>
    <s v="Closed"/>
    <s v="Completed"/>
    <s v="Solved by squad (technical intervention)"/>
    <x v="0"/>
    <s v="Squad"/>
    <s v="SQUAD E"/>
    <d v="2021-08-06T00:00:00"/>
    <d v="2021-11-07T00:00:00"/>
    <n v="93"/>
    <x v="2"/>
  </r>
  <r>
    <s v="KEY-2436"/>
    <s v="Medium"/>
    <n v="30"/>
    <s v="Closed"/>
    <s v="Canceled"/>
    <s v="Business Process"/>
    <x v="0"/>
    <s v="Service Desk"/>
    <m/>
    <d v="2021-08-06T00:00:00"/>
    <d v="2021-09-20T00:00:00"/>
    <n v="45"/>
    <x v="0"/>
  </r>
  <r>
    <s v="KEY-2456"/>
    <s v="Medium"/>
    <n v="30"/>
    <s v="Closed"/>
    <s v="Completed"/>
    <s v="Solved by service desk (no technical intervention)"/>
    <x v="0"/>
    <s v="Service Desk"/>
    <m/>
    <d v="2021-08-06T00:00:00"/>
    <d v="2021-08-11T00:00:00"/>
    <n v="5"/>
    <x v="1"/>
  </r>
  <r>
    <s v="KEY-2444"/>
    <s v="Medium"/>
    <n v="30"/>
    <s v="Closed"/>
    <s v="Completed"/>
    <s v="Solved by service desk (no technical intervention)"/>
    <x v="0"/>
    <s v="Service Desk"/>
    <m/>
    <d v="2021-08-06T00:00:00"/>
    <d v="2021-08-13T00:00:00"/>
    <n v="7"/>
    <x v="1"/>
  </r>
  <r>
    <s v="KEY-2437"/>
    <s v="Medium"/>
    <n v="30"/>
    <s v="Closed"/>
    <s v="Completed"/>
    <s v="Solved by service desk (no technical intervention)"/>
    <x v="0"/>
    <s v="Service Desk"/>
    <m/>
    <d v="2021-08-06T00:00:00"/>
    <d v="2021-08-16T00:00:00"/>
    <n v="10"/>
    <x v="1"/>
  </r>
  <r>
    <s v="KEY-2443"/>
    <s v="Medium"/>
    <n v="30"/>
    <s v="Closed"/>
    <s v="Completed"/>
    <s v="Solved by squad (technical intervention)"/>
    <x v="0"/>
    <s v="Squad"/>
    <s v="SQUAD E"/>
    <d v="2021-08-06T00:00:00"/>
    <d v="2021-09-03T00:00:00"/>
    <n v="28"/>
    <x v="1"/>
  </r>
  <r>
    <s v="KEY-2440"/>
    <s v="Medium"/>
    <n v="30"/>
    <s v="Closed"/>
    <s v="Completed"/>
    <s v="Solved by squad (technical intervention)"/>
    <x v="0"/>
    <s v="Squad"/>
    <s v="SQUAD E"/>
    <d v="2021-08-06T00:00:00"/>
    <d v="2021-09-06T00:00:00"/>
    <n v="31"/>
    <x v="2"/>
  </r>
  <r>
    <s v="KEY-2438"/>
    <s v="Medium"/>
    <n v="30"/>
    <s v="Closed"/>
    <s v="Completed"/>
    <s v="Solved by squad (technical intervention)"/>
    <x v="0"/>
    <s v="Squad"/>
    <s v="SQUAD B"/>
    <d v="2021-08-06T00:00:00"/>
    <d v="2021-11-11T00:00:00"/>
    <n v="97"/>
    <x v="2"/>
  </r>
  <r>
    <s v="KEY-2450"/>
    <s v="Medium"/>
    <n v="30"/>
    <s v="Closed"/>
    <s v="Completed"/>
    <s v="Solved by squad (technical intervention)"/>
    <x v="0"/>
    <s v="Squad"/>
    <s v="SQUAD E"/>
    <d v="2021-08-06T00:00:00"/>
    <d v="2022-05-16T00:00:00"/>
    <n v="283"/>
    <x v="2"/>
  </r>
  <r>
    <s v="KEY-2457"/>
    <s v="Medium"/>
    <n v="30"/>
    <s v="Closed"/>
    <s v="Completed"/>
    <s v="Solved by squad (technical intervention)"/>
    <x v="0"/>
    <s v="Squad"/>
    <s v="SQUAD E"/>
    <d v="2021-08-08T00:00:00"/>
    <d v="2022-05-11T00:00:00"/>
    <n v="276"/>
    <x v="2"/>
  </r>
  <r>
    <s v="KEY-2459"/>
    <s v="Medium"/>
    <n v="30"/>
    <s v="Closed"/>
    <s v="Canceled"/>
    <s v="Business Process"/>
    <x v="0"/>
    <s v="Service Desk"/>
    <m/>
    <d v="2021-08-09T00:00:00"/>
    <d v="2021-08-31T00:00:00"/>
    <n v="22"/>
    <x v="0"/>
  </r>
  <r>
    <s v="KEY-2458"/>
    <s v="Medium"/>
    <n v="30"/>
    <s v="Closed"/>
    <s v="Completed"/>
    <s v="Solved by squad (technical intervention)"/>
    <x v="0"/>
    <s v="Squad"/>
    <s v="SQUAD E"/>
    <d v="2021-08-09T00:00:00"/>
    <d v="2022-05-15T00:00:00"/>
    <n v="279"/>
    <x v="2"/>
  </r>
  <r>
    <s v="KEY-2460"/>
    <s v="Medium"/>
    <n v="30"/>
    <s v="Closed"/>
    <s v="Completed"/>
    <s v="Solved by squad (technical intervention)"/>
    <x v="0"/>
    <s v="Squad"/>
    <s v="SQUAD E"/>
    <d v="2021-08-09T00:00:00"/>
    <d v="2022-05-21T00:00:00"/>
    <n v="285"/>
    <x v="2"/>
  </r>
  <r>
    <s v="KEY-2462"/>
    <s v="Medium"/>
    <n v="30"/>
    <s v="Closed"/>
    <s v="Canceled"/>
    <s v="Business Process"/>
    <x v="0"/>
    <s v="Service Desk"/>
    <m/>
    <d v="2021-08-10T00:00:00"/>
    <d v="2021-09-20T00:00:00"/>
    <n v="41"/>
    <x v="0"/>
  </r>
  <r>
    <s v="KEY-2463"/>
    <s v="Medium"/>
    <n v="30"/>
    <s v="Closed"/>
    <s v="Canceled"/>
    <s v="Business Process"/>
    <x v="0"/>
    <s v="Service Desk"/>
    <m/>
    <d v="2021-08-10T00:00:00"/>
    <d v="2021-08-31T00:00:00"/>
    <n v="21"/>
    <x v="0"/>
  </r>
  <r>
    <s v="KEY-2461"/>
    <s v="Medium"/>
    <n v="30"/>
    <s v="Closed"/>
    <s v="Canceled"/>
    <s v="Business Process"/>
    <x v="0"/>
    <s v="Service Desk"/>
    <m/>
    <d v="2021-08-10T00:00:00"/>
    <d v="2021-08-23T00:00:00"/>
    <n v="13"/>
    <x v="0"/>
  </r>
  <r>
    <s v="KEY-2470"/>
    <s v="Medium"/>
    <n v="30"/>
    <s v="Closed"/>
    <s v="Canceled"/>
    <s v="Business Process"/>
    <x v="0"/>
    <s v="Service Desk"/>
    <m/>
    <d v="2021-08-11T00:00:00"/>
    <d v="2022-05-19T00:00:00"/>
    <n v="281"/>
    <x v="0"/>
  </r>
  <r>
    <s v="KEY-2472"/>
    <s v="Medium"/>
    <n v="30"/>
    <s v="Closed"/>
    <s v="Canceled"/>
    <s v="Business Process"/>
    <x v="0"/>
    <s v="Service Desk"/>
    <m/>
    <d v="2021-08-11T00:00:00"/>
    <d v="2021-08-31T00:00:00"/>
    <n v="20"/>
    <x v="0"/>
  </r>
  <r>
    <s v="KEY-2467"/>
    <s v="Medium"/>
    <n v="30"/>
    <s v="Closed"/>
    <s v="Canceled"/>
    <s v="Business Process"/>
    <x v="0"/>
    <s v="Service Desk"/>
    <m/>
    <d v="2021-08-11T00:00:00"/>
    <d v="2021-08-27T00:00:00"/>
    <n v="16"/>
    <x v="0"/>
  </r>
  <r>
    <s v="KEY-2477"/>
    <s v="Medium"/>
    <n v="30"/>
    <s v="Closed"/>
    <s v="Canceled"/>
    <s v="Business Process"/>
    <x v="0"/>
    <s v="Service Desk"/>
    <m/>
    <d v="2021-08-11T00:00:00"/>
    <d v="2021-08-27T00:00:00"/>
    <n v="16"/>
    <x v="0"/>
  </r>
  <r>
    <s v="KEY-2469"/>
    <s v="Medium"/>
    <n v="30"/>
    <s v="Closed"/>
    <s v="Canceled"/>
    <s v="Business Process"/>
    <x v="0"/>
    <s v="Service Desk"/>
    <m/>
    <d v="2021-08-11T00:00:00"/>
    <d v="2021-08-23T00:00:00"/>
    <n v="12"/>
    <x v="0"/>
  </r>
  <r>
    <s v="KEY-2473"/>
    <s v="Medium"/>
    <n v="30"/>
    <s v="Closed"/>
    <s v="Canceled"/>
    <s v="Business Process"/>
    <x v="0"/>
    <s v="Service Desk"/>
    <m/>
    <d v="2021-08-11T00:00:00"/>
    <d v="2021-08-19T00:00:00"/>
    <n v="8"/>
    <x v="0"/>
  </r>
  <r>
    <s v="KEY-2474"/>
    <s v="Medium"/>
    <n v="30"/>
    <s v="Closed"/>
    <s v="Canceled"/>
    <s v="Business Process"/>
    <x v="0"/>
    <s v="Service Desk"/>
    <m/>
    <d v="2021-08-11T00:00:00"/>
    <d v="2021-08-19T00:00:00"/>
    <n v="8"/>
    <x v="0"/>
  </r>
  <r>
    <s v="KEY-2466"/>
    <s v="Medium"/>
    <n v="30"/>
    <s v="Closed"/>
    <s v="Completed"/>
    <s v="Solved by service desk (no technical intervention)"/>
    <x v="0"/>
    <s v="Service Desk"/>
    <m/>
    <d v="2021-08-11T00:00:00"/>
    <d v="2021-08-16T00:00:00"/>
    <n v="5"/>
    <x v="1"/>
  </r>
  <r>
    <s v="KEY-2475"/>
    <s v="Medium"/>
    <n v="30"/>
    <s v="Closed"/>
    <s v="Completed"/>
    <s v="Solved by service desk (no technical intervention)"/>
    <x v="0"/>
    <s v="Service Desk"/>
    <m/>
    <d v="2021-08-11T00:00:00"/>
    <d v="2021-08-19T00:00:00"/>
    <n v="8"/>
    <x v="1"/>
  </r>
  <r>
    <s v="KEY-2476"/>
    <s v="Medium"/>
    <n v="30"/>
    <s v="Closed"/>
    <s v="Completed"/>
    <s v="Solved by squad (technical intervention)"/>
    <x v="0"/>
    <s v="Squad"/>
    <s v="SQUAD E"/>
    <d v="2021-08-11T00:00:00"/>
    <d v="2021-09-06T00:00:00"/>
    <n v="26"/>
    <x v="1"/>
  </r>
  <r>
    <s v="KEY-2479"/>
    <s v="Medium"/>
    <n v="30"/>
    <s v="Closed"/>
    <s v="Completed"/>
    <s v="Solved by squad (technical intervention)"/>
    <x v="0"/>
    <s v="Squad"/>
    <s v="SQUAD E"/>
    <d v="2021-08-11T00:00:00"/>
    <d v="2022-05-09T00:00:00"/>
    <n v="271"/>
    <x v="2"/>
  </r>
  <r>
    <s v="KEY-2478"/>
    <s v="Medium"/>
    <n v="30"/>
    <s v="Closed"/>
    <s v="Completed"/>
    <s v="Solved by squad (technical intervention)"/>
    <x v="0"/>
    <s v="Squad"/>
    <s v="SQUAD E"/>
    <d v="2021-08-11T00:00:00"/>
    <d v="2022-06-06T00:00:00"/>
    <n v="299"/>
    <x v="2"/>
  </r>
  <r>
    <s v="KEY-2468"/>
    <s v="Medium"/>
    <n v="30"/>
    <s v="Closed"/>
    <s v="Completed"/>
    <s v="Solved by squad (technical intervention)"/>
    <x v="0"/>
    <s v="Squad"/>
    <s v="SQUAD A"/>
    <d v="2021-08-11T00:00:00"/>
    <d v="2022-07-07T00:00:00"/>
    <n v="330"/>
    <x v="2"/>
  </r>
  <r>
    <s v="KEY-2471"/>
    <s v="Medium"/>
    <n v="30"/>
    <s v="Closed"/>
    <s v="Completed"/>
    <s v="Solved by squad (technical intervention)"/>
    <x v="0"/>
    <s v="Squad"/>
    <s v="SQUAD B"/>
    <d v="2021-08-11T00:00:00"/>
    <d v="2022-08-25T00:00:00"/>
    <n v="379"/>
    <x v="2"/>
  </r>
  <r>
    <s v="KEY-2484"/>
    <s v="Medium"/>
    <n v="30"/>
    <s v="Closed"/>
    <s v="Canceled"/>
    <s v="Business Process"/>
    <x v="0"/>
    <s v="Service Desk"/>
    <m/>
    <d v="2021-08-12T00:00:00"/>
    <d v="2022-05-19T00:00:00"/>
    <n v="280"/>
    <x v="0"/>
  </r>
  <r>
    <s v="KEY-2487"/>
    <s v="Medium"/>
    <n v="30"/>
    <s v="Closed"/>
    <s v="Canceled"/>
    <s v="Business Process"/>
    <x v="0"/>
    <s v="Service Desk"/>
    <m/>
    <d v="2021-08-12T00:00:00"/>
    <d v="2021-08-31T00:00:00"/>
    <n v="19"/>
    <x v="0"/>
  </r>
  <r>
    <s v="KEY-2489"/>
    <s v="Medium"/>
    <n v="30"/>
    <s v="Closed"/>
    <s v="Canceled"/>
    <s v="Business Process"/>
    <x v="0"/>
    <s v="Service Desk"/>
    <m/>
    <d v="2021-08-12T00:00:00"/>
    <d v="2021-08-31T00:00:00"/>
    <n v="19"/>
    <x v="0"/>
  </r>
  <r>
    <s v="KEY-2486"/>
    <s v="Medium"/>
    <n v="30"/>
    <s v="Closed"/>
    <s v="Canceled"/>
    <s v="Business Process"/>
    <x v="0"/>
    <s v="Service Desk"/>
    <m/>
    <d v="2021-08-12T00:00:00"/>
    <d v="2021-08-27T00:00:00"/>
    <n v="15"/>
    <x v="0"/>
  </r>
  <r>
    <s v="KEY-2488"/>
    <s v="Medium"/>
    <n v="30"/>
    <s v="Closed"/>
    <s v="Canceled"/>
    <s v="Business Process"/>
    <x v="0"/>
    <s v="Service Desk"/>
    <m/>
    <d v="2021-08-12T00:00:00"/>
    <d v="2021-08-27T00:00:00"/>
    <n v="15"/>
    <x v="0"/>
  </r>
  <r>
    <s v="KEY-2482"/>
    <s v="Medium"/>
    <n v="30"/>
    <s v="Closed"/>
    <s v="Canceled"/>
    <s v="Business Process"/>
    <x v="0"/>
    <s v="Service Desk"/>
    <m/>
    <d v="2021-08-12T00:00:00"/>
    <d v="2021-08-24T00:00:00"/>
    <n v="12"/>
    <x v="0"/>
  </r>
  <r>
    <s v="KEY-2483"/>
    <s v="Medium"/>
    <n v="30"/>
    <s v="Closed"/>
    <s v="Canceled"/>
    <s v="Business Process"/>
    <x v="0"/>
    <s v="Service Desk"/>
    <m/>
    <d v="2021-08-12T00:00:00"/>
    <d v="2021-08-24T00:00:00"/>
    <n v="12"/>
    <x v="0"/>
  </r>
  <r>
    <s v="KEY-2485"/>
    <s v="Medium"/>
    <n v="30"/>
    <s v="Closed"/>
    <s v="Canceled"/>
    <s v="Business Process"/>
    <x v="0"/>
    <s v="Service Desk"/>
    <m/>
    <d v="2021-08-12T00:00:00"/>
    <d v="2021-08-24T00:00:00"/>
    <n v="12"/>
    <x v="0"/>
  </r>
  <r>
    <s v="KEY-2481"/>
    <s v="Medium"/>
    <n v="30"/>
    <s v="Closed"/>
    <s v="Canceled"/>
    <s v="Business Process"/>
    <x v="0"/>
    <s v="Service Desk"/>
    <m/>
    <d v="2021-08-12T00:00:00"/>
    <d v="2021-08-13T00:00:00"/>
    <n v="1"/>
    <x v="0"/>
  </r>
  <r>
    <s v="KEY-2496"/>
    <s v="Medium"/>
    <n v="30"/>
    <s v="Closed"/>
    <s v="Completed"/>
    <s v="Solved by squad (technical intervention)"/>
    <x v="0"/>
    <s v="Squad"/>
    <s v="SQUAD E"/>
    <d v="2021-08-12T00:00:00"/>
    <d v="2021-08-20T00:00:00"/>
    <n v="8"/>
    <x v="1"/>
  </r>
  <r>
    <s v="KEY-2480"/>
    <s v="Medium"/>
    <n v="30"/>
    <s v="Closed"/>
    <s v="Completed"/>
    <s v="Solved by squad (technical intervention)"/>
    <x v="1"/>
    <s v="Squad"/>
    <s v="SQUAD A"/>
    <d v="2021-08-12T00:00:00"/>
    <d v="2021-08-27T00:00:00"/>
    <n v="15"/>
    <x v="1"/>
  </r>
  <r>
    <s v="KEY-2494"/>
    <s v="Medium"/>
    <n v="30"/>
    <s v="Closed"/>
    <s v="Completed"/>
    <s v="Solved by squad (technical intervention)"/>
    <x v="0"/>
    <s v="Squad"/>
    <s v="SQUAD E"/>
    <d v="2021-08-12T00:00:00"/>
    <d v="2022-05-11T00:00:00"/>
    <n v="272"/>
    <x v="2"/>
  </r>
  <r>
    <s v="KEY-2492"/>
    <s v="Medium"/>
    <n v="30"/>
    <s v="Closed"/>
    <s v="Completed"/>
    <s v="Solved by squad (technical intervention)"/>
    <x v="0"/>
    <s v="Squad"/>
    <s v="SQUAD E"/>
    <d v="2021-08-12T00:00:00"/>
    <d v="2022-05-16T00:00:00"/>
    <n v="277"/>
    <x v="2"/>
  </r>
  <r>
    <s v="KEY-2493"/>
    <s v="Medium"/>
    <n v="30"/>
    <s v="Closed"/>
    <s v="Completed"/>
    <s v="Solved by squad (technical intervention)"/>
    <x v="0"/>
    <s v="Squad"/>
    <s v="SQUAD E"/>
    <d v="2021-08-12T00:00:00"/>
    <d v="2022-05-16T00:00:00"/>
    <n v="277"/>
    <x v="2"/>
  </r>
  <r>
    <s v="KEY-2491"/>
    <s v="Medium"/>
    <n v="30"/>
    <s v="Closed"/>
    <s v="Completed"/>
    <s v="Solved by squad (technical intervention)"/>
    <x v="0"/>
    <s v="Squad"/>
    <s v="SQUAD B"/>
    <d v="2021-08-12T00:00:00"/>
    <d v="2022-05-31T00:00:00"/>
    <n v="292"/>
    <x v="2"/>
  </r>
  <r>
    <s v="KEY-2495"/>
    <s v="Medium"/>
    <n v="30"/>
    <s v="Closed"/>
    <s v="Completed"/>
    <s v="Solved by squad (technical intervention)"/>
    <x v="0"/>
    <s v="Squad"/>
    <s v="SQUAD E"/>
    <d v="2021-08-12T00:00:00"/>
    <d v="2022-08-15T00:00:00"/>
    <n v="368"/>
    <x v="2"/>
  </r>
  <r>
    <s v="KEY-2490"/>
    <s v="Medium"/>
    <n v="30"/>
    <s v="Closed"/>
    <s v="Completed"/>
    <s v="Solved by squad (technical intervention)"/>
    <x v="0"/>
    <s v="Squad"/>
    <s v="SQUAD B"/>
    <d v="2021-08-12T00:00:00"/>
    <d v="2022-08-26T00:00:00"/>
    <n v="379"/>
    <x v="2"/>
  </r>
  <r>
    <s v="KEY-2500"/>
    <s v="High"/>
    <n v="15"/>
    <s v="Closed"/>
    <s v="Completed"/>
    <s v="Solved by squad (technical intervention)"/>
    <x v="0"/>
    <s v="Squad"/>
    <s v="SQUAD A"/>
    <d v="2021-08-13T00:00:00"/>
    <d v="2021-10-10T00:00:00"/>
    <n v="58"/>
    <x v="2"/>
  </r>
  <r>
    <s v="KEY-2504"/>
    <s v="High"/>
    <n v="15"/>
    <s v="Closed"/>
    <s v="Completed"/>
    <s v="Solved by squad (technical intervention)"/>
    <x v="0"/>
    <s v="Squad"/>
    <s v="SQUAD B"/>
    <d v="2021-08-13T00:00:00"/>
    <d v="2022-05-26T00:00:00"/>
    <n v="286"/>
    <x v="2"/>
  </r>
  <r>
    <s v="KEY-2505"/>
    <s v="Medium"/>
    <n v="30"/>
    <s v="Open"/>
    <s v="Squad Working"/>
    <m/>
    <x v="0"/>
    <m/>
    <m/>
    <d v="2021-08-13T00:00:00"/>
    <m/>
    <n v="-44421"/>
    <x v="0"/>
  </r>
  <r>
    <s v="KEY-2506"/>
    <s v="Medium"/>
    <n v="30"/>
    <s v="Closed"/>
    <s v="Canceled"/>
    <s v="Business Process"/>
    <x v="0"/>
    <s v="Service Desk"/>
    <m/>
    <d v="2021-08-14T00:00:00"/>
    <d v="2022-05-19T00:00:00"/>
    <n v="278"/>
    <x v="0"/>
  </r>
  <r>
    <s v="KEY-2507"/>
    <s v="Medium"/>
    <n v="30"/>
    <s v="Closed"/>
    <s v="Canceled"/>
    <s v="Business Process"/>
    <x v="0"/>
    <s v="Service Desk"/>
    <m/>
    <d v="2021-08-14T00:00:00"/>
    <d v="2021-09-14T00:00:00"/>
    <n v="31"/>
    <x v="0"/>
  </r>
  <r>
    <s v="KEY-2508"/>
    <s v="Medium"/>
    <n v="30"/>
    <s v="Closed"/>
    <s v="Canceled"/>
    <s v="Business Process"/>
    <x v="0"/>
    <s v="Service Desk"/>
    <m/>
    <d v="2021-08-14T00:00:00"/>
    <d v="2021-09-14T00:00:00"/>
    <n v="31"/>
    <x v="0"/>
  </r>
  <r>
    <s v="KEY-2515"/>
    <s v="Medium"/>
    <n v="30"/>
    <s v="Closed"/>
    <s v="Canceled"/>
    <s v="Business Process"/>
    <x v="0"/>
    <s v="Service Desk"/>
    <m/>
    <d v="2021-08-16T00:00:00"/>
    <d v="2021-10-19T00:00:00"/>
    <n v="64"/>
    <x v="0"/>
  </r>
  <r>
    <s v="KEY-2510"/>
    <s v="Medium"/>
    <n v="30"/>
    <s v="Closed"/>
    <s v="Canceled"/>
    <s v="Business Process"/>
    <x v="0"/>
    <s v="Service Desk"/>
    <m/>
    <d v="2021-08-16T00:00:00"/>
    <d v="2021-09-20T00:00:00"/>
    <n v="35"/>
    <x v="0"/>
  </r>
  <r>
    <s v="KEY-2511"/>
    <s v="Medium"/>
    <n v="30"/>
    <s v="Closed"/>
    <s v="Canceled"/>
    <s v="Business Process"/>
    <x v="0"/>
    <s v="Service Desk"/>
    <m/>
    <d v="2021-08-16T00:00:00"/>
    <d v="2021-09-20T00:00:00"/>
    <n v="35"/>
    <x v="0"/>
  </r>
  <r>
    <s v="KEY-2509"/>
    <s v="Medium"/>
    <n v="30"/>
    <s v="Closed"/>
    <s v="Completed"/>
    <s v="Solved by squad (technical intervention)"/>
    <x v="1"/>
    <s v="Squad"/>
    <s v="SQUAD A"/>
    <d v="2021-08-16T00:00:00"/>
    <d v="2021-08-30T00:00:00"/>
    <n v="14"/>
    <x v="1"/>
  </r>
  <r>
    <s v="KEY-2514"/>
    <s v="Medium"/>
    <n v="30"/>
    <s v="Closed"/>
    <s v="Completed"/>
    <s v="Solved by squad (technical intervention)"/>
    <x v="1"/>
    <s v="Squad"/>
    <s v="SQUAD E"/>
    <d v="2021-08-16T00:00:00"/>
    <d v="2021-08-30T00:00:00"/>
    <n v="14"/>
    <x v="1"/>
  </r>
  <r>
    <s v="KEY-2513"/>
    <s v="Medium"/>
    <n v="30"/>
    <s v="Closed"/>
    <s v="Completed"/>
    <s v="Solved by squad (technical intervention)"/>
    <x v="0"/>
    <s v="Squad"/>
    <s v="SQUAD E"/>
    <d v="2021-08-16T00:00:00"/>
    <d v="2022-05-15T00:00:00"/>
    <n v="272"/>
    <x v="2"/>
  </r>
  <r>
    <s v="KEY-2512"/>
    <s v="Medium"/>
    <n v="30"/>
    <s v="Closed"/>
    <s v="Completed"/>
    <s v="Solved by squad (technical intervention)"/>
    <x v="0"/>
    <s v="Squad"/>
    <s v="SQUAD E"/>
    <d v="2021-08-16T00:00:00"/>
    <d v="2022-08-08T00:00:00"/>
    <n v="357"/>
    <x v="2"/>
  </r>
  <r>
    <s v="KEY-2521"/>
    <s v="Medium"/>
    <n v="30"/>
    <s v="Closed"/>
    <s v="Canceled"/>
    <s v="Business Process"/>
    <x v="0"/>
    <s v="Service Desk"/>
    <m/>
    <d v="2021-08-17T00:00:00"/>
    <d v="2021-10-19T00:00:00"/>
    <n v="63"/>
    <x v="0"/>
  </r>
  <r>
    <s v="KEY-2522"/>
    <s v="Medium"/>
    <n v="30"/>
    <s v="Closed"/>
    <s v="Canceled"/>
    <s v="Business Process"/>
    <x v="0"/>
    <s v="Service Desk"/>
    <m/>
    <d v="2021-08-17T00:00:00"/>
    <d v="2021-09-20T00:00:00"/>
    <n v="34"/>
    <x v="0"/>
  </r>
  <r>
    <s v="KEY-2516"/>
    <s v="Medium"/>
    <n v="30"/>
    <s v="Closed"/>
    <s v="Canceled"/>
    <s v="Business Process"/>
    <x v="0"/>
    <s v="Service Desk"/>
    <m/>
    <d v="2021-08-17T00:00:00"/>
    <d v="2021-09-14T00:00:00"/>
    <n v="28"/>
    <x v="0"/>
  </r>
  <r>
    <s v="KEY-2518"/>
    <s v="Medium"/>
    <n v="30"/>
    <s v="Closed"/>
    <s v="Completed"/>
    <s v="Solved by service desk (no technical intervention)"/>
    <x v="1"/>
    <s v="Service Desk"/>
    <m/>
    <d v="2021-08-17T00:00:00"/>
    <d v="2021-08-30T00:00:00"/>
    <n v="13"/>
    <x v="1"/>
  </r>
  <r>
    <s v="KEY-2517"/>
    <s v="Medium"/>
    <n v="30"/>
    <s v="Closed"/>
    <s v="Completed"/>
    <s v="Solved by squad (technical intervention)"/>
    <x v="1"/>
    <s v="Squad"/>
    <s v="SQUAD A"/>
    <d v="2021-08-17T00:00:00"/>
    <d v="2021-08-27T00:00:00"/>
    <n v="10"/>
    <x v="1"/>
  </r>
  <r>
    <s v="KEY-2519"/>
    <s v="Medium"/>
    <n v="30"/>
    <s v="Closed"/>
    <s v="Completed"/>
    <s v="Solved by squad (technical intervention)"/>
    <x v="0"/>
    <s v="Squad"/>
    <s v="SQUAD B"/>
    <d v="2021-08-17T00:00:00"/>
    <d v="2021-09-01T00:00:00"/>
    <n v="15"/>
    <x v="1"/>
  </r>
  <r>
    <s v="KEY-2520"/>
    <s v="Medium"/>
    <n v="30"/>
    <s v="Closed"/>
    <s v="Completed"/>
    <s v="Solved by squad (technical intervention)"/>
    <x v="1"/>
    <s v="Squad"/>
    <s v="SQUAD A"/>
    <d v="2021-08-17T00:00:00"/>
    <d v="2021-09-01T00:00:00"/>
    <n v="15"/>
    <x v="1"/>
  </r>
  <r>
    <s v="KEY-2533"/>
    <s v="Medium"/>
    <n v="30"/>
    <s v="Closed"/>
    <s v="Canceled"/>
    <s v="Business Process"/>
    <x v="0"/>
    <s v="Service Desk"/>
    <m/>
    <d v="2021-08-18T00:00:00"/>
    <d v="2021-10-08T00:00:00"/>
    <n v="51"/>
    <x v="0"/>
  </r>
  <r>
    <s v="KEY-2527"/>
    <s v="Medium"/>
    <n v="30"/>
    <s v="Closed"/>
    <s v="Canceled"/>
    <s v="Business Process"/>
    <x v="0"/>
    <s v="Service Desk"/>
    <m/>
    <d v="2021-08-18T00:00:00"/>
    <d v="2021-08-27T00:00:00"/>
    <n v="9"/>
    <x v="0"/>
  </r>
  <r>
    <s v="KEY-2534"/>
    <s v="Medium"/>
    <n v="30"/>
    <s v="Closed"/>
    <s v="Canceled"/>
    <s v="Business Process"/>
    <x v="0"/>
    <s v="Squad"/>
    <s v="SQUAD E"/>
    <d v="2021-08-18T00:00:00"/>
    <d v="2021-09-14T00:00:00"/>
    <n v="27"/>
    <x v="0"/>
  </r>
  <r>
    <s v="KEY-2523"/>
    <s v="Medium"/>
    <n v="30"/>
    <s v="Closed"/>
    <s v="Completed"/>
    <s v="Solved by service desk (no technical intervention)"/>
    <x v="2"/>
    <s v="Service Desk"/>
    <m/>
    <d v="2021-08-18T00:00:00"/>
    <d v="2021-08-21T00:00:00"/>
    <n v="3"/>
    <x v="1"/>
  </r>
  <r>
    <s v="KEY-2526"/>
    <s v="Medium"/>
    <n v="30"/>
    <s v="Closed"/>
    <s v="Completed"/>
    <s v="Solved by squad (technical intervention)"/>
    <x v="0"/>
    <s v="Squad"/>
    <s v="SQUAD B"/>
    <d v="2021-08-18T00:00:00"/>
    <d v="2021-09-23T00:00:00"/>
    <n v="36"/>
    <x v="2"/>
  </r>
  <r>
    <s v="KEY-2528"/>
    <s v="Medium"/>
    <n v="30"/>
    <s v="Closed"/>
    <s v="Completed"/>
    <s v="Solved by squad (technical intervention)"/>
    <x v="0"/>
    <s v="Squad"/>
    <s v="SQUAD E"/>
    <d v="2021-08-18T00:00:00"/>
    <d v="2021-09-27T00:00:00"/>
    <n v="40"/>
    <x v="2"/>
  </r>
  <r>
    <s v="KEY-2524"/>
    <s v="Medium"/>
    <n v="30"/>
    <s v="Closed"/>
    <s v="Completed"/>
    <s v="Solved by squad (technical intervention)"/>
    <x v="0"/>
    <s v="Squad"/>
    <s v="SQUAD B"/>
    <d v="2021-08-18T00:00:00"/>
    <d v="2021-12-02T00:00:00"/>
    <n v="106"/>
    <x v="2"/>
  </r>
  <r>
    <s v="KEY-2525"/>
    <s v="Medium"/>
    <n v="30"/>
    <s v="Closed"/>
    <s v="Completed"/>
    <s v="Solved by squad (technical intervention)"/>
    <x v="0"/>
    <s v="Squad"/>
    <s v="SQUAD B"/>
    <d v="2021-08-18T00:00:00"/>
    <d v="2021-12-02T00:00:00"/>
    <n v="106"/>
    <x v="2"/>
  </r>
  <r>
    <s v="KEY-2530"/>
    <s v="Medium"/>
    <n v="30"/>
    <s v="Closed"/>
    <s v="Completed"/>
    <s v="Solved by squad (technical intervention)"/>
    <x v="0"/>
    <s v="Squad"/>
    <s v="SQUAD E"/>
    <d v="2021-08-18T00:00:00"/>
    <d v="2022-05-16T00:00:00"/>
    <n v="271"/>
    <x v="2"/>
  </r>
  <r>
    <s v="KEY-2531"/>
    <s v="Medium"/>
    <n v="30"/>
    <s v="Closed"/>
    <s v="Completed"/>
    <s v="Solved by squad (technical intervention)"/>
    <x v="0"/>
    <s v="Squad"/>
    <s v="SQUAD E"/>
    <d v="2021-08-18T00:00:00"/>
    <d v="2022-05-16T00:00:00"/>
    <n v="271"/>
    <x v="2"/>
  </r>
  <r>
    <s v="KEY-2532"/>
    <s v="Medium"/>
    <n v="30"/>
    <s v="Closed"/>
    <s v="Completed"/>
    <s v="Solved by squad (technical intervention)"/>
    <x v="0"/>
    <s v="Squad"/>
    <s v="SQUAD E"/>
    <d v="2021-08-18T00:00:00"/>
    <d v="2022-05-16T00:00:00"/>
    <n v="271"/>
    <x v="2"/>
  </r>
  <r>
    <s v="KEY-2529"/>
    <s v="Medium"/>
    <n v="30"/>
    <s v="Closed"/>
    <s v="Completed"/>
    <s v="Solved by squad (technical intervention)"/>
    <x v="0"/>
    <s v="Squad"/>
    <s v="SQUAD E"/>
    <d v="2021-08-18T00:00:00"/>
    <d v="2022-05-21T00:00:00"/>
    <n v="276"/>
    <x v="2"/>
  </r>
  <r>
    <s v="KEY-2537"/>
    <s v="Medium"/>
    <n v="30"/>
    <s v="Closed"/>
    <s v="Canceled"/>
    <s v="Business Process"/>
    <x v="0"/>
    <s v="Service Desk"/>
    <m/>
    <d v="2021-08-19T00:00:00"/>
    <d v="2021-09-14T00:00:00"/>
    <n v="26"/>
    <x v="0"/>
  </r>
  <r>
    <s v="KEY-2535"/>
    <s v="Medium"/>
    <n v="30"/>
    <s v="Closed"/>
    <s v="Completed"/>
    <s v="Solved by service desk (no technical intervention)"/>
    <x v="0"/>
    <s v="Service Desk"/>
    <m/>
    <d v="2021-08-19T00:00:00"/>
    <d v="2021-08-28T00:00:00"/>
    <n v="9"/>
    <x v="1"/>
  </r>
  <r>
    <s v="KEY-2539"/>
    <s v="Medium"/>
    <n v="30"/>
    <s v="Closed"/>
    <s v="Completed"/>
    <s v="Solved by squad (technical intervention)"/>
    <x v="0"/>
    <s v="Squad"/>
    <s v="SQUAD E"/>
    <d v="2021-08-19T00:00:00"/>
    <d v="2021-09-22T00:00:00"/>
    <n v="34"/>
    <x v="2"/>
  </r>
  <r>
    <s v="KEY-2536"/>
    <s v="Medium"/>
    <n v="30"/>
    <s v="Closed"/>
    <s v="Completed"/>
    <s v="Solved by squad (technical intervention)"/>
    <x v="0"/>
    <s v="Squad"/>
    <s v="SQUAD B"/>
    <d v="2021-08-19T00:00:00"/>
    <d v="2021-10-04T00:00:00"/>
    <n v="46"/>
    <x v="2"/>
  </r>
  <r>
    <s v="KEY-2538"/>
    <s v="Medium"/>
    <n v="30"/>
    <s v="Closed"/>
    <s v="Completed"/>
    <s v="Solved by squad (technical intervention)"/>
    <x v="0"/>
    <s v="Squad"/>
    <s v="SQUAD E"/>
    <d v="2021-08-19T00:00:00"/>
    <d v="2022-08-25T00:00:00"/>
    <n v="371"/>
    <x v="2"/>
  </r>
  <r>
    <s v="KEY-2542"/>
    <s v="Medium"/>
    <n v="30"/>
    <s v="Closed"/>
    <s v="Canceled"/>
    <s v="Business Process"/>
    <x v="0"/>
    <s v="Service Desk"/>
    <m/>
    <d v="2021-08-20T00:00:00"/>
    <d v="2021-10-08T00:00:00"/>
    <n v="49"/>
    <x v="0"/>
  </r>
  <r>
    <s v="KEY-2544"/>
    <s v="Medium"/>
    <n v="30"/>
    <s v="Closed"/>
    <s v="Canceled"/>
    <s v="Business Process"/>
    <x v="0"/>
    <s v="Service Desk"/>
    <m/>
    <d v="2021-08-20T00:00:00"/>
    <d v="2021-10-08T00:00:00"/>
    <n v="49"/>
    <x v="0"/>
  </r>
  <r>
    <s v="KEY-2540"/>
    <s v="Medium"/>
    <n v="30"/>
    <s v="Closed"/>
    <s v="Completed"/>
    <s v="Solved by squad (technical intervention)"/>
    <x v="3"/>
    <s v="Squad"/>
    <s v="SQUAD B"/>
    <d v="2021-08-20T00:00:00"/>
    <d v="2021-10-26T00:00:00"/>
    <n v="67"/>
    <x v="2"/>
  </r>
  <r>
    <s v="KEY-2543"/>
    <s v="Medium"/>
    <n v="30"/>
    <s v="Closed"/>
    <s v="Completed"/>
    <s v="Solved by squad (technical intervention)"/>
    <x v="0"/>
    <s v="Squad"/>
    <s v="SQUAD E"/>
    <d v="2021-08-20T00:00:00"/>
    <d v="2022-05-15T00:00:00"/>
    <n v="268"/>
    <x v="2"/>
  </r>
  <r>
    <s v="KEY-2541"/>
    <s v="Medium"/>
    <n v="30"/>
    <s v="Open"/>
    <s v="Squad Working"/>
    <m/>
    <x v="0"/>
    <m/>
    <m/>
    <d v="2021-08-20T00:00:00"/>
    <m/>
    <n v="-44428"/>
    <x v="0"/>
  </r>
  <r>
    <s v="KEY-2546"/>
    <s v="Medium"/>
    <n v="30"/>
    <s v="Closed"/>
    <s v="Canceled"/>
    <s v="Business Process"/>
    <x v="0"/>
    <s v="Service Desk"/>
    <m/>
    <d v="2021-08-21T00:00:00"/>
    <d v="2021-10-08T00:00:00"/>
    <n v="48"/>
    <x v="0"/>
  </r>
  <r>
    <s v="KEY-2549"/>
    <s v="Medium"/>
    <n v="30"/>
    <s v="Closed"/>
    <s v="Canceled"/>
    <s v="Business Process"/>
    <x v="0"/>
    <s v="Service Desk"/>
    <m/>
    <d v="2021-08-21T00:00:00"/>
    <d v="2021-09-15T00:00:00"/>
    <n v="25"/>
    <x v="0"/>
  </r>
  <r>
    <s v="KEY-2550"/>
    <s v="Medium"/>
    <n v="30"/>
    <s v="Closed"/>
    <s v="Canceled"/>
    <s v="Business Process"/>
    <x v="0"/>
    <s v="Service Desk"/>
    <m/>
    <d v="2021-08-21T00:00:00"/>
    <d v="2021-09-15T00:00:00"/>
    <n v="25"/>
    <x v="0"/>
  </r>
  <r>
    <s v="KEY-2551"/>
    <s v="Medium"/>
    <n v="30"/>
    <s v="Closed"/>
    <s v="Canceled"/>
    <s v="Business Process"/>
    <x v="0"/>
    <s v="Service Desk"/>
    <m/>
    <d v="2021-08-21T00:00:00"/>
    <d v="2021-09-15T00:00:00"/>
    <n v="25"/>
    <x v="0"/>
  </r>
  <r>
    <s v="KEY-2548"/>
    <s v="Medium"/>
    <n v="30"/>
    <s v="Closed"/>
    <s v="Canceled"/>
    <s v="Business Process"/>
    <x v="0"/>
    <s v="Service Desk"/>
    <m/>
    <d v="2021-08-21T00:00:00"/>
    <d v="2021-09-14T00:00:00"/>
    <n v="24"/>
    <x v="0"/>
  </r>
  <r>
    <s v="KEY-2553"/>
    <s v="Medium"/>
    <n v="30"/>
    <s v="Closed"/>
    <s v="Canceled"/>
    <s v="Business Process"/>
    <x v="0"/>
    <s v="Service Desk"/>
    <m/>
    <d v="2021-08-21T00:00:00"/>
    <d v="2021-09-14T00:00:00"/>
    <n v="24"/>
    <x v="0"/>
  </r>
  <r>
    <s v="KEY-2545"/>
    <s v="Medium"/>
    <n v="30"/>
    <s v="Closed"/>
    <s v="Completed"/>
    <s v="Solved by squad (technical intervention)"/>
    <x v="0"/>
    <s v="Squad"/>
    <s v="SQUAD A"/>
    <d v="2021-08-21T00:00:00"/>
    <d v="2021-09-22T00:00:00"/>
    <n v="32"/>
    <x v="2"/>
  </r>
  <r>
    <s v="KEY-2552"/>
    <s v="Medium"/>
    <n v="30"/>
    <s v="Closed"/>
    <s v="Completed"/>
    <s v="Solved by squad (technical intervention)"/>
    <x v="0"/>
    <s v="Squad"/>
    <s v="SQUAD E"/>
    <d v="2021-08-21T00:00:00"/>
    <d v="2021-09-22T00:00:00"/>
    <n v="32"/>
    <x v="2"/>
  </r>
  <r>
    <s v="KEY-2547"/>
    <s v="Medium"/>
    <n v="30"/>
    <s v="Closed"/>
    <s v="Completed"/>
    <s v="Solved by squad (technical intervention)"/>
    <x v="3"/>
    <s v="Squad"/>
    <s v="SQUAD B"/>
    <d v="2021-08-21T00:00:00"/>
    <d v="2021-10-26T00:00:00"/>
    <n v="66"/>
    <x v="2"/>
  </r>
  <r>
    <s v="KEY-2559"/>
    <s v="High"/>
    <n v="15"/>
    <s v="Closed"/>
    <s v="Completed"/>
    <s v="Solved by squad (technical intervention)"/>
    <x v="0"/>
    <s v="Squad"/>
    <s v="SQUAD E"/>
    <d v="2021-08-23T00:00:00"/>
    <d v="2021-09-28T00:00:00"/>
    <n v="36"/>
    <x v="2"/>
  </r>
  <r>
    <s v="KEY-2562"/>
    <s v="Medium"/>
    <n v="30"/>
    <s v="Closed"/>
    <s v="Canceled"/>
    <s v="Business Process"/>
    <x v="0"/>
    <s v="Service Desk"/>
    <m/>
    <d v="2021-08-23T00:00:00"/>
    <d v="2021-10-08T00:00:00"/>
    <n v="46"/>
    <x v="0"/>
  </r>
  <r>
    <s v="KEY-2563"/>
    <s v="Medium"/>
    <n v="30"/>
    <s v="Closed"/>
    <s v="Canceled"/>
    <s v="Business Process"/>
    <x v="0"/>
    <s v="Service Desk"/>
    <m/>
    <d v="2021-08-23T00:00:00"/>
    <d v="2021-10-08T00:00:00"/>
    <n v="46"/>
    <x v="0"/>
  </r>
  <r>
    <s v="KEY-2561"/>
    <s v="Medium"/>
    <n v="30"/>
    <s v="Closed"/>
    <s v="Canceled"/>
    <s v="Business Process"/>
    <x v="0"/>
    <s v="Service Desk"/>
    <m/>
    <d v="2021-08-23T00:00:00"/>
    <d v="2021-09-20T00:00:00"/>
    <n v="28"/>
    <x v="0"/>
  </r>
  <r>
    <s v="KEY-2554"/>
    <s v="Medium"/>
    <n v="30"/>
    <s v="Closed"/>
    <s v="Canceled"/>
    <s v="Business Process"/>
    <x v="0"/>
    <s v="Service Desk"/>
    <m/>
    <d v="2021-08-23T00:00:00"/>
    <d v="2021-08-27T00:00:00"/>
    <n v="4"/>
    <x v="0"/>
  </r>
  <r>
    <s v="KEY-2557"/>
    <s v="Medium"/>
    <n v="30"/>
    <s v="Closed"/>
    <s v="Completed"/>
    <s v="Solved by service desk (no technical intervention)"/>
    <x v="2"/>
    <s v="Service Desk"/>
    <m/>
    <d v="2021-08-23T00:00:00"/>
    <d v="2021-08-25T00:00:00"/>
    <n v="2"/>
    <x v="1"/>
  </r>
  <r>
    <s v="KEY-2564"/>
    <s v="Medium"/>
    <n v="30"/>
    <s v="Closed"/>
    <s v="Completed"/>
    <s v="Solved by squad (technical intervention)"/>
    <x v="0"/>
    <s v="Squad"/>
    <s v="SQUAD E"/>
    <d v="2021-08-23T00:00:00"/>
    <d v="2022-05-21T00:00:00"/>
    <n v="271"/>
    <x v="2"/>
  </r>
  <r>
    <s v="KEY-2555"/>
    <s v="Medium"/>
    <n v="30"/>
    <s v="Closed"/>
    <s v="Completed"/>
    <s v="Solved by squad (technical intervention)"/>
    <x v="0"/>
    <s v="Squad"/>
    <s v="SQUAD A"/>
    <d v="2021-08-23T00:00:00"/>
    <d v="2022-08-26T00:00:00"/>
    <n v="368"/>
    <x v="2"/>
  </r>
  <r>
    <s v="KEY-2558"/>
    <s v="Medium"/>
    <n v="30"/>
    <s v="Closed"/>
    <s v="Completed"/>
    <s v="Solved by squad (technical intervention)"/>
    <x v="0"/>
    <s v="Squad"/>
    <s v="SQUAD E"/>
    <d v="2021-08-23T00:00:00"/>
    <d v="2022-09-05T00:00:00"/>
    <n v="378"/>
    <x v="2"/>
  </r>
  <r>
    <s v="KEY-2556"/>
    <s v="Medium"/>
    <n v="30"/>
    <s v="Closed"/>
    <s v="Completed"/>
    <s v="Solved by squad (technical intervention)"/>
    <x v="0"/>
    <s v="Squad"/>
    <s v="SQUAD A"/>
    <d v="2021-08-23T00:00:00"/>
    <d v="2021-08-30T00:00:00"/>
    <n v="7"/>
    <x v="1"/>
  </r>
  <r>
    <s v="KEY-2568"/>
    <s v="Medium"/>
    <n v="30"/>
    <s v="Closed"/>
    <s v="Canceled"/>
    <s v="Business Process"/>
    <x v="0"/>
    <s v="Service Desk"/>
    <m/>
    <d v="2021-08-24T00:00:00"/>
    <d v="2021-09-27T00:00:00"/>
    <n v="34"/>
    <x v="0"/>
  </r>
  <r>
    <s v="KEY-2565"/>
    <s v="Medium"/>
    <n v="30"/>
    <s v="Closed"/>
    <s v="Canceled"/>
    <s v="Business Process"/>
    <x v="0"/>
    <s v="Service Desk"/>
    <m/>
    <d v="2021-08-24T00:00:00"/>
    <d v="2021-09-15T00:00:00"/>
    <n v="22"/>
    <x v="0"/>
  </r>
  <r>
    <s v="KEY-2574"/>
    <s v="Medium"/>
    <n v="30"/>
    <s v="Closed"/>
    <s v="Canceled"/>
    <s v="Business Process"/>
    <x v="0"/>
    <s v="Squad"/>
    <s v="SQUAD E"/>
    <d v="2021-08-24T00:00:00"/>
    <d v="2021-09-15T00:00:00"/>
    <n v="22"/>
    <x v="0"/>
  </r>
  <r>
    <s v="KEY-2567"/>
    <s v="Medium"/>
    <n v="30"/>
    <s v="Closed"/>
    <s v="Completed"/>
    <s v="Solved by squad (technical intervention)"/>
    <x v="0"/>
    <s v="Squad"/>
    <s v="SQUAD B"/>
    <d v="2021-08-24T00:00:00"/>
    <d v="2021-10-18T00:00:00"/>
    <n v="55"/>
    <x v="2"/>
  </r>
  <r>
    <s v="KEY-2573"/>
    <s v="Medium"/>
    <n v="30"/>
    <s v="Closed"/>
    <s v="Completed"/>
    <s v="Solved by squad (technical intervention)"/>
    <x v="3"/>
    <s v="Squad"/>
    <s v="SQUAD A"/>
    <d v="2021-08-24T00:00:00"/>
    <d v="2021-10-27T00:00:00"/>
    <n v="64"/>
    <x v="2"/>
  </r>
  <r>
    <s v="KEY-2566"/>
    <s v="Medium"/>
    <n v="30"/>
    <s v="Closed"/>
    <s v="Completed"/>
    <s v="Solved by squad (technical intervention)"/>
    <x v="4"/>
    <s v="Squad"/>
    <s v="SQUAD E"/>
    <d v="2021-08-24T00:00:00"/>
    <d v="2021-11-02T00:00:00"/>
    <n v="70"/>
    <x v="2"/>
  </r>
  <r>
    <s v="KEY-2572"/>
    <s v="Medium"/>
    <n v="30"/>
    <s v="Closed"/>
    <s v="Completed"/>
    <s v="Solved by squad (technical intervention)"/>
    <x v="0"/>
    <s v="Squad"/>
    <s v="SQUAD E"/>
    <d v="2021-08-24T00:00:00"/>
    <d v="2021-11-17T00:00:00"/>
    <n v="85"/>
    <x v="2"/>
  </r>
  <r>
    <s v="KEY-2569"/>
    <s v="Medium"/>
    <n v="30"/>
    <s v="Closed"/>
    <s v="Completed"/>
    <s v="Solved by squad (technical intervention)"/>
    <x v="0"/>
    <s v="Squad"/>
    <s v="SQUAD E"/>
    <d v="2021-08-24T00:00:00"/>
    <d v="2022-05-16T00:00:00"/>
    <n v="265"/>
    <x v="2"/>
  </r>
  <r>
    <s v="KEY-2570"/>
    <s v="Medium"/>
    <n v="30"/>
    <s v="Closed"/>
    <s v="Completed"/>
    <s v="Solved by squad (technical intervention)"/>
    <x v="0"/>
    <s v="Squad"/>
    <s v="SQUAD E"/>
    <d v="2021-08-24T00:00:00"/>
    <d v="2022-05-23T00:00:00"/>
    <n v="272"/>
    <x v="2"/>
  </r>
  <r>
    <s v="KEY-2571"/>
    <s v="Medium"/>
    <n v="30"/>
    <s v="Closed"/>
    <s v="Completed"/>
    <s v="Solved by squad (technical intervention)"/>
    <x v="0"/>
    <s v="Squad"/>
    <s v="SQUAD E"/>
    <d v="2021-08-24T00:00:00"/>
    <d v="2022-05-23T00:00:00"/>
    <n v="272"/>
    <x v="2"/>
  </r>
  <r>
    <s v="KEY-2575"/>
    <s v="Medium"/>
    <n v="30"/>
    <s v="Closed"/>
    <s v="Canceled"/>
    <s v="Business Process"/>
    <x v="0"/>
    <s v="Service Desk"/>
    <m/>
    <d v="2021-08-25T00:00:00"/>
    <d v="2022-05-19T00:00:00"/>
    <n v="267"/>
    <x v="0"/>
  </r>
  <r>
    <s v="KEY-2578"/>
    <s v="Medium"/>
    <n v="30"/>
    <s v="Closed"/>
    <s v="Canceled"/>
    <s v="Business Process"/>
    <x v="0"/>
    <s v="Service Desk"/>
    <m/>
    <d v="2021-08-25T00:00:00"/>
    <d v="2021-09-20T00:00:00"/>
    <n v="26"/>
    <x v="0"/>
  </r>
  <r>
    <s v="KEY-2579"/>
    <s v="Medium"/>
    <n v="30"/>
    <s v="Closed"/>
    <s v="Completed"/>
    <s v="Solved by squad (technical intervention)"/>
    <x v="0"/>
    <s v="Squad"/>
    <s v="SQUAD E"/>
    <d v="2021-08-25T00:00:00"/>
    <d v="2021-09-27T00:00:00"/>
    <n v="33"/>
    <x v="2"/>
  </r>
  <r>
    <s v="KEY-2577"/>
    <s v="Medium"/>
    <n v="30"/>
    <s v="Closed"/>
    <s v="Completed"/>
    <s v="Solved by squad (technical intervention)"/>
    <x v="0"/>
    <s v="Squad"/>
    <s v="SQUAD E"/>
    <d v="2021-08-25T00:00:00"/>
    <d v="2022-05-16T00:00:00"/>
    <n v="264"/>
    <x v="2"/>
  </r>
  <r>
    <s v="KEY-2576"/>
    <s v="Medium"/>
    <n v="30"/>
    <s v="Closed"/>
    <s v="Completed"/>
    <s v="Solved by squad (technical intervention)"/>
    <x v="0"/>
    <s v="Squad"/>
    <s v="SQUAD B"/>
    <d v="2021-08-25T00:00:00"/>
    <d v="2022-07-14T00:00:00"/>
    <n v="323"/>
    <x v="2"/>
  </r>
  <r>
    <s v="KEY-2582"/>
    <s v="Medium"/>
    <n v="30"/>
    <s v="Closed"/>
    <s v="Canceled"/>
    <s v="Business Process"/>
    <x v="0"/>
    <s v="Service Desk"/>
    <m/>
    <d v="2021-08-26T00:00:00"/>
    <d v="2022-02-14T00:00:00"/>
    <n v="172"/>
    <x v="0"/>
  </r>
  <r>
    <s v="KEY-2583"/>
    <s v="Medium"/>
    <n v="30"/>
    <s v="Closed"/>
    <s v="Canceled"/>
    <s v="Business Process"/>
    <x v="0"/>
    <s v="Service Desk"/>
    <m/>
    <d v="2021-08-26T00:00:00"/>
    <d v="2022-02-14T00:00:00"/>
    <n v="172"/>
    <x v="0"/>
  </r>
  <r>
    <s v="KEY-2584"/>
    <s v="Medium"/>
    <n v="30"/>
    <s v="Closed"/>
    <s v="Canceled"/>
    <s v="Business Process"/>
    <x v="0"/>
    <s v="Service Desk"/>
    <m/>
    <d v="2021-08-26T00:00:00"/>
    <d v="2021-09-15T00:00:00"/>
    <n v="20"/>
    <x v="0"/>
  </r>
  <r>
    <s v="KEY-2581"/>
    <s v="Medium"/>
    <n v="30"/>
    <s v="Closed"/>
    <s v="Canceled"/>
    <s v="Business Process"/>
    <x v="0"/>
    <s v="Service Desk"/>
    <m/>
    <d v="2021-08-26T00:00:00"/>
    <d v="2021-09-14T00:00:00"/>
    <n v="19"/>
    <x v="0"/>
  </r>
  <r>
    <s v="KEY-2586"/>
    <s v="Medium"/>
    <n v="30"/>
    <s v="Closed"/>
    <s v="Completed"/>
    <s v="Solved by service desk (no technical intervention)"/>
    <x v="1"/>
    <s v="Service Desk"/>
    <m/>
    <d v="2021-08-26T00:00:00"/>
    <d v="2021-09-08T00:00:00"/>
    <n v="13"/>
    <x v="1"/>
  </r>
  <r>
    <s v="KEY-2580"/>
    <s v="Medium"/>
    <n v="30"/>
    <s v="Closed"/>
    <s v="Completed"/>
    <s v="Solved by squad (technical intervention)"/>
    <x v="0"/>
    <s v="Squad"/>
    <s v="SQUAD A"/>
    <d v="2021-08-26T00:00:00"/>
    <d v="2022-08-26T00:00:00"/>
    <n v="365"/>
    <x v="2"/>
  </r>
  <r>
    <s v="KEY-2585"/>
    <s v="Medium"/>
    <n v="30"/>
    <s v="Open"/>
    <s v="Squad Working"/>
    <m/>
    <x v="0"/>
    <m/>
    <m/>
    <d v="2021-08-26T00:00:00"/>
    <m/>
    <n v="-44434"/>
    <x v="0"/>
  </r>
  <r>
    <s v="KEY-2590"/>
    <s v="High"/>
    <n v="15"/>
    <s v="Closed"/>
    <s v="Completed"/>
    <s v="Solved by squad (technical intervention)"/>
    <x v="3"/>
    <s v="Squad"/>
    <s v="SQUAD C"/>
    <d v="2021-08-27T00:00:00"/>
    <d v="2021-10-15T00:00:00"/>
    <n v="49"/>
    <x v="2"/>
  </r>
  <r>
    <s v="KEY-2587"/>
    <s v="Medium"/>
    <n v="30"/>
    <s v="Closed"/>
    <s v="Canceled"/>
    <s v="Business Process"/>
    <x v="0"/>
    <s v="Service Desk"/>
    <m/>
    <d v="2021-08-27T00:00:00"/>
    <d v="2022-05-19T00:00:00"/>
    <n v="265"/>
    <x v="0"/>
  </r>
  <r>
    <s v="KEY-2593"/>
    <s v="Medium"/>
    <n v="30"/>
    <s v="Closed"/>
    <s v="Canceled"/>
    <s v="Business Process"/>
    <x v="0"/>
    <s v="Service Desk"/>
    <m/>
    <d v="2021-08-27T00:00:00"/>
    <d v="2021-10-08T00:00:00"/>
    <n v="42"/>
    <x v="0"/>
  </r>
  <r>
    <s v="KEY-2594"/>
    <s v="Medium"/>
    <n v="30"/>
    <s v="Closed"/>
    <s v="Completed"/>
    <s v="Solved by squad (technical intervention)"/>
    <x v="0"/>
    <s v="Squad"/>
    <s v="SQUAD E"/>
    <d v="2021-08-27T00:00:00"/>
    <d v="2021-09-21T00:00:00"/>
    <n v="25"/>
    <x v="1"/>
  </r>
  <r>
    <s v="KEY-2591"/>
    <s v="Medium"/>
    <n v="30"/>
    <s v="Closed"/>
    <s v="Completed"/>
    <s v="Solved by squad (technical intervention)"/>
    <x v="0"/>
    <s v="Squad"/>
    <s v="SQUAD E"/>
    <d v="2021-08-27T00:00:00"/>
    <d v="2022-05-23T00:00:00"/>
    <n v="269"/>
    <x v="2"/>
  </r>
  <r>
    <s v="KEY-2592"/>
    <s v="Medium"/>
    <n v="30"/>
    <s v="Closed"/>
    <s v="Completed"/>
    <s v="Solved by squad (technical intervention)"/>
    <x v="0"/>
    <s v="Squad"/>
    <s v="SQUAD E"/>
    <d v="2021-08-27T00:00:00"/>
    <d v="2022-05-23T00:00:00"/>
    <n v="269"/>
    <x v="2"/>
  </r>
  <r>
    <s v="KEY-2589"/>
    <s v="Medium"/>
    <n v="30"/>
    <s v="Closed"/>
    <s v="Completed"/>
    <s v="Solved by squad (technical intervention)"/>
    <x v="0"/>
    <s v="Squad"/>
    <s v="SQUAD B"/>
    <d v="2021-08-27T00:00:00"/>
    <d v="2022-08-26T00:00:00"/>
    <n v="364"/>
    <x v="2"/>
  </r>
  <r>
    <s v="KEY-2588"/>
    <s v="Medium"/>
    <n v="30"/>
    <s v="Open"/>
    <s v="Waiting requester information"/>
    <m/>
    <x v="0"/>
    <m/>
    <m/>
    <d v="2021-08-27T00:00:00"/>
    <m/>
    <n v="-44435"/>
    <x v="0"/>
  </r>
  <r>
    <s v="KEY-2598"/>
    <s v="Medium"/>
    <n v="30"/>
    <s v="Closed"/>
    <s v="Canceled"/>
    <s v="Business Process"/>
    <x v="0"/>
    <s v="Service Desk"/>
    <m/>
    <d v="2021-08-30T00:00:00"/>
    <d v="2022-01-14T00:00:00"/>
    <n v="137"/>
    <x v="0"/>
  </r>
  <r>
    <s v="KEY-2597"/>
    <s v="Medium"/>
    <n v="30"/>
    <s v="Closed"/>
    <s v="Completed"/>
    <s v="Solved by squad (technical intervention)"/>
    <x v="0"/>
    <s v="Squad"/>
    <s v="SQUAD E"/>
    <d v="2021-08-30T00:00:00"/>
    <d v="2021-10-14T00:00:00"/>
    <n v="45"/>
    <x v="2"/>
  </r>
  <r>
    <s v="KEY-2595"/>
    <s v="Medium"/>
    <n v="30"/>
    <s v="Closed"/>
    <s v="Completed"/>
    <s v="Solved by squad (technical intervention)"/>
    <x v="0"/>
    <s v="Squad"/>
    <s v="SQUAD A"/>
    <d v="2021-08-30T00:00:00"/>
    <d v="2022-05-23T00:00:00"/>
    <n v="266"/>
    <x v="2"/>
  </r>
  <r>
    <s v="KEY-2596"/>
    <s v="Medium"/>
    <n v="30"/>
    <s v="Closed"/>
    <s v="Completed"/>
    <s v="Solved by squad (technical intervention)"/>
    <x v="0"/>
    <s v="Squad"/>
    <s v="SQUAD B"/>
    <d v="2021-08-30T00:00:00"/>
    <d v="2022-05-31T00:00:00"/>
    <n v="274"/>
    <x v="2"/>
  </r>
  <r>
    <s v="KEY-2605"/>
    <s v="Medium"/>
    <n v="30"/>
    <s v="Closed"/>
    <s v="Canceled"/>
    <s v="Business Process"/>
    <x v="0"/>
    <s v="Service Desk"/>
    <m/>
    <d v="2021-08-31T00:00:00"/>
    <d v="2021-09-17T00:00:00"/>
    <n v="17"/>
    <x v="0"/>
  </r>
  <r>
    <s v="KEY-2603"/>
    <s v="Medium"/>
    <n v="30"/>
    <s v="Closed"/>
    <s v="Canceled"/>
    <s v="Business Process"/>
    <x v="0"/>
    <s v="Squad"/>
    <s v="SQUAD A"/>
    <d v="2021-08-31T00:00:00"/>
    <d v="2021-09-24T00:00:00"/>
    <n v="24"/>
    <x v="0"/>
  </r>
  <r>
    <s v="KEY-2599"/>
    <s v="Medium"/>
    <n v="30"/>
    <s v="Closed"/>
    <s v="Canceled"/>
    <s v="Business Process"/>
    <x v="0"/>
    <s v="Squad"/>
    <s v="SQUAD A"/>
    <d v="2021-08-31T00:00:00"/>
    <d v="2021-09-20T00:00:00"/>
    <n v="20"/>
    <x v="0"/>
  </r>
  <r>
    <s v="KEY-2600"/>
    <s v="Medium"/>
    <n v="30"/>
    <s v="Closed"/>
    <s v="Canceled"/>
    <s v="Business Process"/>
    <x v="0"/>
    <s v="Squad"/>
    <s v="SQUAD A"/>
    <d v="2021-08-31T00:00:00"/>
    <d v="2021-09-14T00:00:00"/>
    <n v="14"/>
    <x v="0"/>
  </r>
  <r>
    <s v="KEY-2601"/>
    <s v="Medium"/>
    <n v="30"/>
    <s v="Closed"/>
    <s v="Canceled"/>
    <s v="Business Process"/>
    <x v="0"/>
    <s v="Squad"/>
    <s v="SQUAD A"/>
    <d v="2021-08-31T00:00:00"/>
    <d v="2021-09-13T00:00:00"/>
    <n v="13"/>
    <x v="0"/>
  </r>
  <r>
    <s v="KEY-2602"/>
    <s v="Medium"/>
    <n v="30"/>
    <s v="Closed"/>
    <s v="Completed"/>
    <s v="Solved by squad (technical intervention)"/>
    <x v="0"/>
    <s v="Squad"/>
    <s v="SQUAD A"/>
    <d v="2021-08-31T00:00:00"/>
    <d v="2021-10-21T00:00:00"/>
    <n v="51"/>
    <x v="2"/>
  </r>
  <r>
    <s v="KEY-2606"/>
    <s v="Medium"/>
    <n v="30"/>
    <s v="Closed"/>
    <s v="Canceled"/>
    <s v="Business Process"/>
    <x v="0"/>
    <s v="Service Desk"/>
    <m/>
    <d v="2021-09-01T00:00:00"/>
    <d v="2021-09-24T00:00:00"/>
    <n v="23"/>
    <x v="0"/>
  </r>
  <r>
    <s v="KEY-2611"/>
    <s v="Medium"/>
    <n v="30"/>
    <s v="Closed"/>
    <s v="Completed"/>
    <s v="Solved by squad (technical intervention)"/>
    <x v="0"/>
    <s v="Squad"/>
    <s v="SQUAD E"/>
    <d v="2021-09-01T00:00:00"/>
    <d v="2021-09-24T00:00:00"/>
    <n v="23"/>
    <x v="1"/>
  </r>
  <r>
    <s v="KEY-2608"/>
    <s v="Medium"/>
    <n v="30"/>
    <s v="Closed"/>
    <s v="Completed"/>
    <s v="Solved by squad (technical intervention)"/>
    <x v="0"/>
    <s v="Squad"/>
    <s v="SQUAD A"/>
    <d v="2021-09-01T00:00:00"/>
    <d v="2021-10-14T00:00:00"/>
    <n v="43"/>
    <x v="2"/>
  </r>
  <r>
    <s v="KEY-2607"/>
    <s v="Medium"/>
    <n v="30"/>
    <s v="Closed"/>
    <s v="Completed"/>
    <s v="Solved by squad (technical intervention)"/>
    <x v="2"/>
    <s v="Squad"/>
    <s v="SQUAD A"/>
    <d v="2021-09-01T00:00:00"/>
    <d v="2022-04-18T00:00:00"/>
    <n v="229"/>
    <x v="2"/>
  </r>
  <r>
    <s v="KEY-2610"/>
    <s v="Medium"/>
    <n v="30"/>
    <s v="Closed"/>
    <s v="Completed"/>
    <s v="Solved by squad (technical intervention)"/>
    <x v="0"/>
    <s v="Squad"/>
    <s v="SQUAD E"/>
    <d v="2021-09-01T00:00:00"/>
    <d v="2022-05-21T00:00:00"/>
    <n v="262"/>
    <x v="2"/>
  </r>
  <r>
    <s v="KEY-2609"/>
    <s v="Medium"/>
    <n v="30"/>
    <s v="Closed"/>
    <s v="Completed"/>
    <s v="Solved by squad (technical intervention)"/>
    <x v="0"/>
    <s v="Squad"/>
    <s v="SQUAD E"/>
    <d v="2021-09-01T00:00:00"/>
    <d v="2022-08-25T00:00:00"/>
    <n v="358"/>
    <x v="2"/>
  </r>
  <r>
    <s v="KEY-2614"/>
    <s v="Medium"/>
    <n v="30"/>
    <s v="Closed"/>
    <s v="Canceled"/>
    <s v="Business Process"/>
    <x v="0"/>
    <s v="Service Desk"/>
    <m/>
    <d v="2021-09-02T00:00:00"/>
    <d v="2021-09-08T00:00:00"/>
    <n v="6"/>
    <x v="0"/>
  </r>
  <r>
    <s v="KEY-2613"/>
    <s v="Medium"/>
    <n v="30"/>
    <s v="Closed"/>
    <s v="Completed"/>
    <s v="Solved by service desk (no technical intervention)"/>
    <x v="0"/>
    <s v="Service Desk"/>
    <m/>
    <d v="2021-09-02T00:00:00"/>
    <d v="2021-09-08T00:00:00"/>
    <n v="6"/>
    <x v="1"/>
  </r>
  <r>
    <s v="KEY-2612"/>
    <s v="Medium"/>
    <n v="30"/>
    <s v="Closed"/>
    <s v="Completed"/>
    <s v="Solved by squad (technical intervention)"/>
    <x v="0"/>
    <s v="Squad"/>
    <s v="SQUAD A"/>
    <d v="2021-09-02T00:00:00"/>
    <d v="2021-12-02T00:00:00"/>
    <n v="91"/>
    <x v="2"/>
  </r>
  <r>
    <s v="KEY-2615"/>
    <s v="Medium"/>
    <n v="30"/>
    <s v="Open"/>
    <s v="Waiting requester information"/>
    <m/>
    <x v="0"/>
    <m/>
    <m/>
    <d v="2021-09-02T00:00:00"/>
    <m/>
    <n v="-44441"/>
    <x v="0"/>
  </r>
  <r>
    <s v="KEY-2627"/>
    <s v="Medium"/>
    <n v="30"/>
    <s v="Closed"/>
    <s v="Canceled"/>
    <s v="Business Process"/>
    <x v="0"/>
    <s v="Service Desk"/>
    <m/>
    <d v="2021-09-03T00:00:00"/>
    <d v="2021-10-08T00:00:00"/>
    <n v="35"/>
    <x v="0"/>
  </r>
  <r>
    <s v="KEY-2616"/>
    <s v="Medium"/>
    <n v="30"/>
    <s v="Closed"/>
    <s v="Canceled"/>
    <s v="Business Process"/>
    <x v="0"/>
    <s v="Service Desk"/>
    <m/>
    <d v="2021-09-03T00:00:00"/>
    <d v="2021-09-27T00:00:00"/>
    <n v="24"/>
    <x v="0"/>
  </r>
  <r>
    <s v="KEY-2620"/>
    <s v="Medium"/>
    <n v="30"/>
    <s v="Closed"/>
    <s v="Canceled"/>
    <s v="Business Process"/>
    <x v="0"/>
    <s v="Service Desk"/>
    <m/>
    <d v="2021-09-03T00:00:00"/>
    <d v="2021-09-27T00:00:00"/>
    <n v="24"/>
    <x v="0"/>
  </r>
  <r>
    <s v="KEY-2618"/>
    <s v="Medium"/>
    <n v="30"/>
    <s v="Closed"/>
    <s v="Canceled"/>
    <s v="Business Process"/>
    <x v="0"/>
    <s v="Service Desk"/>
    <m/>
    <d v="2021-09-03T00:00:00"/>
    <d v="2021-09-20T00:00:00"/>
    <n v="17"/>
    <x v="0"/>
  </r>
  <r>
    <s v="KEY-2619"/>
    <s v="Medium"/>
    <n v="30"/>
    <s v="Closed"/>
    <s v="Canceled"/>
    <s v="Business Process"/>
    <x v="0"/>
    <s v="Service Desk"/>
    <m/>
    <d v="2021-09-03T00:00:00"/>
    <d v="2021-09-20T00:00:00"/>
    <n v="17"/>
    <x v="0"/>
  </r>
  <r>
    <s v="KEY-2617"/>
    <s v="Medium"/>
    <n v="30"/>
    <s v="Closed"/>
    <s v="Canceled"/>
    <s v="Business Process"/>
    <x v="0"/>
    <s v="Service Desk"/>
    <m/>
    <d v="2021-09-03T00:00:00"/>
    <d v="2021-09-13T00:00:00"/>
    <n v="10"/>
    <x v="0"/>
  </r>
  <r>
    <s v="KEY-2628"/>
    <s v="Medium"/>
    <n v="30"/>
    <s v="Closed"/>
    <s v="Canceled"/>
    <s v="Business Process"/>
    <x v="1"/>
    <s v="Squad"/>
    <s v="SQUAD E"/>
    <d v="2021-09-03T00:00:00"/>
    <d v="2022-03-11T00:00:00"/>
    <n v="189"/>
    <x v="0"/>
  </r>
  <r>
    <s v="KEY-2621"/>
    <s v="Medium"/>
    <n v="30"/>
    <s v="Closed"/>
    <s v="Canceled"/>
    <s v="Business Process"/>
    <x v="0"/>
    <s v="Squad"/>
    <s v="SQUAD A"/>
    <d v="2021-09-03T00:00:00"/>
    <d v="2021-10-08T00:00:00"/>
    <n v="35"/>
    <x v="0"/>
  </r>
  <r>
    <s v="KEY-2624"/>
    <s v="Medium"/>
    <n v="30"/>
    <s v="Closed"/>
    <s v="Completed"/>
    <s v="Solved by squad (technical intervention)"/>
    <x v="0"/>
    <s v="Squad"/>
    <s v="SQUAD E"/>
    <d v="2021-09-03T00:00:00"/>
    <d v="2022-01-26T00:00:00"/>
    <n v="145"/>
    <x v="2"/>
  </r>
  <r>
    <s v="KEY-2623"/>
    <s v="Medium"/>
    <n v="30"/>
    <s v="Closed"/>
    <s v="Completed"/>
    <s v="Solved by squad (technical intervention)"/>
    <x v="1"/>
    <s v="Squad"/>
    <s v="SQUAD E"/>
    <d v="2021-09-03T00:00:00"/>
    <d v="2022-02-20T00:00:00"/>
    <n v="170"/>
    <x v="2"/>
  </r>
  <r>
    <s v="KEY-2625"/>
    <s v="Medium"/>
    <n v="30"/>
    <s v="Closed"/>
    <s v="Completed"/>
    <s v="Solved by squad (technical intervention)"/>
    <x v="0"/>
    <s v="Squad"/>
    <s v="SQUAD E"/>
    <d v="2021-09-03T00:00:00"/>
    <d v="2022-05-21T00:00:00"/>
    <n v="260"/>
    <x v="2"/>
  </r>
  <r>
    <s v="KEY-2622"/>
    <s v="Medium"/>
    <n v="30"/>
    <s v="Closed"/>
    <s v="Completed"/>
    <s v="Solved by squad (technical intervention)"/>
    <x v="0"/>
    <s v="Squad"/>
    <s v="SQUAD B"/>
    <d v="2021-09-03T00:00:00"/>
    <d v="2022-05-31T00:00:00"/>
    <n v="270"/>
    <x v="2"/>
  </r>
  <r>
    <s v="KEY-2626"/>
    <s v="Medium"/>
    <n v="30"/>
    <s v="Closed"/>
    <s v="Completed"/>
    <s v="Solved by squad (technical intervention)"/>
    <x v="0"/>
    <s v="Squad"/>
    <s v="SQUAD E"/>
    <d v="2021-09-03T00:00:00"/>
    <d v="2022-08-08T00:00:00"/>
    <n v="339"/>
    <x v="2"/>
  </r>
  <r>
    <s v="KEY-2631"/>
    <s v="Medium"/>
    <n v="30"/>
    <s v="Closed"/>
    <s v="Completed"/>
    <s v="Solved by squad (technical intervention)"/>
    <x v="0"/>
    <s v="Squad"/>
    <s v="SQUAD E"/>
    <d v="2021-09-06T00:00:00"/>
    <d v="2021-10-01T00:00:00"/>
    <n v="25"/>
    <x v="1"/>
  </r>
  <r>
    <s v="KEY-2630"/>
    <s v="Medium"/>
    <n v="30"/>
    <s v="Closed"/>
    <s v="Completed"/>
    <s v="Solved by squad (technical intervention)"/>
    <x v="0"/>
    <s v="Squad"/>
    <s v="SQUAD E"/>
    <d v="2021-09-06T00:00:00"/>
    <d v="2021-12-07T00:00:00"/>
    <n v="92"/>
    <x v="2"/>
  </r>
  <r>
    <s v="KEY-2629"/>
    <s v="Medium"/>
    <n v="30"/>
    <s v="Closed"/>
    <s v="Completed"/>
    <s v="Solved by squad (technical intervention)"/>
    <x v="0"/>
    <s v="Squad"/>
    <s v="SQUAD A"/>
    <d v="2021-09-06T00:00:00"/>
    <d v="2022-08-26T00:00:00"/>
    <n v="354"/>
    <x v="2"/>
  </r>
  <r>
    <s v="KEY-2632"/>
    <s v="Medium"/>
    <n v="30"/>
    <s v="Closed"/>
    <s v="Completed"/>
    <s v="Solved by squad (technical intervention)"/>
    <x v="4"/>
    <s v="Squad"/>
    <s v="SQUAD E"/>
    <d v="2021-09-07T00:00:00"/>
    <d v="2021-11-17T00:00:00"/>
    <n v="71"/>
    <x v="2"/>
  </r>
  <r>
    <s v="KEY-2633"/>
    <s v="Medium"/>
    <n v="30"/>
    <s v="Closed"/>
    <s v="Completed"/>
    <s v="Solved by squad (technical intervention)"/>
    <x v="1"/>
    <s v="Squad"/>
    <s v="SQUAD E"/>
    <d v="2021-09-07T00:00:00"/>
    <d v="2022-02-22T00:00:00"/>
    <n v="168"/>
    <x v="2"/>
  </r>
  <r>
    <s v="KEY-2635"/>
    <s v="Medium"/>
    <n v="30"/>
    <s v="Closed"/>
    <s v="Canceled"/>
    <s v="Business Process"/>
    <x v="0"/>
    <s v="Service Desk"/>
    <m/>
    <d v="2021-09-08T00:00:00"/>
    <d v="2022-05-19T00:00:00"/>
    <n v="253"/>
    <x v="0"/>
  </r>
  <r>
    <s v="KEY-2636"/>
    <s v="Medium"/>
    <n v="30"/>
    <s v="Closed"/>
    <s v="Canceled"/>
    <s v="Business Process"/>
    <x v="1"/>
    <s v="Service Desk"/>
    <m/>
    <d v="2021-09-08T00:00:00"/>
    <d v="2022-05-19T00:00:00"/>
    <n v="253"/>
    <x v="0"/>
  </r>
  <r>
    <s v="KEY-2642"/>
    <s v="Medium"/>
    <n v="30"/>
    <s v="Closed"/>
    <s v="Canceled"/>
    <s v="Business Process"/>
    <x v="1"/>
    <s v="Service Desk"/>
    <m/>
    <d v="2021-09-08T00:00:00"/>
    <d v="2022-04-26T00:00:00"/>
    <n v="230"/>
    <x v="0"/>
  </r>
  <r>
    <s v="KEY-2641"/>
    <s v="Medium"/>
    <n v="30"/>
    <s v="Closed"/>
    <s v="Canceled"/>
    <s v="Business Process"/>
    <x v="1"/>
    <s v="Squad"/>
    <s v="SQUAD A"/>
    <d v="2021-09-08T00:00:00"/>
    <d v="2021-09-08T00:00:00"/>
    <n v="0"/>
    <x v="0"/>
  </r>
  <r>
    <s v="KEY-2637"/>
    <s v="Medium"/>
    <n v="30"/>
    <s v="Closed"/>
    <s v="Completed"/>
    <s v="Solved by squad (technical intervention)"/>
    <x v="0"/>
    <s v="Squad"/>
    <s v="SQUAD A"/>
    <d v="2021-09-08T00:00:00"/>
    <d v="2021-10-20T00:00:00"/>
    <n v="42"/>
    <x v="2"/>
  </r>
  <r>
    <s v="KEY-2634"/>
    <s v="Medium"/>
    <n v="30"/>
    <s v="Closed"/>
    <s v="Completed"/>
    <s v="Solved by squad (technical intervention)"/>
    <x v="3"/>
    <s v="Squad"/>
    <s v="SQUAD A"/>
    <d v="2021-09-08T00:00:00"/>
    <d v="2021-10-27T00:00:00"/>
    <n v="49"/>
    <x v="2"/>
  </r>
  <r>
    <s v="KEY-2639"/>
    <s v="Medium"/>
    <n v="30"/>
    <s v="Closed"/>
    <s v="Completed"/>
    <s v="Solved by squad (technical intervention)"/>
    <x v="4"/>
    <s v="Squad"/>
    <s v="SQUAD A"/>
    <d v="2021-09-08T00:00:00"/>
    <d v="2021-11-17T00:00:00"/>
    <n v="70"/>
    <x v="2"/>
  </r>
  <r>
    <s v="KEY-2643"/>
    <s v="Medium"/>
    <n v="30"/>
    <s v="Closed"/>
    <s v="Completed"/>
    <s v="Solved by squad (technical intervention)"/>
    <x v="0"/>
    <s v="Squad"/>
    <s v="SQUAD A"/>
    <d v="2021-09-08T00:00:00"/>
    <d v="2021-11-17T00:00:00"/>
    <n v="70"/>
    <x v="2"/>
  </r>
  <r>
    <s v="KEY-2644"/>
    <s v="Medium"/>
    <n v="30"/>
    <s v="Closed"/>
    <s v="Completed"/>
    <s v="Solved by squad (technical intervention)"/>
    <x v="0"/>
    <s v="Squad"/>
    <s v="SQUAD E"/>
    <d v="2021-09-08T00:00:00"/>
    <d v="2022-01-17T00:00:00"/>
    <n v="131"/>
    <x v="2"/>
  </r>
  <r>
    <s v="KEY-2640"/>
    <s v="Medium"/>
    <n v="30"/>
    <s v="Closed"/>
    <s v="Completed"/>
    <s v="Solved by squad (technical intervention)"/>
    <x v="0"/>
    <s v="Squad"/>
    <s v="SQUAD A"/>
    <d v="2021-09-08T00:00:00"/>
    <d v="2022-08-25T00:00:00"/>
    <n v="351"/>
    <x v="2"/>
  </r>
  <r>
    <s v="KEY-2638"/>
    <s v="Medium"/>
    <n v="30"/>
    <s v="Closed"/>
    <s v="Completed"/>
    <s v="Solved by squad (technical intervention)"/>
    <x v="0"/>
    <s v="Squad"/>
    <s v="SQUAD A"/>
    <d v="2021-09-08T00:00:00"/>
    <d v="2022-08-26T00:00:00"/>
    <n v="352"/>
    <x v="2"/>
  </r>
  <r>
    <s v="KEY-2647"/>
    <s v="Medium"/>
    <n v="30"/>
    <s v="Closed"/>
    <s v="Canceled"/>
    <s v="Business Process"/>
    <x v="1"/>
    <s v="Service Desk"/>
    <m/>
    <d v="2021-09-09T00:00:00"/>
    <d v="2021-10-08T00:00:00"/>
    <n v="29"/>
    <x v="0"/>
  </r>
  <r>
    <s v="KEY-2645"/>
    <s v="Medium"/>
    <n v="30"/>
    <s v="Closed"/>
    <s v="Canceled"/>
    <s v="Business Process"/>
    <x v="1"/>
    <s v="Service Desk"/>
    <m/>
    <d v="2021-09-09T00:00:00"/>
    <d v="2021-10-04T00:00:00"/>
    <n v="25"/>
    <x v="0"/>
  </r>
  <r>
    <s v="KEY-2655"/>
    <s v="Medium"/>
    <n v="30"/>
    <s v="Closed"/>
    <s v="Canceled"/>
    <s v="Business Process"/>
    <x v="1"/>
    <s v="Service Desk"/>
    <m/>
    <d v="2021-09-09T00:00:00"/>
    <d v="2021-09-09T00:00:00"/>
    <n v="0"/>
    <x v="0"/>
  </r>
  <r>
    <s v="KEY-2653"/>
    <s v="Medium"/>
    <n v="30"/>
    <s v="Closed"/>
    <s v="Completed"/>
    <s v="Solved by squad (technical intervention)"/>
    <x v="1"/>
    <s v="Squad"/>
    <s v="SQUAD E"/>
    <d v="2021-09-09T00:00:00"/>
    <d v="2021-09-20T00:00:00"/>
    <n v="11"/>
    <x v="1"/>
  </r>
  <r>
    <s v="KEY-2649"/>
    <s v="Medium"/>
    <n v="30"/>
    <s v="Closed"/>
    <s v="Completed"/>
    <s v="Solved by squad (technical intervention)"/>
    <x v="1"/>
    <s v="Squad"/>
    <s v="SQUAD A"/>
    <d v="2021-09-09T00:00:00"/>
    <d v="2021-09-29T00:00:00"/>
    <n v="20"/>
    <x v="1"/>
  </r>
  <r>
    <s v="KEY-2656"/>
    <s v="Medium"/>
    <n v="30"/>
    <s v="Closed"/>
    <s v="Completed"/>
    <s v="Solved by squad (technical intervention)"/>
    <x v="0"/>
    <s v="Squad"/>
    <s v="SQUAD E"/>
    <d v="2021-09-09T00:00:00"/>
    <d v="2021-10-06T00:00:00"/>
    <n v="27"/>
    <x v="1"/>
  </r>
  <r>
    <s v="KEY-2650"/>
    <s v="Medium"/>
    <n v="30"/>
    <s v="Closed"/>
    <s v="Completed"/>
    <s v="Solved by squad (technical intervention)"/>
    <x v="0"/>
    <s v="Squad"/>
    <s v="SQUAD A"/>
    <d v="2021-09-09T00:00:00"/>
    <d v="2021-10-22T00:00:00"/>
    <n v="43"/>
    <x v="2"/>
  </r>
  <r>
    <s v="KEY-2654"/>
    <s v="Medium"/>
    <n v="30"/>
    <s v="Closed"/>
    <s v="Completed"/>
    <s v="Solved by squad (technical intervention)"/>
    <x v="3"/>
    <s v="Squad"/>
    <s v="SQUAD A"/>
    <d v="2021-09-09T00:00:00"/>
    <d v="2021-11-12T00:00:00"/>
    <n v="64"/>
    <x v="2"/>
  </r>
  <r>
    <s v="KEY-2651"/>
    <s v="Medium"/>
    <n v="30"/>
    <s v="Closed"/>
    <s v="Completed"/>
    <s v="Solved by squad (technical intervention)"/>
    <x v="1"/>
    <s v="Squad"/>
    <s v="SQUAD A"/>
    <d v="2021-09-09T00:00:00"/>
    <d v="2022-02-21T00:00:00"/>
    <n v="165"/>
    <x v="2"/>
  </r>
  <r>
    <s v="KEY-2648"/>
    <s v="Medium"/>
    <n v="30"/>
    <s v="Closed"/>
    <s v="Completed"/>
    <s v="Solved by squad (technical intervention)"/>
    <x v="0"/>
    <s v="Squad"/>
    <s v="SQUAD A"/>
    <d v="2021-09-09T00:00:00"/>
    <d v="2022-08-26T00:00:00"/>
    <n v="351"/>
    <x v="2"/>
  </r>
  <r>
    <s v="KEY-2652"/>
    <s v="Medium"/>
    <n v="30"/>
    <s v="Closed"/>
    <s v="Completed"/>
    <s v="Solved by squad (technical intervention)"/>
    <x v="0"/>
    <s v="Squad"/>
    <s v="SQUAD E"/>
    <d v="2021-09-09T00:00:00"/>
    <d v="2022-09-15T00:00:00"/>
    <n v="371"/>
    <x v="2"/>
  </r>
  <r>
    <s v="KEY-2646"/>
    <s v="Medium"/>
    <n v="30"/>
    <s v="Open"/>
    <s v="Squad Working"/>
    <m/>
    <x v="0"/>
    <m/>
    <m/>
    <d v="2021-09-09T00:00:00"/>
    <m/>
    <n v="-44448"/>
    <x v="0"/>
  </r>
  <r>
    <s v="KEY-2670"/>
    <s v="High"/>
    <n v="15"/>
    <s v="Closed"/>
    <s v="Completed"/>
    <s v="Solved by squad (technical intervention)"/>
    <x v="0"/>
    <s v="Squad"/>
    <s v="SQUAD E"/>
    <d v="2021-09-10T00:00:00"/>
    <d v="2021-10-11T00:00:00"/>
    <n v="31"/>
    <x v="2"/>
  </r>
  <r>
    <s v="KEY-2681"/>
    <s v="Medium"/>
    <n v="30"/>
    <s v="Closed"/>
    <s v="Canceled"/>
    <s v="Business Process"/>
    <x v="1"/>
    <s v="Service Desk"/>
    <m/>
    <d v="2021-09-10T00:00:00"/>
    <d v="2022-06-01T00:00:00"/>
    <n v="264"/>
    <x v="0"/>
  </r>
  <r>
    <s v="KEY-2678"/>
    <s v="Medium"/>
    <n v="30"/>
    <s v="Closed"/>
    <s v="Canceled"/>
    <s v="Business Process"/>
    <x v="1"/>
    <s v="Service Desk"/>
    <m/>
    <d v="2021-09-10T00:00:00"/>
    <d v="2021-10-26T00:00:00"/>
    <n v="46"/>
    <x v="0"/>
  </r>
  <r>
    <s v="KEY-2659"/>
    <s v="Medium"/>
    <n v="30"/>
    <s v="Closed"/>
    <s v="Canceled"/>
    <s v="Business Process"/>
    <x v="1"/>
    <s v="Service Desk"/>
    <m/>
    <d v="2021-09-10T00:00:00"/>
    <d v="2021-09-15T00:00:00"/>
    <n v="5"/>
    <x v="0"/>
  </r>
  <r>
    <s v="KEY-2667"/>
    <s v="Medium"/>
    <n v="30"/>
    <s v="Closed"/>
    <s v="Canceled"/>
    <s v="Business Process"/>
    <x v="1"/>
    <s v="Service Desk"/>
    <m/>
    <d v="2021-09-10T00:00:00"/>
    <d v="2021-09-14T00:00:00"/>
    <n v="4"/>
    <x v="0"/>
  </r>
  <r>
    <s v="KEY-2657"/>
    <s v="Medium"/>
    <n v="30"/>
    <s v="Closed"/>
    <s v="Completed"/>
    <s v="Solved by service desk (no technical intervention)"/>
    <x v="2"/>
    <s v="Service Desk"/>
    <m/>
    <d v="2021-09-10T00:00:00"/>
    <d v="2021-09-13T00:00:00"/>
    <n v="3"/>
    <x v="1"/>
  </r>
  <r>
    <s v="KEY-2683"/>
    <s v="Medium"/>
    <n v="30"/>
    <s v="Closed"/>
    <s v="Completed"/>
    <s v="Solved by service desk (no technical intervention)"/>
    <x v="2"/>
    <s v="Service Desk"/>
    <m/>
    <d v="2021-09-10T00:00:00"/>
    <d v="2021-09-13T00:00:00"/>
    <n v="3"/>
    <x v="1"/>
  </r>
  <r>
    <s v="KEY-2666"/>
    <s v="Medium"/>
    <n v="30"/>
    <s v="Closed"/>
    <s v="Completed"/>
    <s v="Solved by service desk (no technical intervention)"/>
    <x v="2"/>
    <s v="Service Desk"/>
    <m/>
    <d v="2021-09-10T00:00:00"/>
    <d v="2021-09-14T00:00:00"/>
    <n v="4"/>
    <x v="1"/>
  </r>
  <r>
    <s v="KEY-2669"/>
    <s v="Medium"/>
    <n v="30"/>
    <s v="Closed"/>
    <s v="Completed"/>
    <s v="Solved by squad (technical intervention)"/>
    <x v="1"/>
    <s v="Squad"/>
    <s v="SQUAD A"/>
    <d v="2021-09-10T00:00:00"/>
    <d v="2021-09-20T00:00:00"/>
    <n v="10"/>
    <x v="1"/>
  </r>
  <r>
    <s v="KEY-2675"/>
    <s v="Medium"/>
    <n v="30"/>
    <s v="Closed"/>
    <s v="Completed"/>
    <s v="Solved by squad (technical intervention)"/>
    <x v="1"/>
    <s v="Squad"/>
    <s v="SQUAD E"/>
    <d v="2021-09-10T00:00:00"/>
    <d v="2021-09-20T00:00:00"/>
    <n v="10"/>
    <x v="1"/>
  </r>
  <r>
    <s v="KEY-2671"/>
    <s v="Medium"/>
    <n v="30"/>
    <s v="Closed"/>
    <s v="Completed"/>
    <s v="Solved by squad (technical intervention)"/>
    <x v="1"/>
    <s v="Squad"/>
    <s v="SQUAD E"/>
    <d v="2021-09-10T00:00:00"/>
    <d v="2021-09-29T00:00:00"/>
    <n v="19"/>
    <x v="1"/>
  </r>
  <r>
    <s v="KEY-2668"/>
    <s v="Medium"/>
    <n v="30"/>
    <s v="Closed"/>
    <s v="Completed"/>
    <s v="Solved by squad (technical intervention)"/>
    <x v="0"/>
    <s v="Squad"/>
    <s v="SQUAD E"/>
    <d v="2021-09-10T00:00:00"/>
    <d v="2021-10-02T00:00:00"/>
    <n v="22"/>
    <x v="1"/>
  </r>
  <r>
    <s v="KEY-2682"/>
    <s v="Medium"/>
    <n v="30"/>
    <s v="Closed"/>
    <s v="Completed"/>
    <s v="Solved by squad (technical intervention)"/>
    <x v="0"/>
    <s v="Squad"/>
    <s v="SQUAD E"/>
    <d v="2021-09-10T00:00:00"/>
    <d v="2021-10-10T00:00:00"/>
    <n v="30"/>
    <x v="2"/>
  </r>
  <r>
    <s v="KEY-2672"/>
    <s v="Medium"/>
    <n v="30"/>
    <s v="Closed"/>
    <s v="Completed"/>
    <s v="Solved by squad (technical intervention)"/>
    <x v="0"/>
    <s v="Squad"/>
    <s v="SQUAD E"/>
    <d v="2021-09-10T00:00:00"/>
    <d v="2021-10-22T00:00:00"/>
    <n v="42"/>
    <x v="2"/>
  </r>
  <r>
    <s v="KEY-2677"/>
    <s v="Medium"/>
    <n v="30"/>
    <s v="Closed"/>
    <s v="Completed"/>
    <s v="Solved by squad (technical intervention)"/>
    <x v="0"/>
    <s v="Squad"/>
    <s v="SQUAD E"/>
    <d v="2021-09-10T00:00:00"/>
    <d v="2021-10-26T00:00:00"/>
    <n v="46"/>
    <x v="2"/>
  </r>
  <r>
    <s v="KEY-2665"/>
    <s v="Medium"/>
    <n v="30"/>
    <s v="Closed"/>
    <s v="Completed"/>
    <s v="Solved by squad (technical intervention)"/>
    <x v="3"/>
    <s v="Squad"/>
    <s v="SQUAD A"/>
    <d v="2021-09-10T00:00:00"/>
    <d v="2021-11-17T00:00:00"/>
    <n v="68"/>
    <x v="2"/>
  </r>
  <r>
    <s v="KEY-2658"/>
    <s v="Medium"/>
    <n v="30"/>
    <s v="Closed"/>
    <s v="Completed"/>
    <s v="Solved by squad (technical intervention)"/>
    <x v="4"/>
    <s v="Squad"/>
    <s v="SQUAD A"/>
    <d v="2021-09-10T00:00:00"/>
    <d v="2021-12-02T00:00:00"/>
    <n v="83"/>
    <x v="2"/>
  </r>
  <r>
    <s v="KEY-2660"/>
    <s v="Medium"/>
    <n v="30"/>
    <s v="Closed"/>
    <s v="Completed"/>
    <s v="Solved by squad (technical intervention)"/>
    <x v="4"/>
    <s v="Squad"/>
    <s v="SQUAD A"/>
    <d v="2021-09-10T00:00:00"/>
    <d v="2021-12-02T00:00:00"/>
    <n v="83"/>
    <x v="2"/>
  </r>
  <r>
    <s v="KEY-2680"/>
    <s v="Medium"/>
    <n v="30"/>
    <s v="Closed"/>
    <s v="Completed"/>
    <s v="Solved by squad (technical intervention)"/>
    <x v="0"/>
    <s v="Squad"/>
    <s v="SQUAD E"/>
    <d v="2021-09-10T00:00:00"/>
    <d v="2021-12-06T00:00:00"/>
    <n v="87"/>
    <x v="2"/>
  </r>
  <r>
    <s v="KEY-2673"/>
    <s v="Medium"/>
    <n v="30"/>
    <s v="Closed"/>
    <s v="Completed"/>
    <s v="Solved by squad (technical intervention)"/>
    <x v="0"/>
    <s v="Squad"/>
    <s v="SQUAD E"/>
    <d v="2021-09-10T00:00:00"/>
    <d v="2021-12-13T00:00:00"/>
    <n v="94"/>
    <x v="2"/>
  </r>
  <r>
    <s v="KEY-2661"/>
    <s v="Medium"/>
    <n v="30"/>
    <s v="Closed"/>
    <s v="Completed"/>
    <s v="Solved by squad (technical intervention)"/>
    <x v="2"/>
    <s v="Squad"/>
    <s v="SQUAD A"/>
    <d v="2021-09-10T00:00:00"/>
    <d v="2022-05-16T00:00:00"/>
    <n v="248"/>
    <x v="2"/>
  </r>
  <r>
    <s v="KEY-2662"/>
    <s v="Medium"/>
    <n v="30"/>
    <s v="Closed"/>
    <s v="Completed"/>
    <s v="Solved by squad (technical intervention)"/>
    <x v="2"/>
    <s v="Squad"/>
    <s v="SQUAD A"/>
    <d v="2021-09-10T00:00:00"/>
    <d v="2022-05-16T00:00:00"/>
    <n v="248"/>
    <x v="2"/>
  </r>
  <r>
    <s v="KEY-2663"/>
    <s v="Medium"/>
    <n v="30"/>
    <s v="Closed"/>
    <s v="Completed"/>
    <s v="Solved by squad (technical intervention)"/>
    <x v="2"/>
    <s v="Squad"/>
    <s v="SQUAD A"/>
    <d v="2021-09-10T00:00:00"/>
    <d v="2022-05-16T00:00:00"/>
    <n v="248"/>
    <x v="2"/>
  </r>
  <r>
    <s v="KEY-2679"/>
    <s v="Medium"/>
    <n v="30"/>
    <s v="Closed"/>
    <s v="Completed"/>
    <s v="Solved by squad (technical intervention)"/>
    <x v="0"/>
    <s v="Squad"/>
    <s v="SQUAD E"/>
    <d v="2021-09-10T00:00:00"/>
    <d v="2022-06-04T00:00:00"/>
    <n v="267"/>
    <x v="2"/>
  </r>
  <r>
    <s v="KEY-2676"/>
    <s v="Medium"/>
    <n v="30"/>
    <s v="Closed"/>
    <s v="Completed"/>
    <s v="Solved by squad (technical intervention)"/>
    <x v="0"/>
    <s v="Squad"/>
    <s v="SQUAD E"/>
    <d v="2021-09-10T00:00:00"/>
    <d v="2022-06-06T00:00:00"/>
    <n v="269"/>
    <x v="2"/>
  </r>
  <r>
    <s v="KEY-2674"/>
    <s v="Medium"/>
    <n v="30"/>
    <s v="Closed"/>
    <s v="Completed"/>
    <s v="Solved by squad (technical intervention)"/>
    <x v="0"/>
    <s v="Squad"/>
    <s v="SQUAD E"/>
    <d v="2021-09-10T00:00:00"/>
    <d v="2022-09-05T00:00:00"/>
    <n v="360"/>
    <x v="2"/>
  </r>
  <r>
    <s v="KEY-2664"/>
    <s v="Medium"/>
    <n v="30"/>
    <s v="Open"/>
    <s v="Waiting requester information"/>
    <m/>
    <x v="0"/>
    <m/>
    <m/>
    <d v="2021-09-10T00:00:00"/>
    <m/>
    <n v="-44449"/>
    <x v="0"/>
  </r>
  <r>
    <s v="KEY-2685"/>
    <s v="Medium"/>
    <n v="30"/>
    <s v="Closed"/>
    <s v="Completed"/>
    <s v="Solved by service desk (no technical intervention)"/>
    <x v="1"/>
    <s v="Service Desk"/>
    <m/>
    <d v="2021-09-13T00:00:00"/>
    <d v="2021-09-25T00:00:00"/>
    <n v="12"/>
    <x v="1"/>
  </r>
  <r>
    <s v="KEY-2697"/>
    <s v="Medium"/>
    <n v="30"/>
    <s v="Closed"/>
    <s v="Completed"/>
    <s v="Solved by squad (technical intervention)"/>
    <x v="1"/>
    <s v="Squad"/>
    <s v="SQUAD E"/>
    <d v="2021-09-13T00:00:00"/>
    <d v="2021-10-03T00:00:00"/>
    <n v="20"/>
    <x v="1"/>
  </r>
  <r>
    <s v="KEY-2696"/>
    <s v="Medium"/>
    <n v="30"/>
    <s v="Closed"/>
    <s v="Completed"/>
    <s v="Solved by squad (technical intervention)"/>
    <x v="0"/>
    <s v="Squad"/>
    <s v="SQUAD E"/>
    <d v="2021-09-13T00:00:00"/>
    <d v="2021-10-07T00:00:00"/>
    <n v="24"/>
    <x v="1"/>
  </r>
  <r>
    <s v="KEY-2690"/>
    <s v="Medium"/>
    <n v="30"/>
    <s v="Closed"/>
    <s v="Completed"/>
    <s v="Solved by squad (technical intervention)"/>
    <x v="0"/>
    <s v="Squad"/>
    <s v="SQUAD B"/>
    <d v="2021-09-13T00:00:00"/>
    <d v="2022-02-14T00:00:00"/>
    <n v="154"/>
    <x v="2"/>
  </r>
  <r>
    <s v="KEY-2694"/>
    <s v="Medium"/>
    <n v="30"/>
    <s v="Closed"/>
    <s v="Completed"/>
    <s v="Solved by squad (technical intervention)"/>
    <x v="2"/>
    <s v="Squad"/>
    <s v="SQUAD E"/>
    <d v="2021-09-13T00:00:00"/>
    <d v="2022-05-16T00:00:00"/>
    <n v="245"/>
    <x v="2"/>
  </r>
  <r>
    <s v="KEY-2692"/>
    <s v="Medium"/>
    <n v="30"/>
    <s v="Closed"/>
    <s v="Completed"/>
    <s v="Solved by squad (technical intervention)"/>
    <x v="2"/>
    <s v="Squad"/>
    <s v="SQUAD E"/>
    <d v="2021-09-13T00:00:00"/>
    <d v="2022-05-18T00:00:00"/>
    <n v="247"/>
    <x v="2"/>
  </r>
  <r>
    <s v="KEY-2693"/>
    <s v="Medium"/>
    <n v="30"/>
    <s v="Closed"/>
    <s v="Completed"/>
    <s v="Solved by squad (technical intervention)"/>
    <x v="2"/>
    <s v="Squad"/>
    <s v="SQUAD E"/>
    <d v="2021-09-13T00:00:00"/>
    <d v="2022-05-18T00:00:00"/>
    <n v="247"/>
    <x v="2"/>
  </r>
  <r>
    <s v="KEY-2691"/>
    <s v="Medium"/>
    <n v="30"/>
    <s v="Closed"/>
    <s v="Completed"/>
    <s v="Solved by squad (technical intervention)"/>
    <x v="0"/>
    <s v="Squad"/>
    <s v="SQUAD E"/>
    <d v="2021-09-13T00:00:00"/>
    <d v="2022-05-23T00:00:00"/>
    <n v="252"/>
    <x v="2"/>
  </r>
  <r>
    <s v="KEY-2686"/>
    <s v="Medium"/>
    <n v="30"/>
    <s v="Closed"/>
    <s v="Completed"/>
    <s v="Solved by squad (technical intervention)"/>
    <x v="0"/>
    <s v="Squad"/>
    <s v="SQUAD A"/>
    <d v="2021-09-13T00:00:00"/>
    <d v="2022-08-18T00:00:00"/>
    <n v="339"/>
    <x v="2"/>
  </r>
  <r>
    <s v="KEY-2688"/>
    <s v="Medium"/>
    <n v="30"/>
    <s v="Closed"/>
    <s v="Completed"/>
    <s v="Solved by squad (technical intervention)"/>
    <x v="0"/>
    <s v="Squad"/>
    <s v="SQUAD A"/>
    <d v="2021-09-13T00:00:00"/>
    <d v="2022-08-18T00:00:00"/>
    <n v="339"/>
    <x v="2"/>
  </r>
  <r>
    <s v="KEY-2684"/>
    <s v="Medium"/>
    <n v="30"/>
    <s v="Closed"/>
    <s v="Completed"/>
    <s v="Solved by squad (technical intervention)"/>
    <x v="0"/>
    <s v="Squad"/>
    <s v="SQUAD A"/>
    <d v="2021-09-13T00:00:00"/>
    <d v="2022-09-09T00:00:00"/>
    <n v="361"/>
    <x v="2"/>
  </r>
  <r>
    <s v="KEY-2687"/>
    <s v="Medium"/>
    <n v="30"/>
    <s v="Closed"/>
    <s v="Completed"/>
    <s v="Solved by squad (technical intervention)"/>
    <x v="0"/>
    <s v="Squad"/>
    <s v="SQUAD A"/>
    <d v="2021-09-13T00:00:00"/>
    <d v="2022-09-09T00:00:00"/>
    <n v="361"/>
    <x v="2"/>
  </r>
  <r>
    <s v="KEY-2689"/>
    <s v="Medium"/>
    <n v="30"/>
    <s v="Closed"/>
    <s v="Completed"/>
    <s v="Solved by squad (technical intervention)"/>
    <x v="0"/>
    <s v="Squad"/>
    <s v="SQUAD A"/>
    <d v="2021-09-13T00:00:00"/>
    <d v="2022-09-09T00:00:00"/>
    <n v="361"/>
    <x v="2"/>
  </r>
  <r>
    <s v="KEY-2695"/>
    <s v="Medium"/>
    <n v="30"/>
    <s v="Closed"/>
    <s v="Completed"/>
    <s v="Solved by squad (technical intervention)"/>
    <x v="0"/>
    <s v="Squad"/>
    <s v="SQUAD E"/>
    <d v="2021-09-13T00:00:00"/>
    <d v="2022-09-20T00:00:00"/>
    <n v="372"/>
    <x v="2"/>
  </r>
  <r>
    <s v="KEY-2700"/>
    <s v="Medium"/>
    <n v="30"/>
    <s v="Closed"/>
    <s v="Completed"/>
    <s v="Solved by service desk (no technical intervention)"/>
    <x v="0"/>
    <s v="Service Desk"/>
    <m/>
    <d v="2021-09-14T00:00:00"/>
    <d v="2021-09-19T00:00:00"/>
    <n v="5"/>
    <x v="1"/>
  </r>
  <r>
    <s v="KEY-2698"/>
    <s v="Medium"/>
    <n v="30"/>
    <s v="Closed"/>
    <s v="Completed"/>
    <s v="Solved by squad (technical intervention)"/>
    <x v="1"/>
    <s v="Squad"/>
    <s v="SQUAD E"/>
    <d v="2021-09-14T00:00:00"/>
    <d v="2021-10-02T00:00:00"/>
    <n v="18"/>
    <x v="1"/>
  </r>
  <r>
    <s v="KEY-2699"/>
    <s v="Medium"/>
    <n v="30"/>
    <s v="Closed"/>
    <s v="Completed"/>
    <s v="Solved by squad (technical intervention)"/>
    <x v="0"/>
    <s v="Squad"/>
    <s v="SQUAD E"/>
    <d v="2021-09-14T00:00:00"/>
    <d v="2021-10-20T00:00:00"/>
    <n v="36"/>
    <x v="2"/>
  </r>
  <r>
    <s v="KEY-2705"/>
    <s v="High"/>
    <n v="15"/>
    <s v="Closed"/>
    <s v="Completed"/>
    <s v="Solved by squad (technical intervention)"/>
    <x v="3"/>
    <s v="Squad"/>
    <s v="SQUAD C"/>
    <d v="2021-09-15T00:00:00"/>
    <d v="2021-11-08T00:00:00"/>
    <n v="54"/>
    <x v="2"/>
  </r>
  <r>
    <s v="KEY-2702"/>
    <s v="Medium"/>
    <n v="30"/>
    <s v="Closed"/>
    <s v="Completed"/>
    <s v="Solved by service desk (no technical intervention)"/>
    <x v="0"/>
    <s v="Service Desk"/>
    <m/>
    <d v="2021-09-15T00:00:00"/>
    <d v="2021-09-25T00:00:00"/>
    <n v="10"/>
    <x v="1"/>
  </r>
  <r>
    <s v="KEY-2709"/>
    <s v="Medium"/>
    <n v="30"/>
    <s v="Closed"/>
    <s v="Completed"/>
    <s v="Solved by squad (technical intervention)"/>
    <x v="3"/>
    <s v="Squad"/>
    <s v="SQUAD A"/>
    <d v="2021-09-15T00:00:00"/>
    <d v="2021-11-07T00:00:00"/>
    <n v="53"/>
    <x v="2"/>
  </r>
  <r>
    <s v="KEY-2703"/>
    <s v="Medium"/>
    <n v="30"/>
    <s v="Closed"/>
    <s v="Completed"/>
    <s v="Solved by squad (technical intervention)"/>
    <x v="0"/>
    <s v="Squad"/>
    <s v="SQUAD B"/>
    <d v="2021-09-15T00:00:00"/>
    <d v="2021-11-08T00:00:00"/>
    <n v="54"/>
    <x v="2"/>
  </r>
  <r>
    <s v="KEY-2701"/>
    <s v="Medium"/>
    <n v="30"/>
    <s v="Closed"/>
    <s v="Completed"/>
    <s v="Solved by squad (technical intervention)"/>
    <x v="4"/>
    <s v="Squad"/>
    <s v="SQUAD E"/>
    <d v="2021-09-15T00:00:00"/>
    <d v="2021-11-29T00:00:00"/>
    <n v="75"/>
    <x v="2"/>
  </r>
  <r>
    <s v="KEY-2706"/>
    <s v="Medium"/>
    <n v="30"/>
    <s v="Closed"/>
    <s v="Completed"/>
    <s v="Solved by squad (technical intervention)"/>
    <x v="2"/>
    <s v="Squad"/>
    <s v="SQUAD E"/>
    <d v="2021-09-15T00:00:00"/>
    <d v="2022-05-16T00:00:00"/>
    <n v="243"/>
    <x v="2"/>
  </r>
  <r>
    <s v="KEY-2708"/>
    <s v="Medium"/>
    <n v="30"/>
    <s v="Closed"/>
    <s v="Completed"/>
    <s v="Solved by squad (technical intervention)"/>
    <x v="2"/>
    <s v="Squad"/>
    <s v="SQUAD E"/>
    <d v="2021-09-15T00:00:00"/>
    <d v="2022-05-16T00:00:00"/>
    <n v="243"/>
    <x v="2"/>
  </r>
  <r>
    <s v="KEY-2704"/>
    <s v="Medium"/>
    <n v="30"/>
    <s v="Closed"/>
    <s v="Completed"/>
    <s v="Solved by squad (technical intervention)"/>
    <x v="0"/>
    <s v="Squad"/>
    <s v="SQUAD E"/>
    <d v="2021-09-15T00:00:00"/>
    <d v="2022-08-26T00:00:00"/>
    <n v="345"/>
    <x v="2"/>
  </r>
  <r>
    <s v="KEY-2707"/>
    <s v="Medium"/>
    <n v="30"/>
    <s v="Closed"/>
    <s v="Completed"/>
    <s v="Solved by squad (technical intervention)"/>
    <x v="0"/>
    <s v="Squad"/>
    <s v="SQUAD E"/>
    <d v="2021-09-15T00:00:00"/>
    <d v="2022-09-22T00:00:00"/>
    <n v="372"/>
    <x v="2"/>
  </r>
  <r>
    <s v="KEY-2718"/>
    <s v="Medium"/>
    <n v="30"/>
    <s v="Closed"/>
    <s v="Canceled"/>
    <s v="Business Process"/>
    <x v="1"/>
    <s v="Service Desk"/>
    <m/>
    <d v="2021-09-16T00:00:00"/>
    <d v="2022-01-14T00:00:00"/>
    <n v="120"/>
    <x v="0"/>
  </r>
  <r>
    <s v="KEY-2711"/>
    <s v="Medium"/>
    <n v="30"/>
    <s v="Closed"/>
    <s v="Canceled"/>
    <s v="Business Process"/>
    <x v="1"/>
    <s v="Service Desk"/>
    <m/>
    <d v="2021-09-16T00:00:00"/>
    <d v="2021-10-26T00:00:00"/>
    <n v="40"/>
    <x v="0"/>
  </r>
  <r>
    <s v="KEY-2710"/>
    <s v="Medium"/>
    <n v="30"/>
    <s v="Closed"/>
    <s v="Canceled"/>
    <s v="Business Process"/>
    <x v="1"/>
    <s v="Service Desk"/>
    <m/>
    <d v="2021-09-16T00:00:00"/>
    <d v="2021-10-20T00:00:00"/>
    <n v="34"/>
    <x v="0"/>
  </r>
  <r>
    <s v="KEY-2715"/>
    <s v="Medium"/>
    <n v="30"/>
    <s v="Closed"/>
    <s v="Completed"/>
    <s v="Solved by service desk (no technical intervention)"/>
    <x v="2"/>
    <s v="Service Desk"/>
    <m/>
    <d v="2021-09-16T00:00:00"/>
    <d v="2021-09-20T00:00:00"/>
    <n v="4"/>
    <x v="1"/>
  </r>
  <r>
    <s v="KEY-2714"/>
    <s v="Medium"/>
    <n v="30"/>
    <s v="Closed"/>
    <s v="Completed"/>
    <s v="Solved by squad (technical intervention)"/>
    <x v="1"/>
    <s v="Squad"/>
    <s v="SQUAD A"/>
    <d v="2021-09-16T00:00:00"/>
    <d v="2021-10-03T00:00:00"/>
    <n v="17"/>
    <x v="1"/>
  </r>
  <r>
    <s v="KEY-2712"/>
    <s v="Medium"/>
    <n v="30"/>
    <s v="Closed"/>
    <s v="Completed"/>
    <s v="Solved by squad (technical intervention)"/>
    <x v="3"/>
    <s v="Squad"/>
    <s v="SQUAD A"/>
    <d v="2021-09-16T00:00:00"/>
    <d v="2021-11-17T00:00:00"/>
    <n v="62"/>
    <x v="2"/>
  </r>
  <r>
    <s v="KEY-2716"/>
    <s v="Medium"/>
    <n v="30"/>
    <s v="Closed"/>
    <s v="Completed"/>
    <s v="Solved by squad (technical intervention)"/>
    <x v="3"/>
    <s v="Squad"/>
    <s v="SQUAD A"/>
    <d v="2021-09-16T00:00:00"/>
    <d v="2021-11-17T00:00:00"/>
    <n v="62"/>
    <x v="2"/>
  </r>
  <r>
    <s v="KEY-2717"/>
    <s v="Medium"/>
    <n v="30"/>
    <s v="Closed"/>
    <s v="Completed"/>
    <s v="Solved by squad (technical intervention)"/>
    <x v="0"/>
    <s v="Squad"/>
    <s v="SQUAD E"/>
    <d v="2021-09-16T00:00:00"/>
    <d v="2022-01-13T00:00:00"/>
    <n v="119"/>
    <x v="2"/>
  </r>
  <r>
    <s v="KEY-2722"/>
    <s v="Medium"/>
    <n v="30"/>
    <s v="Closed"/>
    <s v="Canceled"/>
    <s v="Business Process"/>
    <x v="1"/>
    <s v="Service Desk"/>
    <m/>
    <d v="2021-09-17T00:00:00"/>
    <d v="2021-10-19T00:00:00"/>
    <n v="32"/>
    <x v="0"/>
  </r>
  <r>
    <s v="KEY-2720"/>
    <s v="Medium"/>
    <n v="30"/>
    <s v="Closed"/>
    <s v="Completed"/>
    <s v="Solved by squad (technical intervention)"/>
    <x v="0"/>
    <s v="Squad"/>
    <s v="SQUAD A"/>
    <d v="2021-09-17T00:00:00"/>
    <d v="2021-11-17T00:00:00"/>
    <n v="61"/>
    <x v="2"/>
  </r>
  <r>
    <s v="KEY-2721"/>
    <s v="Medium"/>
    <n v="30"/>
    <s v="Open"/>
    <s v="Squad Working"/>
    <m/>
    <x v="0"/>
    <m/>
    <m/>
    <d v="2021-09-17T00:00:00"/>
    <m/>
    <n v="-44456"/>
    <x v="0"/>
  </r>
  <r>
    <s v="KEY-2723"/>
    <s v="Medium"/>
    <n v="30"/>
    <s v="Open"/>
    <s v="Squad Working"/>
    <m/>
    <x v="0"/>
    <m/>
    <m/>
    <d v="2021-09-17T00:00:00"/>
    <m/>
    <n v="-44456"/>
    <x v="0"/>
  </r>
  <r>
    <s v="KEY-2719"/>
    <s v="Medium"/>
    <n v="30"/>
    <s v="Open"/>
    <s v="Waiting requester information"/>
    <m/>
    <x v="0"/>
    <m/>
    <m/>
    <d v="2021-09-17T00:00:00"/>
    <m/>
    <n v="-44456"/>
    <x v="0"/>
  </r>
  <r>
    <s v="KEY-2724"/>
    <s v="Medium"/>
    <n v="30"/>
    <s v="Closed"/>
    <s v="Completed"/>
    <s v="Solved by squad (technical intervention)"/>
    <x v="3"/>
    <s v="Squad"/>
    <s v="SQUAD A"/>
    <d v="2021-09-19T00:00:00"/>
    <d v="2021-11-13T00:00:00"/>
    <n v="55"/>
    <x v="2"/>
  </r>
  <r>
    <s v="KEY-2725"/>
    <s v="Medium"/>
    <n v="30"/>
    <s v="Closed"/>
    <s v="Canceled"/>
    <s v="Business Process"/>
    <x v="1"/>
    <s v="Service Desk"/>
    <m/>
    <d v="2021-09-20T00:00:00"/>
    <d v="2021-10-27T00:00:00"/>
    <n v="37"/>
    <x v="0"/>
  </r>
  <r>
    <s v="KEY-2732"/>
    <s v="Medium"/>
    <n v="30"/>
    <s v="Closed"/>
    <s v="Completed"/>
    <s v="Solved by squad (technical intervention)"/>
    <x v="0"/>
    <s v="Squad"/>
    <s v="SQUAD E"/>
    <d v="2021-09-20T00:00:00"/>
    <d v="2021-10-26T00:00:00"/>
    <n v="36"/>
    <x v="2"/>
  </r>
  <r>
    <s v="KEY-2731"/>
    <s v="Medium"/>
    <n v="30"/>
    <s v="Closed"/>
    <s v="Completed"/>
    <s v="Solved by squad (technical intervention)"/>
    <x v="0"/>
    <s v="Squad"/>
    <s v="SQUAD E"/>
    <d v="2021-09-20T00:00:00"/>
    <d v="2021-11-03T00:00:00"/>
    <n v="44"/>
    <x v="2"/>
  </r>
  <r>
    <s v="KEY-2727"/>
    <s v="Medium"/>
    <n v="30"/>
    <s v="Closed"/>
    <s v="Completed"/>
    <s v="Solved by squad (technical intervention)"/>
    <x v="3"/>
    <s v="Squad"/>
    <s v="SQUAD C"/>
    <d v="2021-09-20T00:00:00"/>
    <d v="2021-11-17T00:00:00"/>
    <n v="58"/>
    <x v="2"/>
  </r>
  <r>
    <s v="KEY-2729"/>
    <s v="Medium"/>
    <n v="30"/>
    <s v="Closed"/>
    <s v="Completed"/>
    <s v="Solved by squad (technical intervention)"/>
    <x v="2"/>
    <s v="Squad"/>
    <s v="SQUAD E"/>
    <d v="2021-09-20T00:00:00"/>
    <d v="2022-05-16T00:00:00"/>
    <n v="238"/>
    <x v="2"/>
  </r>
  <r>
    <s v="KEY-2728"/>
    <s v="Medium"/>
    <n v="30"/>
    <s v="Closed"/>
    <s v="Completed"/>
    <s v="Solved by squad (technical intervention)"/>
    <x v="2"/>
    <s v="Squad"/>
    <s v="SQUAD E"/>
    <d v="2021-09-20T00:00:00"/>
    <d v="2022-05-21T00:00:00"/>
    <n v="243"/>
    <x v="2"/>
  </r>
  <r>
    <s v="KEY-2730"/>
    <s v="Medium"/>
    <n v="30"/>
    <s v="Closed"/>
    <s v="Completed"/>
    <s v="Solved by squad (technical intervention)"/>
    <x v="2"/>
    <s v="Squad"/>
    <s v="SQUAD E"/>
    <d v="2021-09-20T00:00:00"/>
    <d v="2022-05-21T00:00:00"/>
    <n v="243"/>
    <x v="2"/>
  </r>
  <r>
    <s v="KEY-2726"/>
    <s v="Medium"/>
    <n v="30"/>
    <s v="Closed"/>
    <s v="Completed"/>
    <s v="Solved by squad (technical intervention)"/>
    <x v="0"/>
    <s v="Squad"/>
    <s v="SQUAD B"/>
    <d v="2021-09-20T00:00:00"/>
    <d v="2022-08-25T00:00:00"/>
    <n v="339"/>
    <x v="2"/>
  </r>
  <r>
    <s v="KEY-2733"/>
    <s v="Medium"/>
    <n v="30"/>
    <s v="Open"/>
    <s v="Squad Working"/>
    <m/>
    <x v="0"/>
    <m/>
    <m/>
    <d v="2021-09-20T00:00:00"/>
    <m/>
    <n v="-44459"/>
    <x v="0"/>
  </r>
  <r>
    <s v="KEY-2734"/>
    <s v="Medium"/>
    <n v="30"/>
    <s v="Open"/>
    <s v="Squad Working"/>
    <m/>
    <x v="0"/>
    <m/>
    <m/>
    <d v="2021-09-20T00:00:00"/>
    <m/>
    <n v="-44459"/>
    <x v="0"/>
  </r>
  <r>
    <s v="KEY-2744"/>
    <s v="Medium"/>
    <n v="30"/>
    <s v="Closed"/>
    <s v="Canceled"/>
    <s v="Business Process"/>
    <x v="1"/>
    <s v="Service Desk"/>
    <m/>
    <d v="2021-09-21T00:00:00"/>
    <d v="2021-12-06T00:00:00"/>
    <n v="76"/>
    <x v="0"/>
  </r>
  <r>
    <s v="KEY-2736"/>
    <s v="Medium"/>
    <n v="30"/>
    <s v="Closed"/>
    <s v="Canceled"/>
    <s v="Business Process"/>
    <x v="1"/>
    <s v="Service Desk"/>
    <m/>
    <d v="2021-09-21T00:00:00"/>
    <d v="2021-12-01T00:00:00"/>
    <n v="71"/>
    <x v="0"/>
  </r>
  <r>
    <s v="KEY-2738"/>
    <s v="Medium"/>
    <n v="30"/>
    <s v="Closed"/>
    <s v="Canceled"/>
    <s v="Business Process"/>
    <x v="1"/>
    <s v="Service Desk"/>
    <m/>
    <d v="2021-09-21T00:00:00"/>
    <d v="2021-10-27T00:00:00"/>
    <n v="36"/>
    <x v="0"/>
  </r>
  <r>
    <s v="KEY-2739"/>
    <s v="Medium"/>
    <n v="30"/>
    <s v="Closed"/>
    <s v="Canceled"/>
    <s v="Business Process"/>
    <x v="1"/>
    <s v="Service Desk"/>
    <m/>
    <d v="2021-09-21T00:00:00"/>
    <d v="2021-10-27T00:00:00"/>
    <n v="36"/>
    <x v="0"/>
  </r>
  <r>
    <s v="KEY-2741"/>
    <s v="Medium"/>
    <n v="30"/>
    <s v="Closed"/>
    <s v="Canceled"/>
    <s v="Business Process"/>
    <x v="1"/>
    <s v="Service Desk"/>
    <m/>
    <d v="2021-09-21T00:00:00"/>
    <d v="2021-10-27T00:00:00"/>
    <n v="36"/>
    <x v="0"/>
  </r>
  <r>
    <s v="KEY-2743"/>
    <s v="Medium"/>
    <n v="30"/>
    <s v="Closed"/>
    <s v="Canceled"/>
    <s v="Business Process"/>
    <x v="1"/>
    <s v="Service Desk"/>
    <m/>
    <d v="2021-09-21T00:00:00"/>
    <d v="2021-10-27T00:00:00"/>
    <n v="36"/>
    <x v="0"/>
  </r>
  <r>
    <s v="KEY-2737"/>
    <s v="Medium"/>
    <n v="30"/>
    <s v="Closed"/>
    <s v="Canceled"/>
    <s v="Business Process"/>
    <x v="1"/>
    <s v="Service Desk"/>
    <m/>
    <d v="2021-09-21T00:00:00"/>
    <d v="2021-09-27T00:00:00"/>
    <n v="6"/>
    <x v="0"/>
  </r>
  <r>
    <s v="KEY-2745"/>
    <s v="Medium"/>
    <n v="30"/>
    <s v="Closed"/>
    <s v="Completed"/>
    <s v="Solved by squad (technical intervention)"/>
    <x v="0"/>
    <s v="Squad"/>
    <s v="SQUAD E"/>
    <d v="2021-09-21T00:00:00"/>
    <d v="2021-10-19T00:00:00"/>
    <n v="28"/>
    <x v="1"/>
  </r>
  <r>
    <s v="KEY-2735"/>
    <s v="Medium"/>
    <n v="30"/>
    <s v="Closed"/>
    <s v="Completed"/>
    <s v="Solved by squad (technical intervention)"/>
    <x v="0"/>
    <s v="Squad"/>
    <s v="SQUAD A"/>
    <d v="2021-09-21T00:00:00"/>
    <d v="2021-10-26T00:00:00"/>
    <n v="35"/>
    <x v="2"/>
  </r>
  <r>
    <s v="KEY-2740"/>
    <s v="Medium"/>
    <n v="30"/>
    <s v="Closed"/>
    <s v="Completed"/>
    <s v="Solved by squad (technical intervention)"/>
    <x v="3"/>
    <s v="Squad"/>
    <s v="SQUAD A"/>
    <d v="2021-09-21T00:00:00"/>
    <d v="2021-11-17T00:00:00"/>
    <n v="57"/>
    <x v="2"/>
  </r>
  <r>
    <s v="KEY-2746"/>
    <s v="Medium"/>
    <n v="30"/>
    <s v="Closed"/>
    <s v="Completed"/>
    <s v="Solved by squad (technical intervention)"/>
    <x v="0"/>
    <s v="Squad"/>
    <s v="SQUAD E"/>
    <d v="2021-09-21T00:00:00"/>
    <d v="2022-01-22T00:00:00"/>
    <n v="123"/>
    <x v="2"/>
  </r>
  <r>
    <s v="KEY-2742"/>
    <s v="Medium"/>
    <n v="30"/>
    <s v="Closed"/>
    <s v="Completed"/>
    <s v="Solved by squad (technical intervention)"/>
    <x v="0"/>
    <s v="Squad"/>
    <s v="SQUAD E"/>
    <d v="2021-09-21T00:00:00"/>
    <d v="2022-08-26T00:00:00"/>
    <n v="339"/>
    <x v="2"/>
  </r>
  <r>
    <s v="KEY-2749"/>
    <s v="Medium"/>
    <n v="30"/>
    <s v="Closed"/>
    <s v="Canceled"/>
    <s v="Business Process"/>
    <x v="1"/>
    <s v="Service Desk"/>
    <m/>
    <d v="2021-09-22T00:00:00"/>
    <d v="2021-10-08T00:00:00"/>
    <n v="16"/>
    <x v="0"/>
  </r>
  <r>
    <s v="KEY-2752"/>
    <s v="Medium"/>
    <n v="30"/>
    <s v="Closed"/>
    <s v="Canceled"/>
    <s v="Business Process"/>
    <x v="1"/>
    <s v="Service Desk"/>
    <m/>
    <d v="2021-09-22T00:00:00"/>
    <d v="2021-09-27T00:00:00"/>
    <n v="5"/>
    <x v="0"/>
  </r>
  <r>
    <s v="KEY-2753"/>
    <s v="Medium"/>
    <n v="30"/>
    <s v="Closed"/>
    <s v="Canceled"/>
    <s v="Lack Response"/>
    <x v="1"/>
    <s v="Service Desk"/>
    <m/>
    <d v="2021-09-22T00:00:00"/>
    <d v="2021-09-27T00:00:00"/>
    <n v="5"/>
    <x v="0"/>
  </r>
  <r>
    <s v="KEY-2747"/>
    <s v="Medium"/>
    <n v="30"/>
    <s v="Closed"/>
    <s v="Completed"/>
    <s v="Solved by squad (technical intervention)"/>
    <x v="0"/>
    <s v="Squad"/>
    <s v="SQUAD A"/>
    <d v="2021-09-22T00:00:00"/>
    <d v="2021-10-26T00:00:00"/>
    <n v="34"/>
    <x v="2"/>
  </r>
  <r>
    <s v="KEY-2748"/>
    <s v="Medium"/>
    <n v="30"/>
    <s v="Closed"/>
    <s v="Completed"/>
    <s v="Solved by squad (technical intervention)"/>
    <x v="0"/>
    <s v="Squad"/>
    <s v="SQUAD A"/>
    <d v="2021-09-22T00:00:00"/>
    <d v="2021-11-03T00:00:00"/>
    <n v="42"/>
    <x v="2"/>
  </r>
  <r>
    <s v="KEY-2756"/>
    <s v="Medium"/>
    <n v="30"/>
    <s v="Closed"/>
    <s v="Completed"/>
    <s v="Solved by squad (technical intervention)"/>
    <x v="2"/>
    <s v="Squad"/>
    <s v="SQUAD E"/>
    <d v="2021-09-22T00:00:00"/>
    <d v="2022-05-18T00:00:00"/>
    <n v="238"/>
    <x v="2"/>
  </r>
  <r>
    <s v="KEY-2750"/>
    <s v="Medium"/>
    <n v="30"/>
    <s v="Closed"/>
    <s v="Completed"/>
    <s v="Solved by squad (technical intervention)"/>
    <x v="2"/>
    <s v="Squad"/>
    <s v="SQUAD A"/>
    <d v="2021-09-22T00:00:00"/>
    <d v="2022-05-23T00:00:00"/>
    <n v="243"/>
    <x v="2"/>
  </r>
  <r>
    <s v="KEY-2754"/>
    <s v="Medium"/>
    <n v="30"/>
    <s v="Closed"/>
    <s v="Completed"/>
    <s v="Solved by squad (technical intervention)"/>
    <x v="2"/>
    <s v="Squad"/>
    <s v="SQUAD E"/>
    <d v="2021-09-22T00:00:00"/>
    <d v="2022-05-23T00:00:00"/>
    <n v="243"/>
    <x v="2"/>
  </r>
  <r>
    <s v="KEY-2755"/>
    <s v="Medium"/>
    <n v="30"/>
    <s v="Closed"/>
    <s v="Completed"/>
    <s v="Solved by squad (technical intervention)"/>
    <x v="2"/>
    <s v="Squad"/>
    <s v="SQUAD E"/>
    <d v="2021-09-22T00:00:00"/>
    <d v="2022-05-23T00:00:00"/>
    <n v="243"/>
    <x v="2"/>
  </r>
  <r>
    <s v="KEY-2751"/>
    <s v="Medium"/>
    <n v="30"/>
    <s v="Closed"/>
    <s v="Completed"/>
    <s v="Solved by squad (technical intervention)"/>
    <x v="0"/>
    <s v="Squad"/>
    <s v="SQUAD A"/>
    <d v="2021-09-22T00:00:00"/>
    <d v="2022-08-26T00:00:00"/>
    <n v="338"/>
    <x v="2"/>
  </r>
  <r>
    <s v="KEY-2770"/>
    <s v="High"/>
    <n v="15"/>
    <s v="Closed"/>
    <s v="Completed"/>
    <s v="Solved by service desk (no technical intervention)"/>
    <x v="0"/>
    <s v="Service Desk"/>
    <m/>
    <d v="2021-09-23T00:00:00"/>
    <d v="2021-09-29T00:00:00"/>
    <n v="6"/>
    <x v="1"/>
  </r>
  <r>
    <s v="KEY-2774"/>
    <s v="Medium"/>
    <n v="30"/>
    <s v="Closed"/>
    <s v="Canceled"/>
    <s v="Business Process"/>
    <x v="1"/>
    <s v="Service Desk"/>
    <m/>
    <d v="2021-09-23T00:00:00"/>
    <d v="2021-12-06T00:00:00"/>
    <n v="74"/>
    <x v="0"/>
  </r>
  <r>
    <s v="KEY-2773"/>
    <s v="Medium"/>
    <n v="30"/>
    <s v="Closed"/>
    <s v="Canceled"/>
    <s v="Business Process"/>
    <x v="1"/>
    <s v="Service Desk"/>
    <m/>
    <d v="2021-09-23T00:00:00"/>
    <d v="2021-11-29T00:00:00"/>
    <n v="67"/>
    <x v="0"/>
  </r>
  <r>
    <s v="KEY-2769"/>
    <s v="Medium"/>
    <n v="30"/>
    <s v="Closed"/>
    <s v="Canceled"/>
    <s v="Business Process"/>
    <x v="1"/>
    <s v="Service Desk"/>
    <m/>
    <d v="2021-09-23T00:00:00"/>
    <d v="2021-11-03T00:00:00"/>
    <n v="41"/>
    <x v="0"/>
  </r>
  <r>
    <s v="KEY-2757"/>
    <s v="Medium"/>
    <n v="30"/>
    <s v="Closed"/>
    <s v="Canceled"/>
    <s v="Lack Response"/>
    <x v="1"/>
    <s v="Service Desk"/>
    <m/>
    <d v="2021-09-23T00:00:00"/>
    <d v="2021-12-06T00:00:00"/>
    <n v="74"/>
    <x v="0"/>
  </r>
  <r>
    <s v="KEY-2758"/>
    <s v="Medium"/>
    <n v="30"/>
    <s v="Closed"/>
    <s v="Canceled"/>
    <s v="Lack Response"/>
    <x v="1"/>
    <s v="Service Desk"/>
    <m/>
    <d v="2021-09-23T00:00:00"/>
    <d v="2021-10-08T00:00:00"/>
    <n v="15"/>
    <x v="0"/>
  </r>
  <r>
    <s v="KEY-2763"/>
    <s v="Medium"/>
    <n v="30"/>
    <s v="Closed"/>
    <s v="Canceled"/>
    <s v="Lack Response"/>
    <x v="1"/>
    <s v="Service Desk"/>
    <m/>
    <d v="2021-09-23T00:00:00"/>
    <d v="2021-09-28T00:00:00"/>
    <n v="5"/>
    <x v="0"/>
  </r>
  <r>
    <s v="KEY-2764"/>
    <s v="Medium"/>
    <n v="30"/>
    <s v="Closed"/>
    <s v="Canceled"/>
    <s v="Lack Response"/>
    <x v="1"/>
    <s v="Service Desk"/>
    <m/>
    <d v="2021-09-23T00:00:00"/>
    <d v="2021-09-28T00:00:00"/>
    <n v="5"/>
    <x v="0"/>
  </r>
  <r>
    <s v="KEY-2766"/>
    <s v="Medium"/>
    <n v="30"/>
    <s v="Closed"/>
    <s v="Canceled"/>
    <s v="Lack Response"/>
    <x v="1"/>
    <s v="Service Desk"/>
    <m/>
    <d v="2021-09-23T00:00:00"/>
    <d v="2021-09-27T00:00:00"/>
    <n v="4"/>
    <x v="0"/>
  </r>
  <r>
    <s v="KEY-2775"/>
    <s v="Medium"/>
    <n v="30"/>
    <s v="Closed"/>
    <s v="Completed"/>
    <s v="Solved by service desk (no technical intervention)"/>
    <x v="2"/>
    <s v="Service Desk"/>
    <m/>
    <d v="2021-09-23T00:00:00"/>
    <d v="2021-09-24T00:00:00"/>
    <n v="1"/>
    <x v="1"/>
  </r>
  <r>
    <s v="KEY-2762"/>
    <s v="Medium"/>
    <n v="30"/>
    <s v="Closed"/>
    <s v="Completed"/>
    <s v="Solved by service desk (no technical intervention)"/>
    <x v="0"/>
    <s v="Service Desk"/>
    <m/>
    <d v="2021-09-23T00:00:00"/>
    <d v="2021-09-28T00:00:00"/>
    <n v="5"/>
    <x v="1"/>
  </r>
  <r>
    <s v="KEY-2765"/>
    <s v="Medium"/>
    <n v="30"/>
    <s v="Closed"/>
    <s v="Completed"/>
    <s v="Solved by squad (technical intervention)"/>
    <x v="0"/>
    <s v="Squad"/>
    <s v="SQUAD A"/>
    <d v="2021-09-23T00:00:00"/>
    <d v="2021-10-26T00:00:00"/>
    <n v="33"/>
    <x v="2"/>
  </r>
  <r>
    <s v="KEY-2761"/>
    <s v="Medium"/>
    <n v="30"/>
    <s v="Closed"/>
    <s v="Completed"/>
    <s v="Solved by squad (technical intervention)"/>
    <x v="2"/>
    <s v="Squad"/>
    <s v="SQUAD A"/>
    <d v="2021-09-23T00:00:00"/>
    <d v="2022-05-23T00:00:00"/>
    <n v="242"/>
    <x v="2"/>
  </r>
  <r>
    <s v="KEY-2771"/>
    <s v="Medium"/>
    <n v="30"/>
    <s v="Closed"/>
    <s v="Completed"/>
    <s v="Solved by squad (technical intervention)"/>
    <x v="2"/>
    <s v="Squad"/>
    <s v="SQUAD E"/>
    <d v="2021-09-23T00:00:00"/>
    <d v="2022-05-26T00:00:00"/>
    <n v="245"/>
    <x v="2"/>
  </r>
  <r>
    <s v="KEY-2767"/>
    <s v="Medium"/>
    <n v="30"/>
    <s v="Closed"/>
    <s v="Completed"/>
    <s v="Solved by squad (technical intervention)"/>
    <x v="2"/>
    <s v="Squad"/>
    <s v="SQUAD B"/>
    <d v="2021-09-23T00:00:00"/>
    <d v="2022-05-31T00:00:00"/>
    <n v="250"/>
    <x v="2"/>
  </r>
  <r>
    <s v="KEY-2768"/>
    <s v="Medium"/>
    <n v="30"/>
    <s v="Closed"/>
    <s v="Completed"/>
    <s v="Solved by squad (technical intervention)"/>
    <x v="2"/>
    <s v="Squad"/>
    <s v="SQUAD B"/>
    <d v="2021-09-23T00:00:00"/>
    <d v="2022-05-31T00:00:00"/>
    <n v="250"/>
    <x v="2"/>
  </r>
  <r>
    <s v="KEY-2772"/>
    <s v="Medium"/>
    <n v="30"/>
    <s v="Closed"/>
    <s v="Completed"/>
    <s v="Solved by squad (technical intervention)"/>
    <x v="0"/>
    <s v="Squad"/>
    <s v="SQUAD E"/>
    <d v="2021-09-23T00:00:00"/>
    <d v="2022-08-25T00:00:00"/>
    <n v="336"/>
    <x v="2"/>
  </r>
  <r>
    <s v="KEY-2759"/>
    <s v="Medium"/>
    <n v="30"/>
    <s v="Closed"/>
    <s v="Completed"/>
    <s v="Solved by squad (technical intervention)"/>
    <x v="0"/>
    <s v="Squad"/>
    <s v="SQUAD A"/>
    <d v="2021-09-23T00:00:00"/>
    <d v="2022-08-26T00:00:00"/>
    <n v="337"/>
    <x v="2"/>
  </r>
  <r>
    <s v="KEY-2760"/>
    <s v="Medium"/>
    <n v="30"/>
    <s v="Closed"/>
    <s v="Completed"/>
    <s v="Solved by squad (technical intervention)"/>
    <x v="0"/>
    <s v="Squad"/>
    <s v="SQUAD A"/>
    <d v="2021-09-23T00:00:00"/>
    <d v="2022-08-26T00:00:00"/>
    <n v="337"/>
    <x v="2"/>
  </r>
  <r>
    <s v="KEY-2776"/>
    <s v="Medium"/>
    <n v="30"/>
    <s v="Closed"/>
    <s v="Completed"/>
    <s v="Solved by squad (technical intervention)"/>
    <x v="0"/>
    <s v="Squad"/>
    <s v="SQUAD A"/>
    <d v="2021-09-24T00:00:00"/>
    <d v="2021-10-19T00:00:00"/>
    <n v="25"/>
    <x v="1"/>
  </r>
  <r>
    <s v="KEY-2777"/>
    <s v="Medium"/>
    <n v="30"/>
    <s v="Closed"/>
    <s v="Completed"/>
    <s v="Solved by squad (technical intervention)"/>
    <x v="2"/>
    <s v="Squad"/>
    <s v="SQUAD E"/>
    <d v="2021-09-24T00:00:00"/>
    <d v="2022-05-26T00:00:00"/>
    <n v="244"/>
    <x v="2"/>
  </r>
  <r>
    <s v="KEY-2781"/>
    <s v="Medium"/>
    <n v="30"/>
    <s v="Closed"/>
    <s v="Canceled"/>
    <s v="Business Process"/>
    <x v="1"/>
    <s v="Service Desk"/>
    <m/>
    <d v="2021-09-27T00:00:00"/>
    <d v="2021-09-28T00:00:00"/>
    <n v="1"/>
    <x v="0"/>
  </r>
  <r>
    <s v="KEY-2782"/>
    <s v="Medium"/>
    <n v="30"/>
    <s v="Closed"/>
    <s v="Canceled"/>
    <s v="Business Process"/>
    <x v="1"/>
    <s v="Service Desk"/>
    <m/>
    <d v="2021-09-27T00:00:00"/>
    <d v="2021-09-28T00:00:00"/>
    <n v="1"/>
    <x v="0"/>
  </r>
  <r>
    <s v="KEY-2783"/>
    <s v="Medium"/>
    <n v="30"/>
    <s v="Closed"/>
    <s v="Canceled"/>
    <s v="Business Process"/>
    <x v="1"/>
    <s v="Service Desk"/>
    <m/>
    <d v="2021-09-27T00:00:00"/>
    <d v="2021-09-28T00:00:00"/>
    <n v="1"/>
    <x v="0"/>
  </r>
  <r>
    <s v="KEY-2779"/>
    <s v="Medium"/>
    <n v="30"/>
    <s v="Closed"/>
    <s v="Canceled"/>
    <s v="Lack Response"/>
    <x v="1"/>
    <s v="Service Desk"/>
    <m/>
    <d v="2021-09-27T00:00:00"/>
    <d v="2021-09-28T00:00:00"/>
    <n v="1"/>
    <x v="0"/>
  </r>
  <r>
    <s v="KEY-2778"/>
    <s v="Medium"/>
    <n v="30"/>
    <s v="Closed"/>
    <s v="Completed"/>
    <s v="Solved by squad (technical intervention)"/>
    <x v="0"/>
    <s v="Squad"/>
    <s v="SQUAD A"/>
    <d v="2021-09-27T00:00:00"/>
    <d v="2021-12-02T00:00:00"/>
    <n v="66"/>
    <x v="2"/>
  </r>
  <r>
    <s v="KEY-2780"/>
    <s v="Medium"/>
    <n v="30"/>
    <s v="Closed"/>
    <s v="Completed"/>
    <s v="Solved by squad (technical intervention)"/>
    <x v="0"/>
    <s v="Squad"/>
    <s v="SQUAD A"/>
    <d v="2021-09-27T00:00:00"/>
    <d v="2021-12-02T00:00:00"/>
    <n v="66"/>
    <x v="2"/>
  </r>
  <r>
    <s v="KEY-2785"/>
    <s v="Medium"/>
    <n v="30"/>
    <s v="Closed"/>
    <s v="Completed"/>
    <s v="Solved by squad (technical intervention)"/>
    <x v="2"/>
    <s v="Squad"/>
    <s v="SQUAD E"/>
    <d v="2021-09-27T00:00:00"/>
    <d v="2022-05-26T00:00:00"/>
    <n v="241"/>
    <x v="2"/>
  </r>
  <r>
    <s v="KEY-2784"/>
    <s v="Medium"/>
    <n v="30"/>
    <s v="Closed"/>
    <s v="Completed"/>
    <s v="Solved by squad (technical intervention)"/>
    <x v="0"/>
    <s v="Squad"/>
    <s v="SQUAD E"/>
    <d v="2021-09-27T00:00:00"/>
    <d v="2022-08-25T00:00:00"/>
    <n v="332"/>
    <x v="2"/>
  </r>
  <r>
    <s v="KEY-2786"/>
    <s v="Medium"/>
    <n v="30"/>
    <s v="Open"/>
    <s v="Squad Working"/>
    <m/>
    <x v="0"/>
    <m/>
    <m/>
    <d v="2021-09-27T00:00:00"/>
    <m/>
    <n v="-44466"/>
    <x v="0"/>
  </r>
  <r>
    <s v="KEY-2789"/>
    <s v="Medium"/>
    <n v="30"/>
    <s v="Closed"/>
    <s v="Canceled"/>
    <s v="Lack Response"/>
    <x v="1"/>
    <s v="Service Desk"/>
    <m/>
    <d v="2021-09-28T00:00:00"/>
    <d v="2021-10-08T00:00:00"/>
    <n v="10"/>
    <x v="0"/>
  </r>
  <r>
    <s v="KEY-2788"/>
    <s v="Medium"/>
    <n v="30"/>
    <s v="Closed"/>
    <s v="Completed"/>
    <s v="Solved by service desk (no technical intervention)"/>
    <x v="0"/>
    <s v="Service Desk"/>
    <m/>
    <d v="2021-09-28T00:00:00"/>
    <d v="2021-09-28T00:00:00"/>
    <n v="0"/>
    <x v="1"/>
  </r>
  <r>
    <s v="KEY-2792"/>
    <s v="Medium"/>
    <n v="30"/>
    <s v="Closed"/>
    <s v="Completed"/>
    <s v="Solved by squad (technical intervention)"/>
    <x v="1"/>
    <s v="Squad"/>
    <s v="SQUAD A"/>
    <d v="2021-09-28T00:00:00"/>
    <d v="2022-04-18T00:00:00"/>
    <n v="202"/>
    <x v="2"/>
  </r>
  <r>
    <s v="KEY-2790"/>
    <s v="Medium"/>
    <n v="30"/>
    <s v="Closed"/>
    <s v="Completed"/>
    <s v="Solved by squad (technical intervention)"/>
    <x v="2"/>
    <s v="Squad"/>
    <s v="SQUAD A"/>
    <d v="2021-09-28T00:00:00"/>
    <d v="2022-05-14T00:00:00"/>
    <n v="228"/>
    <x v="2"/>
  </r>
  <r>
    <s v="KEY-2791"/>
    <s v="Medium"/>
    <n v="30"/>
    <s v="Closed"/>
    <s v="Completed"/>
    <s v="Solved by squad (technical intervention)"/>
    <x v="2"/>
    <s v="Squad"/>
    <s v="SQUAD B"/>
    <d v="2021-09-28T00:00:00"/>
    <d v="2022-05-26T00:00:00"/>
    <n v="240"/>
    <x v="2"/>
  </r>
  <r>
    <s v="KEY-2787"/>
    <s v="Medium"/>
    <n v="30"/>
    <s v="Closed"/>
    <s v="Completed"/>
    <s v="Solved by squad (technical intervention)"/>
    <x v="0"/>
    <s v="Squad"/>
    <s v="SQUAD A"/>
    <d v="2021-09-28T00:00:00"/>
    <d v="2022-08-26T00:00:00"/>
    <n v="332"/>
    <x v="2"/>
  </r>
  <r>
    <s v="KEY-2794"/>
    <s v="Medium"/>
    <n v="30"/>
    <s v="Closed"/>
    <s v="Canceled"/>
    <s v="Business Process"/>
    <x v="1"/>
    <s v="Service Desk"/>
    <m/>
    <d v="2021-09-29T00:00:00"/>
    <d v="2022-09-08T00:00:00"/>
    <n v="344"/>
    <x v="0"/>
  </r>
  <r>
    <s v="KEY-2796"/>
    <s v="Medium"/>
    <n v="30"/>
    <s v="Closed"/>
    <s v="Canceled"/>
    <s v="Business Process"/>
    <x v="1"/>
    <s v="Service Desk"/>
    <m/>
    <d v="2021-09-29T00:00:00"/>
    <d v="2021-11-03T00:00:00"/>
    <n v="35"/>
    <x v="0"/>
  </r>
  <r>
    <s v="KEY-2793"/>
    <s v="Medium"/>
    <n v="30"/>
    <s v="Closed"/>
    <s v="Completed"/>
    <s v="Solved by squad (technical intervention)"/>
    <x v="0"/>
    <s v="Squad"/>
    <s v="SQUAD A"/>
    <d v="2021-09-29T00:00:00"/>
    <d v="2021-10-22T00:00:00"/>
    <n v="23"/>
    <x v="1"/>
  </r>
  <r>
    <s v="KEY-2797"/>
    <s v="Medium"/>
    <n v="30"/>
    <s v="Closed"/>
    <s v="Completed"/>
    <s v="Solved by squad (technical intervention)"/>
    <x v="0"/>
    <s v="Squad"/>
    <s v="SQUAD E"/>
    <d v="2021-09-29T00:00:00"/>
    <d v="2022-01-06T00:00:00"/>
    <n v="99"/>
    <x v="2"/>
  </r>
  <r>
    <s v="KEY-2795"/>
    <s v="Medium"/>
    <n v="30"/>
    <s v="Closed"/>
    <s v="Completed"/>
    <s v="Solved by squad (technical intervention)"/>
    <x v="2"/>
    <s v="Squad"/>
    <s v="SQUAD E"/>
    <d v="2021-09-29T00:00:00"/>
    <d v="2022-05-23T00:00:00"/>
    <n v="236"/>
    <x v="2"/>
  </r>
  <r>
    <s v="KEY-2801"/>
    <s v="Medium"/>
    <n v="30"/>
    <s v="Closed"/>
    <s v="Canceled"/>
    <s v="Business Process"/>
    <x v="1"/>
    <s v="Service Desk"/>
    <m/>
    <d v="2021-09-30T00:00:00"/>
    <d v="2021-11-03T00:00:00"/>
    <n v="34"/>
    <x v="0"/>
  </r>
  <r>
    <s v="KEY-2803"/>
    <s v="Medium"/>
    <n v="30"/>
    <s v="Closed"/>
    <s v="Canceled"/>
    <s v="Business Process"/>
    <x v="1"/>
    <s v="Service Desk"/>
    <m/>
    <d v="2021-09-30T00:00:00"/>
    <d v="2021-11-03T00:00:00"/>
    <n v="34"/>
    <x v="0"/>
  </r>
  <r>
    <s v="KEY-2802"/>
    <s v="Medium"/>
    <n v="30"/>
    <s v="Closed"/>
    <s v="Completed"/>
    <s v="Solved by squad (technical intervention)"/>
    <x v="0"/>
    <s v="Squad"/>
    <s v="SQUAD E"/>
    <d v="2021-09-30T00:00:00"/>
    <d v="2021-11-03T00:00:00"/>
    <n v="34"/>
    <x v="2"/>
  </r>
  <r>
    <s v="KEY-2798"/>
    <s v="Medium"/>
    <n v="30"/>
    <s v="Closed"/>
    <s v="Completed"/>
    <s v="Solved by squad (technical intervention)"/>
    <x v="0"/>
    <s v="Squad"/>
    <s v="SQUAD A"/>
    <d v="2021-09-30T00:00:00"/>
    <d v="2021-11-17T00:00:00"/>
    <n v="48"/>
    <x v="2"/>
  </r>
  <r>
    <s v="KEY-2799"/>
    <s v="Medium"/>
    <n v="30"/>
    <s v="Closed"/>
    <s v="Completed"/>
    <s v="Solved by squad (technical intervention)"/>
    <x v="0"/>
    <s v="Squad"/>
    <s v="SQUAD B"/>
    <d v="2021-09-30T00:00:00"/>
    <d v="2022-02-14T00:00:00"/>
    <n v="137"/>
    <x v="2"/>
  </r>
  <r>
    <s v="KEY-2800"/>
    <s v="Medium"/>
    <n v="30"/>
    <s v="Closed"/>
    <s v="Completed"/>
    <s v="Solved by squad (technical intervention)"/>
    <x v="2"/>
    <s v="Squad"/>
    <s v="SQUAD E"/>
    <d v="2021-09-30T00:00:00"/>
    <d v="2022-05-16T00:00:00"/>
    <n v="228"/>
    <x v="2"/>
  </r>
  <r>
    <s v="KEY-2805"/>
    <s v="Highest"/>
    <n v="7"/>
    <s v="Closed"/>
    <s v="Completed"/>
    <s v="Solved by squad (technical intervention)"/>
    <x v="1"/>
    <s v="Squad"/>
    <s v="SQUAD E"/>
    <d v="2021-10-01T00:00:00"/>
    <d v="2021-10-21T00:00:00"/>
    <n v="20"/>
    <x v="2"/>
  </r>
  <r>
    <s v="KEY-2806"/>
    <s v="Medium"/>
    <n v="30"/>
    <s v="Closed"/>
    <s v="Canceled"/>
    <s v="Business Process"/>
    <x v="1"/>
    <s v="Service Desk"/>
    <m/>
    <d v="2021-10-01T00:00:00"/>
    <d v="2021-11-02T00:00:00"/>
    <n v="32"/>
    <x v="0"/>
  </r>
  <r>
    <s v="KEY-2804"/>
    <s v="Medium"/>
    <n v="30"/>
    <s v="Closed"/>
    <s v="Completed"/>
    <s v="Solved by squad (technical intervention)"/>
    <x v="0"/>
    <s v="Squad"/>
    <s v="SQUAD B"/>
    <d v="2021-10-01T00:00:00"/>
    <d v="2022-08-09T00:00:00"/>
    <n v="312"/>
    <x v="2"/>
  </r>
  <r>
    <s v="KEY-2808"/>
    <s v="Medium"/>
    <n v="30"/>
    <s v="Closed"/>
    <s v="Canceled"/>
    <s v="Business Process"/>
    <x v="1"/>
    <s v="Service Desk"/>
    <m/>
    <d v="2021-10-04T00:00:00"/>
    <d v="2021-10-27T00:00:00"/>
    <n v="23"/>
    <x v="0"/>
  </r>
  <r>
    <s v="KEY-2810"/>
    <s v="Medium"/>
    <n v="30"/>
    <s v="Closed"/>
    <s v="Canceled"/>
    <s v="Business Process"/>
    <x v="1"/>
    <s v="Service Desk"/>
    <m/>
    <d v="2021-10-04T00:00:00"/>
    <d v="2021-10-27T00:00:00"/>
    <n v="23"/>
    <x v="0"/>
  </r>
  <r>
    <s v="KEY-2807"/>
    <s v="Medium"/>
    <n v="30"/>
    <s v="Closed"/>
    <s v="Canceled"/>
    <s v="Feature expected behavior"/>
    <x v="2"/>
    <s v="Service Desk"/>
    <m/>
    <d v="2021-10-04T00:00:00"/>
    <d v="2022-10-06T00:00:00"/>
    <n v="367"/>
    <x v="0"/>
  </r>
  <r>
    <s v="KEY-2809"/>
    <s v="Medium"/>
    <n v="30"/>
    <s v="Closed"/>
    <s v="Completed"/>
    <s v="Solved by squad (technical intervention)"/>
    <x v="2"/>
    <s v="Squad"/>
    <s v="SQUAD E"/>
    <d v="2021-10-04T00:00:00"/>
    <d v="2022-05-16T00:00:00"/>
    <n v="224"/>
    <x v="2"/>
  </r>
  <r>
    <s v="KEY-2812"/>
    <s v="High"/>
    <n v="15"/>
    <s v="Closed"/>
    <s v="Completed"/>
    <s v="Solved by squad (technical intervention)"/>
    <x v="4"/>
    <s v="Squad"/>
    <s v="SQUAD A"/>
    <d v="2021-10-05T00:00:00"/>
    <d v="2021-12-17T00:00:00"/>
    <n v="73"/>
    <x v="2"/>
  </r>
  <r>
    <s v="KEY-2819"/>
    <s v="Medium"/>
    <n v="30"/>
    <s v="Closed"/>
    <s v="Canceled"/>
    <s v="Business Process"/>
    <x v="0"/>
    <s v="Service Desk"/>
    <m/>
    <d v="2021-10-05T00:00:00"/>
    <d v="2021-12-01T00:00:00"/>
    <n v="57"/>
    <x v="0"/>
  </r>
  <r>
    <s v="KEY-2811"/>
    <s v="Medium"/>
    <n v="30"/>
    <s v="Closed"/>
    <s v="Canceled"/>
    <s v="Lack Response"/>
    <x v="1"/>
    <s v="Service Desk"/>
    <m/>
    <d v="2021-10-05T00:00:00"/>
    <d v="2021-10-27T00:00:00"/>
    <n v="22"/>
    <x v="0"/>
  </r>
  <r>
    <s v="KEY-2815"/>
    <s v="Medium"/>
    <n v="30"/>
    <s v="Closed"/>
    <s v="Completed"/>
    <s v="Solved by service desk (no technical intervention)"/>
    <x v="1"/>
    <s v="Service Desk"/>
    <m/>
    <d v="2021-10-05T00:00:00"/>
    <d v="2021-10-19T00:00:00"/>
    <n v="14"/>
    <x v="1"/>
  </r>
  <r>
    <s v="KEY-2818"/>
    <s v="Medium"/>
    <n v="30"/>
    <s v="Closed"/>
    <s v="Completed"/>
    <s v="Solved by squad (technical intervention)"/>
    <x v="1"/>
    <s v="Squad"/>
    <s v="SQUAD E"/>
    <d v="2021-10-05T00:00:00"/>
    <d v="2022-03-23T00:00:00"/>
    <n v="169"/>
    <x v="2"/>
  </r>
  <r>
    <s v="KEY-2816"/>
    <s v="Medium"/>
    <n v="30"/>
    <s v="Closed"/>
    <s v="Completed"/>
    <s v="Solved by squad (technical intervention)"/>
    <x v="2"/>
    <s v="Squad"/>
    <s v="SQUAD E"/>
    <d v="2021-10-05T00:00:00"/>
    <d v="2022-05-21T00:00:00"/>
    <n v="228"/>
    <x v="2"/>
  </r>
  <r>
    <s v="KEY-2814"/>
    <s v="Medium"/>
    <n v="30"/>
    <s v="Closed"/>
    <s v="Completed"/>
    <s v="Solved by squad (technical intervention)"/>
    <x v="2"/>
    <s v="Squad"/>
    <s v="SQUAD E"/>
    <d v="2021-10-05T00:00:00"/>
    <d v="2022-05-23T00:00:00"/>
    <n v="230"/>
    <x v="2"/>
  </r>
  <r>
    <s v="KEY-2817"/>
    <s v="Medium"/>
    <n v="30"/>
    <s v="Closed"/>
    <s v="Completed"/>
    <s v="Solved by squad (technical intervention)"/>
    <x v="2"/>
    <s v="Squad"/>
    <s v="SQUAD E"/>
    <d v="2021-10-05T00:00:00"/>
    <d v="2022-05-23T00:00:00"/>
    <n v="230"/>
    <x v="2"/>
  </r>
  <r>
    <s v="KEY-2813"/>
    <s v="Medium"/>
    <n v="30"/>
    <s v="Closed"/>
    <s v="Completed"/>
    <s v="Solved by squad (technical intervention)"/>
    <x v="0"/>
    <s v="Squad"/>
    <s v="SQUAD E"/>
    <d v="2021-10-05T00:00:00"/>
    <d v="2022-08-26T00:00:00"/>
    <n v="325"/>
    <x v="2"/>
  </r>
  <r>
    <s v="KEY-2820"/>
    <s v="Medium"/>
    <n v="30"/>
    <s v="Closed"/>
    <s v="Completed"/>
    <s v="Solved by service desk (no technical intervention)"/>
    <x v="0"/>
    <s v="Service Desk"/>
    <m/>
    <d v="2021-10-06T00:00:00"/>
    <d v="2021-10-06T00:00:00"/>
    <n v="0"/>
    <x v="1"/>
  </r>
  <r>
    <s v="KEY-2822"/>
    <s v="Medium"/>
    <n v="30"/>
    <s v="Closed"/>
    <s v="Completed"/>
    <s v="Solved by service desk (no technical intervention)"/>
    <x v="0"/>
    <s v="Service Desk"/>
    <m/>
    <d v="2021-10-06T00:00:00"/>
    <d v="2021-10-21T00:00:00"/>
    <n v="15"/>
    <x v="1"/>
  </r>
  <r>
    <s v="KEY-2828"/>
    <s v="Medium"/>
    <n v="30"/>
    <s v="Closed"/>
    <s v="Completed"/>
    <s v="Solved by squad (technical intervention)"/>
    <x v="1"/>
    <s v="Squad"/>
    <s v="SQUAD E"/>
    <d v="2021-10-06T00:00:00"/>
    <d v="2021-10-25T00:00:00"/>
    <n v="19"/>
    <x v="1"/>
  </r>
  <r>
    <s v="KEY-2825"/>
    <s v="Medium"/>
    <n v="30"/>
    <s v="Closed"/>
    <s v="Completed"/>
    <s v="Solved by squad (technical intervention)"/>
    <x v="1"/>
    <s v="Squad"/>
    <s v="SQUAD E"/>
    <d v="2021-10-06T00:00:00"/>
    <d v="2021-10-26T00:00:00"/>
    <n v="20"/>
    <x v="1"/>
  </r>
  <r>
    <s v="KEY-2821"/>
    <s v="Medium"/>
    <n v="30"/>
    <s v="Closed"/>
    <s v="Completed"/>
    <s v="Solved by squad (technical intervention)"/>
    <x v="0"/>
    <s v="Squad"/>
    <s v="SQUAD B"/>
    <d v="2021-10-06T00:00:00"/>
    <d v="2021-10-30T00:00:00"/>
    <n v="24"/>
    <x v="1"/>
  </r>
  <r>
    <s v="KEY-2826"/>
    <s v="Medium"/>
    <n v="30"/>
    <s v="Closed"/>
    <s v="Completed"/>
    <s v="Solved by squad (technical intervention)"/>
    <x v="0"/>
    <s v="Squad"/>
    <s v="SQUAD E"/>
    <d v="2021-10-06T00:00:00"/>
    <d v="2022-01-19T00:00:00"/>
    <n v="105"/>
    <x v="2"/>
  </r>
  <r>
    <s v="KEY-2823"/>
    <s v="Medium"/>
    <n v="30"/>
    <s v="Closed"/>
    <s v="Completed"/>
    <s v="Solved by squad (technical intervention)"/>
    <x v="2"/>
    <s v="Squad"/>
    <s v="SQUAD E"/>
    <d v="2021-10-06T00:00:00"/>
    <d v="2022-05-16T00:00:00"/>
    <n v="222"/>
    <x v="2"/>
  </r>
  <r>
    <s v="KEY-2824"/>
    <s v="Medium"/>
    <n v="30"/>
    <s v="Closed"/>
    <s v="Completed"/>
    <s v="Solved by squad (technical intervention)"/>
    <x v="2"/>
    <s v="Squad"/>
    <s v="SQUAD E"/>
    <d v="2021-10-06T00:00:00"/>
    <d v="2022-05-31T00:00:00"/>
    <n v="237"/>
    <x v="2"/>
  </r>
  <r>
    <s v="KEY-2827"/>
    <s v="Medium"/>
    <n v="30"/>
    <s v="Closed"/>
    <s v="Completed"/>
    <s v="Solved by squad (technical intervention)"/>
    <x v="0"/>
    <s v="Squad"/>
    <s v="SQUAD E"/>
    <d v="2021-10-06T00:00:00"/>
    <d v="2022-08-31T00:00:00"/>
    <n v="329"/>
    <x v="2"/>
  </r>
  <r>
    <s v="KEY-2829"/>
    <s v="Medium"/>
    <n v="30"/>
    <s v="Open"/>
    <s v="Squad Working"/>
    <m/>
    <x v="0"/>
    <m/>
    <m/>
    <d v="2021-10-06T00:00:00"/>
    <m/>
    <n v="-44475"/>
    <x v="0"/>
  </r>
  <r>
    <s v="KEY-2834"/>
    <s v="Highest"/>
    <n v="7"/>
    <s v="Closed"/>
    <s v="Completed"/>
    <s v="Solved by service desk (no technical intervention)"/>
    <x v="2"/>
    <s v="Service Desk"/>
    <m/>
    <d v="2021-10-07T00:00:00"/>
    <d v="2021-10-08T00:00:00"/>
    <n v="1"/>
    <x v="1"/>
  </r>
  <r>
    <s v="KEY-2836"/>
    <s v="Medium"/>
    <n v="30"/>
    <s v="Closed"/>
    <s v="Canceled"/>
    <s v="Business Process"/>
    <x v="0"/>
    <s v="Service Desk"/>
    <m/>
    <d v="2021-10-07T00:00:00"/>
    <d v="2021-11-22T00:00:00"/>
    <n v="46"/>
    <x v="0"/>
  </r>
  <r>
    <s v="KEY-2837"/>
    <s v="Medium"/>
    <n v="30"/>
    <s v="Closed"/>
    <s v="Canceled"/>
    <s v="Business Process"/>
    <x v="0"/>
    <s v="Service Desk"/>
    <m/>
    <d v="2021-10-07T00:00:00"/>
    <d v="2021-11-22T00:00:00"/>
    <n v="46"/>
    <x v="0"/>
  </r>
  <r>
    <s v="KEY-2830"/>
    <s v="Medium"/>
    <n v="30"/>
    <s v="Closed"/>
    <s v="Completed"/>
    <s v="Solved by service desk (no technical intervention)"/>
    <x v="2"/>
    <s v="Service Desk"/>
    <m/>
    <d v="2021-10-07T00:00:00"/>
    <d v="2021-10-08T00:00:00"/>
    <n v="1"/>
    <x v="1"/>
  </r>
  <r>
    <s v="KEY-2831"/>
    <s v="Medium"/>
    <n v="30"/>
    <s v="Closed"/>
    <s v="Completed"/>
    <s v="Solved by service desk (no technical intervention)"/>
    <x v="2"/>
    <s v="Service Desk"/>
    <m/>
    <d v="2021-10-07T00:00:00"/>
    <d v="2021-10-08T00:00:00"/>
    <n v="1"/>
    <x v="1"/>
  </r>
  <r>
    <s v="KEY-2833"/>
    <s v="Medium"/>
    <n v="30"/>
    <s v="Closed"/>
    <s v="Completed"/>
    <s v="Solved by service desk (no technical intervention)"/>
    <x v="2"/>
    <s v="Service Desk"/>
    <m/>
    <d v="2021-10-07T00:00:00"/>
    <d v="2021-10-08T00:00:00"/>
    <n v="1"/>
    <x v="1"/>
  </r>
  <r>
    <s v="KEY-2832"/>
    <s v="Medium"/>
    <n v="30"/>
    <s v="Closed"/>
    <s v="Completed"/>
    <s v="Solved by squad (technical intervention)"/>
    <x v="0"/>
    <s v="Squad"/>
    <s v="SQUAD A"/>
    <d v="2021-10-07T00:00:00"/>
    <d v="2022-08-26T00:00:00"/>
    <n v="323"/>
    <x v="2"/>
  </r>
  <r>
    <s v="KEY-2835"/>
    <s v="Medium"/>
    <n v="30"/>
    <s v="Closed"/>
    <s v="Completed"/>
    <s v="Solved by squad (technical intervention)"/>
    <x v="0"/>
    <s v="Squad"/>
    <s v="SQUAD E"/>
    <d v="2021-10-07T00:00:00"/>
    <d v="2022-09-20T00:00:00"/>
    <n v="348"/>
    <x v="2"/>
  </r>
  <r>
    <s v="KEY-2840"/>
    <s v="Medium"/>
    <n v="30"/>
    <s v="Closed"/>
    <s v="Canceled"/>
    <s v="Feature expected behavior"/>
    <x v="1"/>
    <s v="Service Desk"/>
    <m/>
    <d v="2021-10-08T00:00:00"/>
    <d v="2022-10-10T00:00:00"/>
    <n v="367"/>
    <x v="0"/>
  </r>
  <r>
    <s v="KEY-2842"/>
    <s v="Medium"/>
    <n v="30"/>
    <s v="Closed"/>
    <s v="Completed"/>
    <s v="Solved by service desk (no technical intervention)"/>
    <x v="2"/>
    <s v="Service Desk"/>
    <m/>
    <d v="2021-10-08T00:00:00"/>
    <d v="2021-10-11T00:00:00"/>
    <n v="3"/>
    <x v="1"/>
  </r>
  <r>
    <s v="KEY-2839"/>
    <s v="Medium"/>
    <n v="30"/>
    <s v="Closed"/>
    <s v="Completed"/>
    <s v="Solved by service desk (no technical intervention)"/>
    <x v="0"/>
    <s v="Service Desk"/>
    <m/>
    <d v="2021-10-08T00:00:00"/>
    <d v="2021-10-15T00:00:00"/>
    <n v="7"/>
    <x v="1"/>
  </r>
  <r>
    <s v="KEY-2841"/>
    <s v="Medium"/>
    <n v="30"/>
    <s v="Closed"/>
    <s v="Completed"/>
    <s v="Solved by squad (technical intervention)"/>
    <x v="1"/>
    <s v="Squad"/>
    <s v="SQUAD E"/>
    <d v="2021-10-08T00:00:00"/>
    <d v="2022-05-16T00:00:00"/>
    <n v="220"/>
    <x v="2"/>
  </r>
  <r>
    <s v="KEY-2838"/>
    <s v="Medium"/>
    <n v="30"/>
    <s v="Closed"/>
    <s v="Completed"/>
    <s v="Solved by squad (technical intervention)"/>
    <x v="0"/>
    <s v="Squad"/>
    <s v="SQUAD B"/>
    <d v="2021-10-08T00:00:00"/>
    <d v="2022-08-09T00:00:00"/>
    <n v="305"/>
    <x v="2"/>
  </r>
  <r>
    <s v="KEY-2843"/>
    <s v="Medium"/>
    <n v="30"/>
    <s v="Closed"/>
    <s v="Canceled"/>
    <s v="Lack Response"/>
    <x v="1"/>
    <s v="Service Desk"/>
    <m/>
    <d v="2021-10-10T00:00:00"/>
    <d v="2021-12-01T00:00:00"/>
    <n v="52"/>
    <x v="0"/>
  </r>
  <r>
    <s v="KEY-2850"/>
    <s v="Medium"/>
    <n v="30"/>
    <s v="Closed"/>
    <s v="Canceled"/>
    <s v="Business Process"/>
    <x v="0"/>
    <s v="Service Desk"/>
    <m/>
    <d v="2021-10-11T00:00:00"/>
    <d v="2022-06-01T00:00:00"/>
    <n v="233"/>
    <x v="0"/>
  </r>
  <r>
    <s v="KEY-2844"/>
    <s v="Medium"/>
    <n v="30"/>
    <s v="Closed"/>
    <s v="Completed"/>
    <s v="Solved by service desk (no technical intervention)"/>
    <x v="2"/>
    <s v="Service Desk"/>
    <m/>
    <d v="2021-10-11T00:00:00"/>
    <d v="2021-10-13T00:00:00"/>
    <n v="2"/>
    <x v="1"/>
  </r>
  <r>
    <s v="KEY-2845"/>
    <s v="Medium"/>
    <n v="30"/>
    <s v="Closed"/>
    <s v="Completed"/>
    <s v="Solved by service desk (no technical intervention)"/>
    <x v="1"/>
    <s v="Service Desk"/>
    <m/>
    <d v="2021-10-11T00:00:00"/>
    <d v="2021-10-25T00:00:00"/>
    <n v="14"/>
    <x v="1"/>
  </r>
  <r>
    <s v="KEY-2846"/>
    <s v="Medium"/>
    <n v="30"/>
    <s v="Closed"/>
    <s v="Completed"/>
    <s v="Solved by squad (technical intervention)"/>
    <x v="1"/>
    <s v="Squad"/>
    <s v="SQUAD E"/>
    <d v="2021-10-11T00:00:00"/>
    <d v="2021-10-22T00:00:00"/>
    <n v="11"/>
    <x v="1"/>
  </r>
  <r>
    <s v="KEY-2849"/>
    <s v="Medium"/>
    <n v="30"/>
    <s v="Closed"/>
    <s v="Completed"/>
    <s v="Solved by squad (technical intervention)"/>
    <x v="1"/>
    <s v="Squad"/>
    <s v="SQUAD E"/>
    <d v="2021-10-11T00:00:00"/>
    <d v="2021-10-25T00:00:00"/>
    <n v="14"/>
    <x v="1"/>
  </r>
  <r>
    <s v="KEY-2848"/>
    <s v="Medium"/>
    <n v="30"/>
    <s v="Closed"/>
    <s v="Completed"/>
    <s v="Solved by squad (technical intervention)"/>
    <x v="0"/>
    <s v="Squad"/>
    <s v="SQUAD A"/>
    <d v="2021-10-11T00:00:00"/>
    <d v="2021-12-03T00:00:00"/>
    <n v="53"/>
    <x v="2"/>
  </r>
  <r>
    <s v="KEY-2847"/>
    <s v="Medium"/>
    <n v="30"/>
    <s v="Closed"/>
    <s v="Completed"/>
    <s v="Solved by squad (technical intervention)"/>
    <x v="0"/>
    <s v="Squad"/>
    <s v="SQUAD E"/>
    <d v="2021-10-11T00:00:00"/>
    <d v="2022-01-31T00:00:00"/>
    <n v="112"/>
    <x v="2"/>
  </r>
  <r>
    <s v="KEY-2853"/>
    <s v="Medium"/>
    <n v="30"/>
    <s v="Closed"/>
    <s v="Canceled"/>
    <s v="Business Process"/>
    <x v="0"/>
    <s v="Service Desk"/>
    <m/>
    <d v="2021-10-12T00:00:00"/>
    <d v="2022-01-31T00:00:00"/>
    <n v="111"/>
    <x v="0"/>
  </r>
  <r>
    <s v="KEY-2852"/>
    <s v="Medium"/>
    <n v="30"/>
    <s v="Closed"/>
    <s v="Completed"/>
    <s v="Solved by squad (technical intervention)"/>
    <x v="0"/>
    <s v="Squad"/>
    <s v="SQUAD E"/>
    <d v="2021-10-12T00:00:00"/>
    <d v="2022-01-06T00:00:00"/>
    <n v="86"/>
    <x v="2"/>
  </r>
  <r>
    <s v="KEY-2851"/>
    <s v="Medium"/>
    <n v="30"/>
    <s v="Closed"/>
    <s v="Completed"/>
    <s v="Solved by squad (technical intervention)"/>
    <x v="2"/>
    <s v="Squad"/>
    <s v="SQUAD E"/>
    <d v="2021-10-12T00:00:00"/>
    <d v="2022-05-23T00:00:00"/>
    <n v="223"/>
    <x v="2"/>
  </r>
  <r>
    <s v="KEY-2854"/>
    <s v="Highest"/>
    <n v="7"/>
    <s v="Closed"/>
    <s v="Completed"/>
    <s v="Solved by squad (technical intervention)"/>
    <x v="0"/>
    <s v="Squad"/>
    <s v="SQUAD E"/>
    <d v="2021-10-13T00:00:00"/>
    <d v="2021-11-09T00:00:00"/>
    <n v="27"/>
    <x v="2"/>
  </r>
  <r>
    <s v="KEY-2858"/>
    <s v="Medium"/>
    <n v="30"/>
    <s v="Closed"/>
    <s v="Canceled"/>
    <s v="Business Process"/>
    <x v="0"/>
    <s v="Service Desk"/>
    <m/>
    <d v="2021-10-13T00:00:00"/>
    <d v="2022-03-16T00:00:00"/>
    <n v="154"/>
    <x v="0"/>
  </r>
  <r>
    <s v="KEY-2857"/>
    <s v="Medium"/>
    <n v="30"/>
    <s v="Closed"/>
    <s v="Canceled"/>
    <s v="Business Process"/>
    <x v="0"/>
    <s v="Service Desk"/>
    <m/>
    <d v="2021-10-13T00:00:00"/>
    <d v="2021-10-13T00:00:00"/>
    <n v="0"/>
    <x v="0"/>
  </r>
  <r>
    <s v="KEY-2855"/>
    <s v="Medium"/>
    <n v="30"/>
    <s v="Closed"/>
    <s v="Completed"/>
    <s v="Solved by squad (technical intervention)"/>
    <x v="1"/>
    <s v="Squad"/>
    <s v="SQUAD E"/>
    <d v="2021-10-13T00:00:00"/>
    <d v="2021-10-29T00:00:00"/>
    <n v="16"/>
    <x v="1"/>
  </r>
  <r>
    <s v="KEY-2856"/>
    <s v="Medium"/>
    <n v="30"/>
    <s v="Closed"/>
    <s v="Completed"/>
    <s v="Solved by squad (technical intervention)"/>
    <x v="0"/>
    <s v="Squad"/>
    <s v="SQUAD E"/>
    <d v="2021-10-13T00:00:00"/>
    <d v="2021-11-05T00:00:00"/>
    <n v="23"/>
    <x v="1"/>
  </r>
  <r>
    <s v="KEY-2859"/>
    <s v="Medium"/>
    <n v="30"/>
    <s v="Closed"/>
    <s v="Canceled"/>
    <s v="Business Process"/>
    <x v="1"/>
    <s v="Service Desk"/>
    <m/>
    <d v="2021-10-14T00:00:00"/>
    <d v="2021-11-03T00:00:00"/>
    <n v="20"/>
    <x v="0"/>
  </r>
  <r>
    <s v="KEY-2860"/>
    <s v="Medium"/>
    <n v="30"/>
    <s v="Closed"/>
    <s v="Completed"/>
    <s v="Solved by squad (technical intervention)"/>
    <x v="1"/>
    <s v="Squad"/>
    <s v="SQUAD A"/>
    <d v="2021-10-14T00:00:00"/>
    <d v="2021-10-24T00:00:00"/>
    <n v="10"/>
    <x v="1"/>
  </r>
  <r>
    <s v="KEY-2861"/>
    <s v="Medium"/>
    <n v="30"/>
    <s v="Closed"/>
    <s v="Completed"/>
    <s v="Solved by squad (technical intervention)"/>
    <x v="2"/>
    <s v="Squad"/>
    <s v="SQUAD E"/>
    <d v="2021-10-14T00:00:00"/>
    <d v="2022-05-23T00:00:00"/>
    <n v="221"/>
    <x v="2"/>
  </r>
  <r>
    <s v="KEY-2864"/>
    <s v="Medium"/>
    <n v="30"/>
    <s v="Closed"/>
    <s v="Canceled"/>
    <s v="Business Process"/>
    <x v="0"/>
    <s v="Service Desk"/>
    <m/>
    <d v="2021-10-15T00:00:00"/>
    <d v="2021-12-02T00:00:00"/>
    <n v="48"/>
    <x v="0"/>
  </r>
  <r>
    <s v="KEY-2865"/>
    <s v="Medium"/>
    <n v="30"/>
    <s v="Closed"/>
    <s v="Completed"/>
    <s v="Solved by squad (technical intervention)"/>
    <x v="0"/>
    <s v="Squad"/>
    <s v="SQUAD D"/>
    <d v="2021-10-15T00:00:00"/>
    <d v="2021-12-02T00:00:00"/>
    <n v="48"/>
    <x v="2"/>
  </r>
  <r>
    <s v="KEY-2866"/>
    <s v="Medium"/>
    <n v="30"/>
    <s v="Closed"/>
    <s v="Completed"/>
    <s v="Solved by squad (technical intervention)"/>
    <x v="0"/>
    <s v="Squad"/>
    <s v="SQUAD D"/>
    <d v="2021-10-15T00:00:00"/>
    <d v="2022-03-23T00:00:00"/>
    <n v="159"/>
    <x v="2"/>
  </r>
  <r>
    <s v="KEY-2863"/>
    <s v="Medium"/>
    <n v="30"/>
    <s v="Closed"/>
    <s v="Completed"/>
    <s v="Solved by squad (technical intervention)"/>
    <x v="2"/>
    <s v="Squad"/>
    <s v="SQUAD B"/>
    <d v="2021-10-15T00:00:00"/>
    <d v="2022-05-31T00:00:00"/>
    <n v="228"/>
    <x v="2"/>
  </r>
  <r>
    <s v="KEY-2862"/>
    <s v="Medium"/>
    <n v="30"/>
    <s v="Closed"/>
    <s v="Completed"/>
    <s v="Solved by squad (technical intervention)"/>
    <x v="0"/>
    <s v="Squad"/>
    <s v="SQUAD B"/>
    <d v="2021-10-15T00:00:00"/>
    <d v="2022-08-09T00:00:00"/>
    <n v="298"/>
    <x v="2"/>
  </r>
  <r>
    <s v="KEY-2868"/>
    <s v="High"/>
    <n v="15"/>
    <s v="Closed"/>
    <s v="Completed"/>
    <s v="Solved by squad (technical intervention)"/>
    <x v="0"/>
    <s v="Squad"/>
    <s v="SQUAD E"/>
    <d v="2021-10-18T00:00:00"/>
    <d v="2021-10-27T00:00:00"/>
    <n v="9"/>
    <x v="1"/>
  </r>
  <r>
    <s v="KEY-2870"/>
    <s v="Medium"/>
    <n v="30"/>
    <s v="Closed"/>
    <s v="Canceled"/>
    <s v="Feature expected behavior"/>
    <x v="1"/>
    <s v="Service Desk"/>
    <m/>
    <d v="2021-10-18T00:00:00"/>
    <d v="2021-12-02T00:00:00"/>
    <n v="45"/>
    <x v="0"/>
  </r>
  <r>
    <s v="KEY-2871"/>
    <s v="Medium"/>
    <n v="30"/>
    <s v="Closed"/>
    <s v="Canceled"/>
    <s v="Feature expected behavior"/>
    <x v="1"/>
    <s v="Service Desk"/>
    <m/>
    <d v="2021-10-18T00:00:00"/>
    <d v="2021-12-02T00:00:00"/>
    <n v="45"/>
    <x v="0"/>
  </r>
  <r>
    <s v="KEY-2873"/>
    <s v="Medium"/>
    <n v="30"/>
    <s v="Closed"/>
    <s v="Canceled"/>
    <s v="Feature expected behavior"/>
    <x v="1"/>
    <s v="Service Desk"/>
    <m/>
    <d v="2021-10-18T00:00:00"/>
    <d v="2021-10-26T00:00:00"/>
    <n v="8"/>
    <x v="0"/>
  </r>
  <r>
    <s v="KEY-2869"/>
    <s v="Medium"/>
    <n v="30"/>
    <s v="Closed"/>
    <s v="Completed"/>
    <s v="Solved by squad (technical intervention)"/>
    <x v="0"/>
    <s v="Squad"/>
    <s v="SQUAD D"/>
    <d v="2021-10-18T00:00:00"/>
    <d v="2021-11-29T00:00:00"/>
    <n v="42"/>
    <x v="2"/>
  </r>
  <r>
    <s v="KEY-2872"/>
    <s v="Medium"/>
    <n v="30"/>
    <s v="Closed"/>
    <s v="Completed"/>
    <s v="Solved by squad (technical intervention)"/>
    <x v="0"/>
    <s v="Squad"/>
    <s v="SQUAD D"/>
    <d v="2021-10-18T00:00:00"/>
    <d v="2022-01-24T00:00:00"/>
    <n v="98"/>
    <x v="2"/>
  </r>
  <r>
    <s v="KEY-2874"/>
    <s v="Medium"/>
    <n v="30"/>
    <s v="Closed"/>
    <s v="Completed"/>
    <s v="Solved by squad (technical intervention)"/>
    <x v="1"/>
    <s v="Squad"/>
    <s v="SQUAD E"/>
    <d v="2021-10-18T00:00:00"/>
    <d v="2022-05-23T00:00:00"/>
    <n v="217"/>
    <x v="2"/>
  </r>
  <r>
    <s v="KEY-2875"/>
    <s v="Medium"/>
    <n v="30"/>
    <s v="Closed"/>
    <s v="Completed"/>
    <s v="Solved by squad (technical intervention)"/>
    <x v="1"/>
    <s v="Squad"/>
    <s v="SQUAD E"/>
    <d v="2021-10-18T00:00:00"/>
    <d v="2022-05-23T00:00:00"/>
    <n v="217"/>
    <x v="2"/>
  </r>
  <r>
    <s v="KEY-2867"/>
    <s v="Medium"/>
    <n v="30"/>
    <s v="Closed"/>
    <s v="Completed"/>
    <s v="Solved by squad (technical intervention)"/>
    <x v="2"/>
    <s v="Squad"/>
    <s v="SQUAD B"/>
    <d v="2021-10-18T00:00:00"/>
    <d v="2022-05-31T00:00:00"/>
    <n v="225"/>
    <x v="2"/>
  </r>
  <r>
    <s v="KEY-2889"/>
    <s v="High"/>
    <n v="15"/>
    <s v="Closed"/>
    <s v="Completed"/>
    <s v="Solved by service desk (no technical intervention)"/>
    <x v="2"/>
    <s v="Service Desk"/>
    <m/>
    <d v="2021-10-19T00:00:00"/>
    <d v="2021-10-20T00:00:00"/>
    <n v="1"/>
    <x v="1"/>
  </r>
  <r>
    <s v="KEY-2878"/>
    <s v="Medium"/>
    <n v="30"/>
    <s v="Closed"/>
    <s v="Canceled"/>
    <s v="Business Process"/>
    <x v="0"/>
    <s v="Service Desk"/>
    <m/>
    <d v="2021-10-19T00:00:00"/>
    <d v="2022-02-14T00:00:00"/>
    <n v="118"/>
    <x v="0"/>
  </r>
  <r>
    <s v="KEY-2879"/>
    <s v="Medium"/>
    <n v="30"/>
    <s v="Closed"/>
    <s v="Canceled"/>
    <s v="Business Process"/>
    <x v="0"/>
    <s v="Service Desk"/>
    <m/>
    <d v="2021-10-19T00:00:00"/>
    <d v="2022-02-14T00:00:00"/>
    <n v="118"/>
    <x v="0"/>
  </r>
  <r>
    <s v="KEY-2880"/>
    <s v="Medium"/>
    <n v="30"/>
    <s v="Closed"/>
    <s v="Canceled"/>
    <s v="Business Process"/>
    <x v="0"/>
    <s v="Service Desk"/>
    <m/>
    <d v="2021-10-19T00:00:00"/>
    <d v="2022-02-14T00:00:00"/>
    <n v="118"/>
    <x v="0"/>
  </r>
  <r>
    <s v="KEY-2881"/>
    <s v="Medium"/>
    <n v="30"/>
    <s v="Closed"/>
    <s v="Canceled"/>
    <s v="Business Process"/>
    <x v="0"/>
    <s v="Service Desk"/>
    <m/>
    <d v="2021-10-19T00:00:00"/>
    <d v="2022-02-14T00:00:00"/>
    <n v="118"/>
    <x v="0"/>
  </r>
  <r>
    <s v="KEY-2882"/>
    <s v="Medium"/>
    <n v="30"/>
    <s v="Closed"/>
    <s v="Canceled"/>
    <s v="Business Process"/>
    <x v="0"/>
    <s v="Service Desk"/>
    <m/>
    <d v="2021-10-19T00:00:00"/>
    <d v="2022-02-14T00:00:00"/>
    <n v="118"/>
    <x v="0"/>
  </r>
  <r>
    <s v="KEY-2885"/>
    <s v="Medium"/>
    <n v="30"/>
    <s v="Closed"/>
    <s v="Canceled"/>
    <s v="Business Process"/>
    <x v="0"/>
    <s v="Service Desk"/>
    <m/>
    <d v="2021-10-19T00:00:00"/>
    <d v="2021-11-03T00:00:00"/>
    <n v="15"/>
    <x v="0"/>
  </r>
  <r>
    <s v="KEY-2876"/>
    <s v="Medium"/>
    <n v="30"/>
    <s v="Closed"/>
    <s v="Completed"/>
    <s v="Solved by service desk (no technical intervention)"/>
    <x v="2"/>
    <s v="Service Desk"/>
    <m/>
    <d v="2021-10-19T00:00:00"/>
    <d v="2021-10-20T00:00:00"/>
    <n v="1"/>
    <x v="1"/>
  </r>
  <r>
    <s v="KEY-2887"/>
    <s v="Medium"/>
    <n v="30"/>
    <s v="Closed"/>
    <s v="Completed"/>
    <s v="Solved by squad (technical intervention)"/>
    <x v="2"/>
    <s v="Squad"/>
    <s v="SQUAD E"/>
    <d v="2021-10-19T00:00:00"/>
    <d v="2021-10-20T00:00:00"/>
    <n v="1"/>
    <x v="1"/>
  </r>
  <r>
    <s v="KEY-2883"/>
    <s v="Medium"/>
    <n v="30"/>
    <s v="Closed"/>
    <s v="Completed"/>
    <s v="Solved by squad (technical intervention)"/>
    <x v="0"/>
    <s v="Squad"/>
    <s v="SQUAD B"/>
    <d v="2021-10-19T00:00:00"/>
    <d v="2022-01-21T00:00:00"/>
    <n v="94"/>
    <x v="2"/>
  </r>
  <r>
    <s v="KEY-2884"/>
    <s v="Medium"/>
    <n v="30"/>
    <s v="Closed"/>
    <s v="Completed"/>
    <s v="Solved by squad (technical intervention)"/>
    <x v="0"/>
    <s v="Squad"/>
    <s v="SQUAD E"/>
    <d v="2021-10-19T00:00:00"/>
    <d v="2022-01-30T00:00:00"/>
    <n v="103"/>
    <x v="2"/>
  </r>
  <r>
    <s v="KEY-2886"/>
    <s v="Medium"/>
    <n v="30"/>
    <s v="Closed"/>
    <s v="Completed"/>
    <s v="Solved by squad (technical intervention)"/>
    <x v="1"/>
    <s v="Squad"/>
    <s v="SQUAD E"/>
    <d v="2021-10-19T00:00:00"/>
    <d v="2022-05-16T00:00:00"/>
    <n v="209"/>
    <x v="2"/>
  </r>
  <r>
    <s v="KEY-2888"/>
    <s v="Medium"/>
    <n v="30"/>
    <s v="Closed"/>
    <s v="Completed"/>
    <s v="Solved by squad (technical intervention)"/>
    <x v="1"/>
    <s v="Squad"/>
    <s v="SQUAD E"/>
    <d v="2021-10-19T00:00:00"/>
    <d v="2022-05-16T00:00:00"/>
    <n v="209"/>
    <x v="2"/>
  </r>
  <r>
    <s v="KEY-2877"/>
    <s v="Medium"/>
    <n v="30"/>
    <s v="Open"/>
    <s v="Squad Working"/>
    <m/>
    <x v="0"/>
    <m/>
    <m/>
    <d v="2021-10-19T00:00:00"/>
    <m/>
    <n v="-44488"/>
    <x v="0"/>
  </r>
  <r>
    <s v="KEY-2893"/>
    <s v="High"/>
    <n v="15"/>
    <s v="Closed"/>
    <s v="Canceled"/>
    <s v="Feature expected behavior"/>
    <x v="1"/>
    <s v="Service Desk"/>
    <m/>
    <d v="2021-10-20T00:00:00"/>
    <d v="2021-12-27T00:00:00"/>
    <n v="68"/>
    <x v="0"/>
  </r>
  <r>
    <s v="KEY-2891"/>
    <s v="High"/>
    <n v="15"/>
    <s v="Closed"/>
    <s v="Completed"/>
    <s v="Solved by squad (technical intervention)"/>
    <x v="0"/>
    <s v="Squad"/>
    <s v="SQUAD B"/>
    <d v="2021-10-20T00:00:00"/>
    <d v="2021-12-08T00:00:00"/>
    <n v="49"/>
    <x v="2"/>
  </r>
  <r>
    <s v="KEY-2895"/>
    <s v="Medium"/>
    <n v="30"/>
    <s v="Closed"/>
    <s v="Canceled"/>
    <s v="Feature expected behavior"/>
    <x v="1"/>
    <s v="Service Desk"/>
    <m/>
    <d v="2021-10-20T00:00:00"/>
    <d v="2021-12-06T00:00:00"/>
    <n v="47"/>
    <x v="0"/>
  </r>
  <r>
    <s v="KEY-2896"/>
    <s v="Medium"/>
    <n v="30"/>
    <s v="Closed"/>
    <s v="Canceled"/>
    <s v="Feature expected behavior"/>
    <x v="1"/>
    <s v="Service Desk"/>
    <m/>
    <d v="2021-10-20T00:00:00"/>
    <d v="2021-12-06T00:00:00"/>
    <n v="47"/>
    <x v="0"/>
  </r>
  <r>
    <s v="KEY-2899"/>
    <s v="Medium"/>
    <n v="30"/>
    <s v="Closed"/>
    <s v="Canceled"/>
    <s v="Feature expected behavior"/>
    <x v="1"/>
    <s v="Service Desk"/>
    <m/>
    <d v="2021-10-20T00:00:00"/>
    <d v="2021-12-06T00:00:00"/>
    <n v="47"/>
    <x v="0"/>
  </r>
  <r>
    <s v="KEY-2894"/>
    <s v="Medium"/>
    <n v="30"/>
    <s v="Closed"/>
    <s v="Canceled"/>
    <s v="Feature expected behavior"/>
    <x v="1"/>
    <s v="Service Desk"/>
    <m/>
    <d v="2021-10-20T00:00:00"/>
    <d v="2021-12-02T00:00:00"/>
    <n v="43"/>
    <x v="0"/>
  </r>
  <r>
    <s v="KEY-2897"/>
    <s v="Medium"/>
    <n v="30"/>
    <s v="Closed"/>
    <s v="Canceled"/>
    <s v="Feature expected behavior"/>
    <x v="1"/>
    <s v="Service Desk"/>
    <m/>
    <d v="2021-10-20T00:00:00"/>
    <d v="2021-12-02T00:00:00"/>
    <n v="43"/>
    <x v="0"/>
  </r>
  <r>
    <s v="KEY-2900"/>
    <s v="Medium"/>
    <n v="30"/>
    <s v="Closed"/>
    <s v="Canceled"/>
    <s v="Feature expected behavior"/>
    <x v="1"/>
    <s v="Service Desk"/>
    <m/>
    <d v="2021-10-20T00:00:00"/>
    <d v="2021-12-02T00:00:00"/>
    <n v="43"/>
    <x v="0"/>
  </r>
  <r>
    <s v="KEY-2901"/>
    <s v="Medium"/>
    <n v="30"/>
    <s v="Closed"/>
    <s v="Canceled"/>
    <s v="Feature expected behavior"/>
    <x v="1"/>
    <s v="Service Desk"/>
    <m/>
    <d v="2021-10-20T00:00:00"/>
    <d v="2021-12-02T00:00:00"/>
    <n v="43"/>
    <x v="0"/>
  </r>
  <r>
    <s v="KEY-2890"/>
    <s v="Medium"/>
    <n v="30"/>
    <s v="Closed"/>
    <s v="Completed"/>
    <s v="Solved by service desk (no technical intervention)"/>
    <x v="0"/>
    <s v="Service Desk"/>
    <m/>
    <d v="2021-10-20T00:00:00"/>
    <d v="2021-10-20T00:00:00"/>
    <n v="0"/>
    <x v="1"/>
  </r>
  <r>
    <s v="KEY-2898"/>
    <s v="Medium"/>
    <n v="30"/>
    <s v="Closed"/>
    <s v="Completed"/>
    <s v="Solved by squad (technical intervention)"/>
    <x v="0"/>
    <s v="Squad"/>
    <s v="SQUAD D"/>
    <d v="2021-10-20T00:00:00"/>
    <d v="2021-12-02T00:00:00"/>
    <n v="43"/>
    <x v="2"/>
  </r>
  <r>
    <s v="KEY-2903"/>
    <s v="Medium"/>
    <n v="30"/>
    <s v="Closed"/>
    <s v="Completed"/>
    <s v="Solved by squad (technical intervention)"/>
    <x v="1"/>
    <s v="Squad"/>
    <s v="SQUAD E"/>
    <d v="2021-10-20T00:00:00"/>
    <d v="2022-05-23T00:00:00"/>
    <n v="215"/>
    <x v="2"/>
  </r>
  <r>
    <s v="KEY-2892"/>
    <s v="Medium"/>
    <n v="30"/>
    <s v="Closed"/>
    <s v="Completed"/>
    <s v="Solved by squad (technical intervention)"/>
    <x v="2"/>
    <s v="Squad"/>
    <s v="SQUAD B"/>
    <d v="2021-10-20T00:00:00"/>
    <d v="2022-05-31T00:00:00"/>
    <n v="223"/>
    <x v="2"/>
  </r>
  <r>
    <s v="KEY-2902"/>
    <s v="Medium"/>
    <n v="30"/>
    <s v="Open"/>
    <s v="Squad Working"/>
    <m/>
    <x v="0"/>
    <m/>
    <m/>
    <d v="2021-10-20T00:00:00"/>
    <m/>
    <n v="-44489"/>
    <x v="0"/>
  </r>
  <r>
    <s v="KEY-2905"/>
    <s v="Medium"/>
    <n v="30"/>
    <s v="Closed"/>
    <s v="Canceled"/>
    <s v="Feature expected behavior"/>
    <x v="1"/>
    <s v="Service Desk"/>
    <m/>
    <d v="2021-10-21T00:00:00"/>
    <d v="2021-12-02T00:00:00"/>
    <n v="42"/>
    <x v="0"/>
  </r>
  <r>
    <s v="KEY-2904"/>
    <s v="Medium"/>
    <n v="30"/>
    <s v="Closed"/>
    <s v="Canceled"/>
    <s v="Lack Response"/>
    <x v="0"/>
    <s v="Service Desk"/>
    <m/>
    <d v="2021-10-21T00:00:00"/>
    <d v="2021-10-27T00:00:00"/>
    <n v="6"/>
    <x v="0"/>
  </r>
  <r>
    <s v="KEY-2906"/>
    <s v="Medium"/>
    <n v="30"/>
    <s v="Closed"/>
    <s v="Completed"/>
    <s v="Solved by squad (technical intervention)"/>
    <x v="0"/>
    <s v="Squad"/>
    <s v="SQUAD D"/>
    <d v="2021-10-21T00:00:00"/>
    <d v="2022-01-31T00:00:00"/>
    <n v="102"/>
    <x v="2"/>
  </r>
  <r>
    <s v="KEY-2907"/>
    <s v="Medium"/>
    <n v="30"/>
    <s v="Closed"/>
    <s v="Completed"/>
    <s v="Solved by squad (technical intervention)"/>
    <x v="0"/>
    <s v="Squad"/>
    <s v="SQUAD D"/>
    <d v="2021-10-21T00:00:00"/>
    <d v="2022-08-26T00:00:00"/>
    <n v="309"/>
    <x v="2"/>
  </r>
  <r>
    <s v="KEY-2908"/>
    <s v="Medium"/>
    <n v="30"/>
    <s v="Closed"/>
    <s v="Canceled"/>
    <s v="Business Process"/>
    <x v="0"/>
    <s v="Service Desk"/>
    <m/>
    <d v="2021-10-22T00:00:00"/>
    <d v="2021-12-02T00:00:00"/>
    <n v="41"/>
    <x v="0"/>
  </r>
  <r>
    <s v="KEY-2909"/>
    <s v="Medium"/>
    <n v="30"/>
    <s v="Closed"/>
    <s v="Canceled"/>
    <s v="Business Process"/>
    <x v="0"/>
    <s v="Service Desk"/>
    <m/>
    <d v="2021-10-22T00:00:00"/>
    <d v="2021-10-26T00:00:00"/>
    <n v="4"/>
    <x v="0"/>
  </r>
  <r>
    <s v="KEY-2913"/>
    <s v="Medium"/>
    <n v="30"/>
    <s v="Closed"/>
    <s v="Canceled"/>
    <s v="Feature expected behavior"/>
    <x v="1"/>
    <s v="Service Desk"/>
    <m/>
    <d v="2021-10-22T00:00:00"/>
    <d v="2021-12-06T00:00:00"/>
    <n v="45"/>
    <x v="0"/>
  </r>
  <r>
    <s v="KEY-2910"/>
    <s v="Medium"/>
    <n v="30"/>
    <s v="Closed"/>
    <s v="Canceled"/>
    <s v="Feature expected behavior"/>
    <x v="1"/>
    <s v="Service Desk"/>
    <m/>
    <d v="2021-10-22T00:00:00"/>
    <d v="2021-12-01T00:00:00"/>
    <n v="40"/>
    <x v="0"/>
  </r>
  <r>
    <s v="KEY-2911"/>
    <s v="Medium"/>
    <n v="30"/>
    <s v="Closed"/>
    <s v="Canceled"/>
    <s v="Feature expected behavior"/>
    <x v="1"/>
    <s v="Service Desk"/>
    <m/>
    <d v="2021-10-22T00:00:00"/>
    <d v="2021-12-01T00:00:00"/>
    <n v="40"/>
    <x v="0"/>
  </r>
  <r>
    <s v="KEY-2914"/>
    <s v="Medium"/>
    <n v="30"/>
    <s v="Closed"/>
    <s v="Completed"/>
    <s v="Solved by squad (technical intervention)"/>
    <x v="1"/>
    <s v="Squad"/>
    <s v="SQUAD D"/>
    <d v="2021-10-22T00:00:00"/>
    <d v="2021-11-09T00:00:00"/>
    <n v="18"/>
    <x v="1"/>
  </r>
  <r>
    <s v="KEY-2912"/>
    <s v="Medium"/>
    <n v="30"/>
    <s v="Closed"/>
    <s v="Completed"/>
    <s v="Solved by squad (technical intervention)"/>
    <x v="0"/>
    <s v="Squad"/>
    <s v="SQUAD D"/>
    <d v="2021-10-22T00:00:00"/>
    <d v="2022-01-31T00:00:00"/>
    <n v="101"/>
    <x v="2"/>
  </r>
  <r>
    <s v="KEY-2915"/>
    <s v="Medium"/>
    <n v="30"/>
    <s v="Closed"/>
    <s v="Completed"/>
    <s v="Solved by squad (technical intervention)"/>
    <x v="0"/>
    <s v="Squad"/>
    <s v="SQUAD E"/>
    <d v="2021-10-23T00:00:00"/>
    <d v="2021-11-22T00:00:00"/>
    <n v="30"/>
    <x v="2"/>
  </r>
  <r>
    <s v="KEY-2919"/>
    <s v="Medium"/>
    <n v="30"/>
    <s v="Closed"/>
    <s v="Canceled"/>
    <s v="Feature expected behavior"/>
    <x v="1"/>
    <s v="Service Desk"/>
    <m/>
    <d v="2021-10-25T00:00:00"/>
    <d v="2021-12-02T00:00:00"/>
    <n v="38"/>
    <x v="0"/>
  </r>
  <r>
    <s v="KEY-2920"/>
    <s v="Medium"/>
    <n v="30"/>
    <s v="Closed"/>
    <s v="Canceled"/>
    <s v="Feature expected behavior"/>
    <x v="1"/>
    <s v="Service Desk"/>
    <m/>
    <d v="2021-10-25T00:00:00"/>
    <d v="2021-12-02T00:00:00"/>
    <n v="38"/>
    <x v="0"/>
  </r>
  <r>
    <s v="KEY-2916"/>
    <s v="Medium"/>
    <n v="30"/>
    <s v="Closed"/>
    <s v="Canceled"/>
    <s v="Lack Response"/>
    <x v="0"/>
    <s v="Service Desk"/>
    <m/>
    <d v="2021-10-25T00:00:00"/>
    <d v="2022-05-19T00:00:00"/>
    <n v="206"/>
    <x v="0"/>
  </r>
  <r>
    <s v="KEY-2921"/>
    <s v="Medium"/>
    <n v="30"/>
    <s v="Closed"/>
    <s v="Completed"/>
    <s v="Solved by squad (technical intervention)"/>
    <x v="0"/>
    <s v="Squad"/>
    <s v="SQUAD D"/>
    <d v="2021-10-25T00:00:00"/>
    <d v="2022-02-22T00:00:00"/>
    <n v="120"/>
    <x v="2"/>
  </r>
  <r>
    <s v="KEY-2923"/>
    <s v="Medium"/>
    <n v="30"/>
    <s v="Closed"/>
    <s v="Completed"/>
    <s v="Solved by squad (technical intervention)"/>
    <x v="1"/>
    <s v="Squad"/>
    <s v="SQUAD E"/>
    <d v="2021-10-25T00:00:00"/>
    <d v="2022-04-18T00:00:00"/>
    <n v="175"/>
    <x v="2"/>
  </r>
  <r>
    <s v="KEY-2922"/>
    <s v="Medium"/>
    <n v="30"/>
    <s v="Closed"/>
    <s v="Completed"/>
    <s v="Solved by squad (technical intervention)"/>
    <x v="1"/>
    <s v="Squad"/>
    <s v="SQUAD E"/>
    <d v="2021-10-25T00:00:00"/>
    <d v="2022-05-23T00:00:00"/>
    <n v="210"/>
    <x v="2"/>
  </r>
  <r>
    <s v="KEY-2924"/>
    <s v="Medium"/>
    <n v="30"/>
    <s v="Closed"/>
    <s v="Completed"/>
    <s v="Solved by squad (technical intervention)"/>
    <x v="1"/>
    <s v="Squad"/>
    <s v="SQUAD E"/>
    <d v="2021-10-25T00:00:00"/>
    <d v="2022-05-23T00:00:00"/>
    <n v="210"/>
    <x v="2"/>
  </r>
  <r>
    <s v="KEY-2918"/>
    <s v="Medium"/>
    <n v="30"/>
    <s v="Closed"/>
    <s v="Completed"/>
    <s v="Solved by squad (technical intervention)"/>
    <x v="0"/>
    <s v="Squad"/>
    <s v="SQUAD B"/>
    <d v="2021-10-25T00:00:00"/>
    <d v="2022-05-31T00:00:00"/>
    <n v="218"/>
    <x v="2"/>
  </r>
  <r>
    <s v="KEY-2917"/>
    <s v="Medium"/>
    <n v="30"/>
    <s v="Closed"/>
    <s v="Completed"/>
    <s v="Solved by squad (technical intervention)"/>
    <x v="0"/>
    <s v="Squad"/>
    <s v="SQUAD A"/>
    <d v="2021-10-25T00:00:00"/>
    <d v="2021-12-25T00:00:00"/>
    <n v="61"/>
    <x v="2"/>
  </r>
  <r>
    <s v="KEY-2927"/>
    <s v="High"/>
    <n v="15"/>
    <s v="Closed"/>
    <s v="Completed"/>
    <s v="Solved by squad (technical intervention)"/>
    <x v="0"/>
    <s v="Squad"/>
    <s v="SQUAD E"/>
    <d v="2021-10-26T00:00:00"/>
    <d v="2021-12-02T00:00:00"/>
    <n v="37"/>
    <x v="2"/>
  </r>
  <r>
    <s v="KEY-2928"/>
    <s v="Medium"/>
    <n v="30"/>
    <s v="Closed"/>
    <s v="Completed"/>
    <s v="Solved by service desk (no technical intervention)"/>
    <x v="2"/>
    <s v="Service Desk"/>
    <m/>
    <d v="2021-10-26T00:00:00"/>
    <d v="2021-10-28T00:00:00"/>
    <n v="2"/>
    <x v="1"/>
  </r>
  <r>
    <s v="KEY-2925"/>
    <s v="Medium"/>
    <n v="30"/>
    <s v="Closed"/>
    <s v="Completed"/>
    <s v="Solved by squad (technical intervention)"/>
    <x v="3"/>
    <s v="Squad"/>
    <s v="SQUAD A"/>
    <d v="2021-10-26T00:00:00"/>
    <d v="2021-12-14T00:00:00"/>
    <n v="49"/>
    <x v="2"/>
  </r>
  <r>
    <s v="KEY-2926"/>
    <s v="Medium"/>
    <n v="30"/>
    <s v="Closed"/>
    <s v="Completed"/>
    <s v="Solved by squad (technical intervention)"/>
    <x v="0"/>
    <s v="Squad"/>
    <s v="SQUAD B"/>
    <d v="2021-10-26T00:00:00"/>
    <d v="2022-01-21T00:00:00"/>
    <n v="87"/>
    <x v="2"/>
  </r>
  <r>
    <s v="KEY-2929"/>
    <s v="Medium"/>
    <n v="30"/>
    <s v="Closed"/>
    <s v="Completed"/>
    <s v="Solved by squad (technical intervention)"/>
    <x v="1"/>
    <s v="Squad"/>
    <s v="SQUAD E"/>
    <d v="2021-10-26T00:00:00"/>
    <d v="2022-05-26T00:00:00"/>
    <n v="212"/>
    <x v="2"/>
  </r>
  <r>
    <s v="KEY-2933"/>
    <s v="Medium"/>
    <n v="30"/>
    <s v="Closed"/>
    <s v="Canceled"/>
    <s v="Feature expected behavior"/>
    <x v="1"/>
    <s v="Service Desk"/>
    <m/>
    <d v="2021-10-27T00:00:00"/>
    <d v="2022-04-26T00:00:00"/>
    <n v="181"/>
    <x v="0"/>
  </r>
  <r>
    <s v="KEY-2931"/>
    <s v="Medium"/>
    <n v="30"/>
    <s v="Closed"/>
    <s v="Canceled"/>
    <s v="Lack Response"/>
    <x v="0"/>
    <s v="Service Desk"/>
    <m/>
    <d v="2021-10-27T00:00:00"/>
    <d v="2021-10-27T00:00:00"/>
    <n v="0"/>
    <x v="0"/>
  </r>
  <r>
    <s v="KEY-2936"/>
    <s v="Medium"/>
    <n v="30"/>
    <s v="Closed"/>
    <s v="Completed"/>
    <s v="Solved by squad (technical intervention)"/>
    <x v="1"/>
    <s v="Squad"/>
    <s v="SQUAD E"/>
    <d v="2021-10-27T00:00:00"/>
    <d v="2021-11-09T00:00:00"/>
    <n v="13"/>
    <x v="1"/>
  </r>
  <r>
    <s v="KEY-2934"/>
    <s v="Medium"/>
    <n v="30"/>
    <s v="Closed"/>
    <s v="Completed"/>
    <s v="Solved by squad (technical intervention)"/>
    <x v="3"/>
    <s v="Squad"/>
    <s v="SQUAD D"/>
    <d v="2021-10-27T00:00:00"/>
    <d v="2022-01-05T00:00:00"/>
    <n v="70"/>
    <x v="2"/>
  </r>
  <r>
    <s v="KEY-2932"/>
    <s v="Medium"/>
    <n v="30"/>
    <s v="Closed"/>
    <s v="Completed"/>
    <s v="Solved by squad (technical intervention)"/>
    <x v="0"/>
    <s v="Squad"/>
    <s v="SQUAD B"/>
    <d v="2021-10-27T00:00:00"/>
    <d v="2022-05-31T00:00:00"/>
    <n v="216"/>
    <x v="2"/>
  </r>
  <r>
    <s v="KEY-2935"/>
    <s v="Medium"/>
    <n v="30"/>
    <s v="Closed"/>
    <s v="Completed"/>
    <s v="Solved by squad (technical intervention)"/>
    <x v="1"/>
    <s v="Squad"/>
    <s v="SQUAD E"/>
    <d v="2021-10-27T00:00:00"/>
    <d v="2022-05-31T00:00:00"/>
    <n v="216"/>
    <x v="2"/>
  </r>
  <r>
    <s v="KEY-2930"/>
    <s v="Medium"/>
    <n v="30"/>
    <s v="Closed"/>
    <s v="Completed"/>
    <s v="Solved by squad (technical intervention)"/>
    <x v="0"/>
    <s v="Squad"/>
    <s v="SQUAD A"/>
    <d v="2021-10-27T00:00:00"/>
    <d v="2022-10-07T00:00:00"/>
    <n v="345"/>
    <x v="2"/>
  </r>
  <r>
    <s v="KEY-2939"/>
    <s v="Medium"/>
    <n v="30"/>
    <s v="Closed"/>
    <s v="Canceled"/>
    <s v="Feature expected behavior"/>
    <x v="1"/>
    <s v="Service Desk"/>
    <m/>
    <d v="2021-10-28T00:00:00"/>
    <d v="2021-12-06T00:00:00"/>
    <n v="39"/>
    <x v="0"/>
  </r>
  <r>
    <s v="KEY-2940"/>
    <s v="Medium"/>
    <n v="30"/>
    <s v="Closed"/>
    <s v="Canceled"/>
    <s v="Feature expected behavior"/>
    <x v="1"/>
    <s v="Service Desk"/>
    <m/>
    <d v="2021-10-28T00:00:00"/>
    <d v="2021-12-02T00:00:00"/>
    <n v="35"/>
    <x v="0"/>
  </r>
  <r>
    <s v="KEY-2941"/>
    <s v="Medium"/>
    <n v="30"/>
    <s v="Closed"/>
    <s v="Completed"/>
    <s v="Solved by squad (technical intervention)"/>
    <x v="0"/>
    <s v="Squad"/>
    <s v="SQUAD D"/>
    <d v="2021-10-28T00:00:00"/>
    <d v="2021-11-25T00:00:00"/>
    <n v="28"/>
    <x v="1"/>
  </r>
  <r>
    <s v="KEY-2942"/>
    <s v="Medium"/>
    <n v="30"/>
    <s v="Closed"/>
    <s v="Completed"/>
    <s v="Solved by squad (technical intervention)"/>
    <x v="1"/>
    <s v="Squad"/>
    <s v="SQUAD E"/>
    <d v="2021-10-28T00:00:00"/>
    <d v="2022-05-23T00:00:00"/>
    <n v="207"/>
    <x v="2"/>
  </r>
  <r>
    <s v="KEY-2938"/>
    <s v="Medium"/>
    <n v="30"/>
    <s v="Closed"/>
    <s v="Completed"/>
    <s v="Solved by squad (technical intervention)"/>
    <x v="0"/>
    <s v="Squad"/>
    <s v="SQUAD D"/>
    <d v="2021-10-28T00:00:00"/>
    <d v="2022-09-15T00:00:00"/>
    <n v="322"/>
    <x v="2"/>
  </r>
  <r>
    <s v="KEY-2937"/>
    <s v="Medium"/>
    <n v="30"/>
    <s v="Closed"/>
    <s v="Completed"/>
    <s v="Solved by squad (technical intervention)"/>
    <x v="0"/>
    <s v="Squad"/>
    <s v="SQUAD A"/>
    <d v="2021-10-28T00:00:00"/>
    <d v="2022-10-07T00:00:00"/>
    <n v="344"/>
    <x v="2"/>
  </r>
  <r>
    <s v="KEY-2944"/>
    <s v="High"/>
    <n v="15"/>
    <s v="Closed"/>
    <s v="Completed"/>
    <s v="Solved by squad (technical intervention)"/>
    <x v="0"/>
    <s v="Squad"/>
    <s v="SQUAD A"/>
    <d v="2021-10-29T00:00:00"/>
    <d v="2021-12-13T00:00:00"/>
    <n v="45"/>
    <x v="2"/>
  </r>
  <r>
    <s v="KEY-2953"/>
    <s v="Medium"/>
    <n v="30"/>
    <s v="Closed"/>
    <s v="Completed"/>
    <s v="Solved by squad (technical intervention)"/>
    <x v="3"/>
    <s v="Squad"/>
    <s v="SQUAD B"/>
    <d v="2021-10-29T00:00:00"/>
    <d v="2021-12-23T00:00:00"/>
    <n v="55"/>
    <x v="2"/>
  </r>
  <r>
    <s v="KEY-2954"/>
    <s v="Medium"/>
    <n v="30"/>
    <s v="Closed"/>
    <s v="Completed"/>
    <s v="Solved by squad (technical intervention)"/>
    <x v="3"/>
    <s v="Squad"/>
    <s v="SQUAD C"/>
    <d v="2021-10-29T00:00:00"/>
    <d v="2021-12-23T00:00:00"/>
    <n v="55"/>
    <x v="2"/>
  </r>
  <r>
    <s v="KEY-2952"/>
    <s v="Medium"/>
    <n v="30"/>
    <s v="Closed"/>
    <s v="Completed"/>
    <s v="Solved by squad (technical intervention)"/>
    <x v="4"/>
    <s v="Squad"/>
    <s v="SQUAD E"/>
    <d v="2021-10-29T00:00:00"/>
    <d v="2022-01-16T00:00:00"/>
    <n v="79"/>
    <x v="2"/>
  </r>
  <r>
    <s v="KEY-2943"/>
    <s v="Medium"/>
    <n v="30"/>
    <s v="Closed"/>
    <s v="Completed"/>
    <s v="Solved by squad (technical intervention)"/>
    <x v="0"/>
    <s v="Squad"/>
    <s v="SQUAD A"/>
    <d v="2021-10-29T00:00:00"/>
    <d v="2022-04-05T00:00:00"/>
    <n v="158"/>
    <x v="2"/>
  </r>
  <r>
    <s v="KEY-2946"/>
    <s v="Medium"/>
    <n v="30"/>
    <s v="Closed"/>
    <s v="Completed"/>
    <s v="Solved by squad (technical intervention)"/>
    <x v="0"/>
    <s v="Squad"/>
    <s v="SQUAD A"/>
    <d v="2021-10-29T00:00:00"/>
    <d v="2022-04-05T00:00:00"/>
    <n v="158"/>
    <x v="2"/>
  </r>
  <r>
    <s v="KEY-2945"/>
    <s v="Medium"/>
    <n v="30"/>
    <s v="Closed"/>
    <s v="Completed"/>
    <s v="Solved by squad (technical intervention)"/>
    <x v="1"/>
    <s v="Squad"/>
    <s v="SQUAD A"/>
    <d v="2021-10-29T00:00:00"/>
    <d v="2022-05-06T00:00:00"/>
    <n v="189"/>
    <x v="2"/>
  </r>
  <r>
    <s v="KEY-2951"/>
    <s v="Medium"/>
    <n v="30"/>
    <s v="Closed"/>
    <s v="Completed"/>
    <s v="Solved by squad (technical intervention)"/>
    <x v="0"/>
    <s v="Squad"/>
    <s v="SQUAD B"/>
    <d v="2021-10-29T00:00:00"/>
    <d v="2022-05-31T00:00:00"/>
    <n v="214"/>
    <x v="2"/>
  </r>
  <r>
    <s v="KEY-2947"/>
    <s v="Medium"/>
    <n v="30"/>
    <s v="Closed"/>
    <s v="Completed"/>
    <s v="Solved by squad (technical intervention)"/>
    <x v="0"/>
    <s v="Squad"/>
    <s v="SQUAD A"/>
    <d v="2021-10-29T00:00:00"/>
    <d v="2021-11-29T00:00:00"/>
    <n v="31"/>
    <x v="2"/>
  </r>
  <r>
    <s v="KEY-2948"/>
    <s v="Medium"/>
    <n v="30"/>
    <s v="Closed"/>
    <s v="Completed"/>
    <s v="Solved by squad (technical intervention)"/>
    <x v="0"/>
    <s v="Squad"/>
    <s v="SQUAD A"/>
    <d v="2021-10-29T00:00:00"/>
    <d v="2021-11-29T00:00:00"/>
    <n v="31"/>
    <x v="2"/>
  </r>
  <r>
    <s v="KEY-2949"/>
    <s v="Medium"/>
    <n v="30"/>
    <s v="Closed"/>
    <s v="Completed"/>
    <s v="Solved by squad (technical intervention)"/>
    <x v="0"/>
    <s v="Squad"/>
    <s v="SQUAD A"/>
    <d v="2021-10-29T00:00:00"/>
    <d v="2021-11-29T00:00:00"/>
    <n v="31"/>
    <x v="2"/>
  </r>
  <r>
    <s v="KEY-2950"/>
    <s v="Medium"/>
    <n v="30"/>
    <s v="Open"/>
    <s v="Squad Working"/>
    <m/>
    <x v="0"/>
    <m/>
    <m/>
    <d v="2021-10-29T00:00:00"/>
    <m/>
    <n v="-44498"/>
    <x v="0"/>
  </r>
  <r>
    <s v="KEY-2959"/>
    <s v="High"/>
    <n v="15"/>
    <s v="Closed"/>
    <s v="Completed"/>
    <s v="Solved by squad (technical intervention)"/>
    <x v="0"/>
    <s v="Squad"/>
    <s v="SQUAD E"/>
    <d v="2021-11-01T00:00:00"/>
    <d v="2022-01-26T00:00:00"/>
    <n v="86"/>
    <x v="2"/>
  </r>
  <r>
    <s v="KEY-2963"/>
    <s v="Medium"/>
    <n v="30"/>
    <s v="Closed"/>
    <s v="Canceled"/>
    <s v="Feature expected behavior"/>
    <x v="1"/>
    <s v="Service Desk"/>
    <m/>
    <d v="2021-11-01T00:00:00"/>
    <d v="2021-12-06T00:00:00"/>
    <n v="35"/>
    <x v="0"/>
  </r>
  <r>
    <s v="KEY-2960"/>
    <s v="Medium"/>
    <n v="30"/>
    <s v="Closed"/>
    <s v="Canceled"/>
    <s v="Feature expected behavior"/>
    <x v="1"/>
    <s v="Service Desk"/>
    <m/>
    <d v="2021-11-01T00:00:00"/>
    <d v="2021-12-03T00:00:00"/>
    <n v="32"/>
    <x v="0"/>
  </r>
  <r>
    <s v="KEY-2964"/>
    <s v="Medium"/>
    <n v="30"/>
    <s v="Closed"/>
    <s v="Canceled"/>
    <s v="Feature expected behavior"/>
    <x v="2"/>
    <s v="Service Desk"/>
    <m/>
    <d v="2021-11-01T00:00:00"/>
    <d v="2021-11-03T00:00:00"/>
    <n v="2"/>
    <x v="0"/>
  </r>
  <r>
    <s v="KEY-2961"/>
    <s v="Medium"/>
    <n v="30"/>
    <s v="Closed"/>
    <s v="Completed"/>
    <s v="Solved by service desk (no technical intervention)"/>
    <x v="2"/>
    <s v="Service Desk"/>
    <m/>
    <d v="2021-11-01T00:00:00"/>
    <d v="2021-11-02T00:00:00"/>
    <n v="1"/>
    <x v="1"/>
  </r>
  <r>
    <s v="KEY-2955"/>
    <s v="Medium"/>
    <n v="30"/>
    <s v="Closed"/>
    <s v="Completed"/>
    <s v="Solved by squad (technical intervention)"/>
    <x v="0"/>
    <s v="Squad"/>
    <s v="SQUAD A"/>
    <d v="2021-11-01T00:00:00"/>
    <d v="2022-04-04T00:00:00"/>
    <n v="154"/>
    <x v="2"/>
  </r>
  <r>
    <s v="KEY-2956"/>
    <s v="Medium"/>
    <n v="30"/>
    <s v="Closed"/>
    <s v="Completed"/>
    <s v="Solved by squad (technical intervention)"/>
    <x v="0"/>
    <s v="Squad"/>
    <s v="SQUAD A"/>
    <d v="2021-11-01T00:00:00"/>
    <d v="2022-04-04T00:00:00"/>
    <n v="154"/>
    <x v="2"/>
  </r>
  <r>
    <s v="KEY-2957"/>
    <s v="Medium"/>
    <n v="30"/>
    <s v="Closed"/>
    <s v="Completed"/>
    <s v="Solved by squad (technical intervention)"/>
    <x v="0"/>
    <s v="Squad"/>
    <s v="SQUAD A"/>
    <d v="2021-11-01T00:00:00"/>
    <d v="2022-04-04T00:00:00"/>
    <n v="154"/>
    <x v="2"/>
  </r>
  <r>
    <s v="KEY-2965"/>
    <s v="Medium"/>
    <n v="30"/>
    <s v="Closed"/>
    <s v="Completed"/>
    <s v="Solved by squad (technical intervention)"/>
    <x v="1"/>
    <s v="Squad"/>
    <s v="SQUAD E"/>
    <d v="2021-11-01T00:00:00"/>
    <d v="2022-05-26T00:00:00"/>
    <n v="206"/>
    <x v="2"/>
  </r>
  <r>
    <s v="KEY-2958"/>
    <s v="Medium"/>
    <n v="30"/>
    <s v="Closed"/>
    <s v="Completed"/>
    <s v="Solved by squad (technical intervention)"/>
    <x v="0"/>
    <s v="Squad"/>
    <s v="SQUAD A"/>
    <d v="2021-11-01T00:00:00"/>
    <d v="2022-09-08T00:00:00"/>
    <n v="311"/>
    <x v="2"/>
  </r>
  <r>
    <s v="KEY-2962"/>
    <s v="Medium"/>
    <n v="30"/>
    <s v="Open"/>
    <s v="Squad Working"/>
    <m/>
    <x v="0"/>
    <m/>
    <m/>
    <d v="2021-11-01T00:00:00"/>
    <m/>
    <n v="-44501"/>
    <x v="0"/>
  </r>
  <r>
    <s v="KEY-2968"/>
    <s v="Medium"/>
    <n v="30"/>
    <s v="Closed"/>
    <s v="Canceled"/>
    <s v="Feature expected behavior"/>
    <x v="1"/>
    <s v="Service Desk"/>
    <m/>
    <d v="2021-11-02T00:00:00"/>
    <d v="2021-11-09T00:00:00"/>
    <n v="7"/>
    <x v="0"/>
  </r>
  <r>
    <s v="KEY-2966"/>
    <s v="Medium"/>
    <n v="30"/>
    <s v="Closed"/>
    <s v="Completed"/>
    <s v="Solved by squad (technical intervention)"/>
    <x v="0"/>
    <s v="Squad"/>
    <s v="SQUAD A"/>
    <d v="2021-11-02T00:00:00"/>
    <d v="2022-02-19T00:00:00"/>
    <n v="109"/>
    <x v="2"/>
  </r>
  <r>
    <s v="KEY-2969"/>
    <s v="Medium"/>
    <n v="30"/>
    <s v="Closed"/>
    <s v="Completed"/>
    <s v="Solved by squad (technical intervention)"/>
    <x v="1"/>
    <s v="Squad"/>
    <s v="SQUAD E"/>
    <d v="2021-11-02T00:00:00"/>
    <d v="2022-05-26T00:00:00"/>
    <n v="205"/>
    <x v="2"/>
  </r>
  <r>
    <s v="KEY-2967"/>
    <s v="Medium"/>
    <n v="30"/>
    <s v="Open"/>
    <s v="Squad Working"/>
    <m/>
    <x v="0"/>
    <m/>
    <m/>
    <d v="2021-11-02T00:00:00"/>
    <m/>
    <n v="-44502"/>
    <x v="0"/>
  </r>
  <r>
    <s v="KEY-2972"/>
    <s v="Medium"/>
    <n v="30"/>
    <s v="Closed"/>
    <s v="Completed"/>
    <s v="Solved by squad (technical intervention)"/>
    <x v="1"/>
    <s v="Squad"/>
    <s v="SQUAD A"/>
    <d v="2021-11-03T00:00:00"/>
    <d v="2021-11-21T00:00:00"/>
    <n v="18"/>
    <x v="1"/>
  </r>
  <r>
    <s v="KEY-2971"/>
    <s v="Medium"/>
    <n v="30"/>
    <s v="Closed"/>
    <s v="Completed"/>
    <s v="Solved by squad (technical intervention)"/>
    <x v="1"/>
    <s v="Squad"/>
    <s v="SQUAD A"/>
    <d v="2021-11-03T00:00:00"/>
    <d v="2022-05-23T00:00:00"/>
    <n v="201"/>
    <x v="2"/>
  </r>
  <r>
    <s v="KEY-2975"/>
    <s v="Medium"/>
    <n v="30"/>
    <s v="Closed"/>
    <s v="Completed"/>
    <s v="Solved by squad (technical intervention)"/>
    <x v="0"/>
    <s v="Squad"/>
    <s v="SQUAD E"/>
    <d v="2021-11-03T00:00:00"/>
    <d v="2022-08-08T00:00:00"/>
    <n v="278"/>
    <x v="2"/>
  </r>
  <r>
    <s v="KEY-2973"/>
    <s v="Medium"/>
    <n v="30"/>
    <s v="Closed"/>
    <s v="Completed"/>
    <s v="Solved by squad (technical intervention)"/>
    <x v="0"/>
    <s v="Squad"/>
    <s v="SQUAD D"/>
    <d v="2021-11-03T00:00:00"/>
    <d v="2022-08-10T00:00:00"/>
    <n v="280"/>
    <x v="2"/>
  </r>
  <r>
    <s v="KEY-2970"/>
    <s v="Medium"/>
    <n v="30"/>
    <s v="Closed"/>
    <s v="Completed"/>
    <s v="Solved by squad (technical intervention)"/>
    <x v="0"/>
    <s v="Squad"/>
    <s v="SQUAD A"/>
    <d v="2021-11-03T00:00:00"/>
    <d v="2022-08-26T00:00:00"/>
    <n v="296"/>
    <x v="2"/>
  </r>
  <r>
    <s v="KEY-2974"/>
    <s v="Medium"/>
    <n v="30"/>
    <s v="Open"/>
    <s v="Squad Working"/>
    <m/>
    <x v="0"/>
    <m/>
    <m/>
    <d v="2021-11-03T00:00:00"/>
    <m/>
    <n v="-44503"/>
    <x v="0"/>
  </r>
  <r>
    <s v="KEY-2980"/>
    <s v="Medium"/>
    <n v="30"/>
    <s v="Closed"/>
    <s v="Completed"/>
    <s v="Solved by service desk (no technical intervention)"/>
    <x v="2"/>
    <s v="Service Desk"/>
    <m/>
    <d v="2021-11-04T00:00:00"/>
    <d v="2021-11-08T00:00:00"/>
    <n v="4"/>
    <x v="1"/>
  </r>
  <r>
    <s v="KEY-2978"/>
    <s v="Medium"/>
    <n v="30"/>
    <s v="Closed"/>
    <s v="Completed"/>
    <s v="Solved by squad (technical intervention)"/>
    <x v="0"/>
    <s v="Squad"/>
    <s v="SQUAD B"/>
    <d v="2021-11-04T00:00:00"/>
    <d v="2022-05-31T00:00:00"/>
    <n v="208"/>
    <x v="2"/>
  </r>
  <r>
    <s v="KEY-2977"/>
    <s v="Medium"/>
    <n v="30"/>
    <s v="Closed"/>
    <s v="Completed"/>
    <s v="Solved by squad (technical intervention)"/>
    <x v="0"/>
    <s v="Squad"/>
    <s v="SQUAD A"/>
    <d v="2021-11-04T00:00:00"/>
    <d v="2022-08-25T00:00:00"/>
    <n v="294"/>
    <x v="2"/>
  </r>
  <r>
    <s v="KEY-2976"/>
    <s v="Medium"/>
    <n v="30"/>
    <s v="Open"/>
    <s v="Squad Working"/>
    <m/>
    <x v="0"/>
    <m/>
    <m/>
    <d v="2021-11-04T00:00:00"/>
    <m/>
    <n v="-44504"/>
    <x v="0"/>
  </r>
  <r>
    <s v="KEY-2979"/>
    <s v="Medium"/>
    <n v="30"/>
    <s v="Open"/>
    <s v="Squad Working"/>
    <m/>
    <x v="0"/>
    <m/>
    <m/>
    <d v="2021-11-04T00:00:00"/>
    <m/>
    <n v="-44504"/>
    <x v="0"/>
  </r>
  <r>
    <s v="KEY-3000"/>
    <s v="High"/>
    <n v="15"/>
    <s v="Closed"/>
    <s v="Completed"/>
    <s v="Solved by squad (technical intervention)"/>
    <x v="1"/>
    <s v="Squad"/>
    <s v="SQUAD E"/>
    <d v="2021-11-05T00:00:00"/>
    <d v="2021-11-21T00:00:00"/>
    <n v="16"/>
    <x v="2"/>
  </r>
  <r>
    <s v="KEY-2990"/>
    <s v="High"/>
    <n v="15"/>
    <s v="Closed"/>
    <s v="Completed"/>
    <s v="Solved by squad (technical intervention)"/>
    <x v="0"/>
    <s v="Squad"/>
    <s v="SQUAD E"/>
    <d v="2021-11-05T00:00:00"/>
    <d v="2021-12-02T00:00:00"/>
    <n v="27"/>
    <x v="2"/>
  </r>
  <r>
    <s v="KEY-3001"/>
    <s v="High"/>
    <n v="15"/>
    <s v="Closed"/>
    <s v="Completed"/>
    <s v="Solved by squad (technical intervention)"/>
    <x v="4"/>
    <s v="Squad"/>
    <s v="SQUAD E"/>
    <d v="2021-11-05T00:00:00"/>
    <d v="2022-01-20T00:00:00"/>
    <n v="76"/>
    <x v="2"/>
  </r>
  <r>
    <s v="KEY-3002"/>
    <s v="High"/>
    <n v="15"/>
    <s v="Closed"/>
    <s v="Completed"/>
    <s v="Solved by squad (technical intervention)"/>
    <x v="4"/>
    <s v="Squad"/>
    <s v="SQUAD E"/>
    <d v="2021-11-05T00:00:00"/>
    <d v="2022-01-20T00:00:00"/>
    <n v="76"/>
    <x v="2"/>
  </r>
  <r>
    <s v="KEY-2996"/>
    <s v="High"/>
    <n v="15"/>
    <s v="Closed"/>
    <s v="Completed"/>
    <s v="Solved by squad (technical intervention)"/>
    <x v="0"/>
    <s v="Squad"/>
    <s v="SQUAD D"/>
    <d v="2021-11-05T00:00:00"/>
    <d v="2022-08-05T00:00:00"/>
    <n v="273"/>
    <x v="2"/>
  </r>
  <r>
    <s v="KEY-2989"/>
    <s v="Highest"/>
    <n v="7"/>
    <s v="Closed"/>
    <s v="Completed"/>
    <s v="Solved by squad (technical intervention)"/>
    <x v="0"/>
    <s v="Squad"/>
    <s v="SQUAD E"/>
    <d v="2021-11-05T00:00:00"/>
    <d v="2021-12-02T00:00:00"/>
    <n v="27"/>
    <x v="2"/>
  </r>
  <r>
    <s v="KEY-2999"/>
    <s v="Medium"/>
    <n v="30"/>
    <s v="Closed"/>
    <s v="Canceled"/>
    <s v="Business Process"/>
    <x v="0"/>
    <s v="Service Desk"/>
    <m/>
    <d v="2021-11-05T00:00:00"/>
    <d v="2022-09-15T00:00:00"/>
    <n v="314"/>
    <x v="0"/>
  </r>
  <r>
    <s v="KEY-2998"/>
    <s v="Medium"/>
    <n v="30"/>
    <s v="Closed"/>
    <s v="Completed"/>
    <s v="Solved by squad (technical intervention)"/>
    <x v="0"/>
    <s v="Squad"/>
    <s v="SQUAD E"/>
    <d v="2021-11-05T00:00:00"/>
    <d v="2022-02-03T00:00:00"/>
    <n v="90"/>
    <x v="2"/>
  </r>
  <r>
    <s v="KEY-2983"/>
    <s v="Medium"/>
    <n v="30"/>
    <s v="Closed"/>
    <s v="Completed"/>
    <s v="Solved by squad (technical intervention)"/>
    <x v="0"/>
    <s v="Squad"/>
    <s v="SQUAD B"/>
    <d v="2021-11-05T00:00:00"/>
    <d v="2022-02-24T00:00:00"/>
    <n v="111"/>
    <x v="2"/>
  </r>
  <r>
    <s v="KEY-3003"/>
    <s v="Medium"/>
    <n v="30"/>
    <s v="Closed"/>
    <s v="Completed"/>
    <s v="Solved by squad (technical intervention)"/>
    <x v="1"/>
    <s v="Squad"/>
    <s v="SQUAD E"/>
    <d v="2021-11-05T00:00:00"/>
    <d v="2022-05-23T00:00:00"/>
    <n v="199"/>
    <x v="2"/>
  </r>
  <r>
    <s v="KEY-2984"/>
    <s v="Medium"/>
    <n v="30"/>
    <s v="Closed"/>
    <s v="Completed"/>
    <s v="Solved by squad (technical intervention)"/>
    <x v="0"/>
    <s v="Squad"/>
    <s v="SQUAD E"/>
    <d v="2021-11-05T00:00:00"/>
    <d v="2022-08-19T00:00:00"/>
    <n v="287"/>
    <x v="2"/>
  </r>
  <r>
    <s v="KEY-2985"/>
    <s v="Medium"/>
    <n v="30"/>
    <s v="Closed"/>
    <s v="Completed"/>
    <s v="Solved by squad (technical intervention)"/>
    <x v="0"/>
    <s v="Squad"/>
    <s v="SQUAD E"/>
    <d v="2021-11-05T00:00:00"/>
    <d v="2022-08-23T00:00:00"/>
    <n v="291"/>
    <x v="2"/>
  </r>
  <r>
    <s v="KEY-2988"/>
    <s v="Medium"/>
    <n v="30"/>
    <s v="Closed"/>
    <s v="Completed"/>
    <s v="Solved by squad (technical intervention)"/>
    <x v="0"/>
    <s v="Squad"/>
    <s v="SQUAD E"/>
    <d v="2021-11-05T00:00:00"/>
    <d v="2022-09-16T00:00:00"/>
    <n v="315"/>
    <x v="2"/>
  </r>
  <r>
    <s v="KEY-2982"/>
    <s v="Medium"/>
    <n v="30"/>
    <s v="Open"/>
    <s v="Squad Working"/>
    <m/>
    <x v="0"/>
    <m/>
    <m/>
    <d v="2021-11-05T00:00:00"/>
    <m/>
    <n v="-44505"/>
    <x v="0"/>
  </r>
  <r>
    <s v="KEY-2987"/>
    <s v="Medium"/>
    <n v="30"/>
    <s v="Open"/>
    <s v="Squad Working"/>
    <m/>
    <x v="0"/>
    <m/>
    <m/>
    <d v="2021-11-05T00:00:00"/>
    <m/>
    <n v="-44505"/>
    <x v="0"/>
  </r>
  <r>
    <s v="KEY-2993"/>
    <s v="Medium"/>
    <n v="30"/>
    <s v="Open"/>
    <s v="Squad Working"/>
    <m/>
    <x v="0"/>
    <m/>
    <m/>
    <d v="2021-11-05T00:00:00"/>
    <m/>
    <n v="-44505"/>
    <x v="0"/>
  </r>
  <r>
    <s v="KEY-2994"/>
    <s v="Medium"/>
    <n v="30"/>
    <s v="Open"/>
    <s v="Squad Working"/>
    <m/>
    <x v="0"/>
    <m/>
    <m/>
    <d v="2021-11-05T00:00:00"/>
    <m/>
    <n v="-44505"/>
    <x v="0"/>
  </r>
  <r>
    <s v="KEY-2995"/>
    <s v="Medium"/>
    <n v="30"/>
    <s v="Open"/>
    <s v="Squad Working"/>
    <m/>
    <x v="0"/>
    <m/>
    <m/>
    <d v="2021-11-05T00:00:00"/>
    <m/>
    <n v="-44505"/>
    <x v="0"/>
  </r>
  <r>
    <s v="KEY-3014"/>
    <s v="Medium"/>
    <n v="30"/>
    <s v="Closed"/>
    <s v="Canceled"/>
    <s v="Feature expected behavior"/>
    <x v="1"/>
    <s v="Service Desk"/>
    <m/>
    <d v="2021-11-08T00:00:00"/>
    <d v="2021-11-29T00:00:00"/>
    <n v="21"/>
    <x v="0"/>
  </r>
  <r>
    <s v="KEY-3008"/>
    <s v="Medium"/>
    <n v="30"/>
    <s v="Closed"/>
    <s v="Canceled"/>
    <s v="Lack Response"/>
    <x v="0"/>
    <s v="Service Desk"/>
    <m/>
    <d v="2021-11-08T00:00:00"/>
    <d v="2021-12-06T00:00:00"/>
    <n v="28"/>
    <x v="0"/>
  </r>
  <r>
    <s v="KEY-3007"/>
    <s v="Medium"/>
    <n v="30"/>
    <s v="Closed"/>
    <s v="Canceled"/>
    <s v="Lack Response"/>
    <x v="0"/>
    <s v="Service Desk"/>
    <m/>
    <d v="2021-11-08T00:00:00"/>
    <d v="2021-12-03T00:00:00"/>
    <n v="25"/>
    <x v="0"/>
  </r>
  <r>
    <s v="KEY-3011"/>
    <s v="Medium"/>
    <n v="30"/>
    <s v="Closed"/>
    <s v="Canceled"/>
    <s v="Lack Response"/>
    <x v="0"/>
    <s v="Service Desk"/>
    <m/>
    <d v="2021-11-08T00:00:00"/>
    <d v="2021-11-19T00:00:00"/>
    <n v="11"/>
    <x v="0"/>
  </r>
  <r>
    <s v="KEY-3009"/>
    <s v="Medium"/>
    <n v="30"/>
    <s v="Closed"/>
    <s v="Completed"/>
    <s v="Solved by squad (technical intervention)"/>
    <x v="1"/>
    <s v="Squad"/>
    <s v="SQUAD A"/>
    <d v="2021-11-08T00:00:00"/>
    <d v="2021-11-25T00:00:00"/>
    <n v="17"/>
    <x v="1"/>
  </r>
  <r>
    <s v="KEY-3013"/>
    <s v="Medium"/>
    <n v="30"/>
    <s v="Closed"/>
    <s v="Completed"/>
    <s v="Solved by squad (technical intervention)"/>
    <x v="0"/>
    <s v="Squad"/>
    <s v="SQUAD E"/>
    <d v="2021-11-08T00:00:00"/>
    <d v="2021-11-29T00:00:00"/>
    <n v="21"/>
    <x v="1"/>
  </r>
  <r>
    <s v="KEY-3006"/>
    <s v="Medium"/>
    <n v="30"/>
    <s v="Closed"/>
    <s v="Completed"/>
    <s v="Solved by squad (technical intervention)"/>
    <x v="0"/>
    <s v="Squad"/>
    <s v="SQUAD A"/>
    <d v="2021-11-08T00:00:00"/>
    <d v="2021-12-03T00:00:00"/>
    <n v="25"/>
    <x v="1"/>
  </r>
  <r>
    <s v="KEY-3017"/>
    <s v="Medium"/>
    <n v="30"/>
    <s v="Closed"/>
    <s v="Completed"/>
    <s v="Solved by squad (technical intervention)"/>
    <x v="3"/>
    <s v="Squad"/>
    <s v="SQUAD D"/>
    <d v="2021-11-08T00:00:00"/>
    <d v="2022-01-07T00:00:00"/>
    <n v="60"/>
    <x v="2"/>
  </r>
  <r>
    <s v="KEY-3015"/>
    <s v="Medium"/>
    <n v="30"/>
    <s v="Closed"/>
    <s v="Completed"/>
    <s v="Solved by squad (technical intervention)"/>
    <x v="3"/>
    <s v="Squad"/>
    <s v="SQUAD D"/>
    <d v="2021-11-08T00:00:00"/>
    <d v="2022-01-14T00:00:00"/>
    <n v="67"/>
    <x v="2"/>
  </r>
  <r>
    <s v="KEY-3010"/>
    <s v="Medium"/>
    <n v="30"/>
    <s v="Closed"/>
    <s v="Completed"/>
    <s v="Solved by squad (technical intervention)"/>
    <x v="0"/>
    <s v="Squad"/>
    <s v="SQUAD A"/>
    <d v="2021-11-08T00:00:00"/>
    <d v="2022-02-05T00:00:00"/>
    <n v="89"/>
    <x v="2"/>
  </r>
  <r>
    <s v="KEY-3004"/>
    <s v="Medium"/>
    <n v="30"/>
    <s v="Closed"/>
    <s v="Completed"/>
    <s v="Solved by squad (technical intervention)"/>
    <x v="1"/>
    <s v="Squad"/>
    <s v="SQUAD A"/>
    <d v="2021-11-08T00:00:00"/>
    <d v="2022-05-23T00:00:00"/>
    <n v="196"/>
    <x v="2"/>
  </r>
  <r>
    <s v="KEY-3019"/>
    <s v="Medium"/>
    <n v="30"/>
    <s v="Closed"/>
    <s v="Completed"/>
    <s v="Solved by squad (technical intervention)"/>
    <x v="1"/>
    <s v="Squad"/>
    <s v="SQUAD E"/>
    <d v="2021-11-08T00:00:00"/>
    <d v="2022-05-23T00:00:00"/>
    <n v="196"/>
    <x v="2"/>
  </r>
  <r>
    <s v="KEY-3020"/>
    <s v="Medium"/>
    <n v="30"/>
    <s v="Closed"/>
    <s v="Completed"/>
    <s v="Solved by squad (technical intervention)"/>
    <x v="1"/>
    <s v="Squad"/>
    <s v="SQUAD E"/>
    <d v="2021-11-08T00:00:00"/>
    <d v="2022-05-23T00:00:00"/>
    <n v="196"/>
    <x v="2"/>
  </r>
  <r>
    <s v="KEY-3018"/>
    <s v="Medium"/>
    <n v="30"/>
    <s v="Closed"/>
    <s v="Completed"/>
    <s v="Solved by squad (technical intervention)"/>
    <x v="1"/>
    <s v="Squad"/>
    <s v="SQUAD E"/>
    <d v="2021-11-08T00:00:00"/>
    <d v="2022-05-26T00:00:00"/>
    <n v="199"/>
    <x v="2"/>
  </r>
  <r>
    <s v="KEY-3012"/>
    <s v="Medium"/>
    <n v="30"/>
    <s v="Closed"/>
    <s v="Completed"/>
    <s v="Solved by squad (technical intervention)"/>
    <x v="0"/>
    <s v="Squad"/>
    <s v="SQUAD E"/>
    <d v="2021-11-08T00:00:00"/>
    <d v="2022-08-25T00:00:00"/>
    <n v="290"/>
    <x v="2"/>
  </r>
  <r>
    <s v="KEY-3005"/>
    <s v="Medium"/>
    <n v="30"/>
    <s v="Closed"/>
    <s v="Completed"/>
    <s v="Solved by squad (technical intervention)"/>
    <x v="0"/>
    <s v="Squad"/>
    <s v="SQUAD A"/>
    <d v="2021-11-08T00:00:00"/>
    <d v="2022-08-26T00:00:00"/>
    <n v="291"/>
    <x v="2"/>
  </r>
  <r>
    <s v="KEY-3016"/>
    <s v="Medium"/>
    <n v="30"/>
    <s v="Open"/>
    <s v="Squad Working"/>
    <m/>
    <x v="0"/>
    <m/>
    <m/>
    <d v="2021-11-08T00:00:00"/>
    <m/>
    <n v="-44508"/>
    <x v="0"/>
  </r>
  <r>
    <s v="KEY-3023"/>
    <s v="Medium"/>
    <n v="30"/>
    <s v="Closed"/>
    <s v="Canceled"/>
    <s v="Lack Response"/>
    <x v="0"/>
    <s v="Service Desk"/>
    <m/>
    <d v="2021-11-09T00:00:00"/>
    <d v="2021-12-03T00:00:00"/>
    <n v="24"/>
    <x v="0"/>
  </r>
  <r>
    <s v="KEY-3024"/>
    <s v="Medium"/>
    <n v="30"/>
    <s v="Closed"/>
    <s v="Completed"/>
    <s v="Solved by squad (technical intervention)"/>
    <x v="1"/>
    <s v="Squad"/>
    <s v="SQUAD A"/>
    <d v="2021-11-09T00:00:00"/>
    <d v="2021-11-26T00:00:00"/>
    <n v="17"/>
    <x v="1"/>
  </r>
  <r>
    <s v="KEY-3025"/>
    <s v="Medium"/>
    <n v="30"/>
    <s v="Closed"/>
    <s v="Completed"/>
    <s v="Solved by squad (technical intervention)"/>
    <x v="1"/>
    <s v="Squad"/>
    <s v="SQUAD A"/>
    <d v="2021-11-09T00:00:00"/>
    <d v="2021-11-26T00:00:00"/>
    <n v="17"/>
    <x v="1"/>
  </r>
  <r>
    <s v="KEY-3021"/>
    <s v="Medium"/>
    <n v="30"/>
    <s v="Closed"/>
    <s v="Completed"/>
    <s v="Solved by squad (technical intervention)"/>
    <x v="0"/>
    <s v="Squad"/>
    <s v="SQUAD A"/>
    <d v="2021-11-09T00:00:00"/>
    <d v="2021-12-04T00:00:00"/>
    <n v="25"/>
    <x v="1"/>
  </r>
  <r>
    <s v="KEY-3022"/>
    <s v="Medium"/>
    <n v="30"/>
    <s v="Closed"/>
    <s v="Completed"/>
    <s v="Solved by squad (technical intervention)"/>
    <x v="0"/>
    <s v="Squad"/>
    <s v="SQUAD A"/>
    <d v="2021-11-09T00:00:00"/>
    <d v="2021-12-11T00:00:00"/>
    <n v="32"/>
    <x v="2"/>
  </r>
  <r>
    <s v="KEY-3027"/>
    <s v="Medium"/>
    <n v="30"/>
    <s v="Closed"/>
    <s v="Completed"/>
    <s v="Solved by squad (technical intervention)"/>
    <x v="0"/>
    <s v="Squad"/>
    <s v="SQUAD E"/>
    <d v="2021-11-09T00:00:00"/>
    <d v="2022-02-18T00:00:00"/>
    <n v="101"/>
    <x v="2"/>
  </r>
  <r>
    <s v="KEY-3026"/>
    <s v="Medium"/>
    <n v="30"/>
    <s v="Closed"/>
    <s v="Completed"/>
    <s v="Solved by squad (technical intervention)"/>
    <x v="1"/>
    <s v="Squad"/>
    <s v="SQUAD E"/>
    <d v="2021-11-09T00:00:00"/>
    <d v="2022-05-23T00:00:00"/>
    <n v="195"/>
    <x v="2"/>
  </r>
  <r>
    <s v="KEY-3030"/>
    <s v="Medium"/>
    <n v="30"/>
    <s v="Closed"/>
    <s v="Completed"/>
    <s v="Solved by service desk (no technical intervention)"/>
    <x v="2"/>
    <s v="Service Desk"/>
    <m/>
    <d v="2021-11-10T00:00:00"/>
    <d v="2021-11-12T00:00:00"/>
    <n v="2"/>
    <x v="1"/>
  </r>
  <r>
    <s v="KEY-3031"/>
    <s v="Medium"/>
    <n v="30"/>
    <s v="Closed"/>
    <s v="Completed"/>
    <s v="Solved by squad (technical intervention)"/>
    <x v="0"/>
    <s v="Squad"/>
    <s v="SQUAD E"/>
    <d v="2021-11-10T00:00:00"/>
    <d v="2021-11-19T00:00:00"/>
    <n v="9"/>
    <x v="1"/>
  </r>
  <r>
    <s v="KEY-3032"/>
    <s v="Medium"/>
    <n v="30"/>
    <s v="Closed"/>
    <s v="Completed"/>
    <s v="Solved by squad (technical intervention)"/>
    <x v="1"/>
    <s v="Squad"/>
    <s v="SQUAD E"/>
    <d v="2021-11-10T00:00:00"/>
    <d v="2022-05-12T00:00:00"/>
    <n v="183"/>
    <x v="2"/>
  </r>
  <r>
    <s v="KEY-3028"/>
    <s v="Medium"/>
    <n v="30"/>
    <s v="Closed"/>
    <s v="Completed"/>
    <s v="Solved by squad (technical intervention)"/>
    <x v="0"/>
    <s v="Squad"/>
    <s v="SQUAD A"/>
    <d v="2021-11-10T00:00:00"/>
    <d v="2022-09-05T00:00:00"/>
    <n v="299"/>
    <x v="2"/>
  </r>
  <r>
    <s v="KEY-3029"/>
    <s v="Medium"/>
    <n v="30"/>
    <s v="Open"/>
    <s v="Squad Working"/>
    <m/>
    <x v="0"/>
    <m/>
    <m/>
    <d v="2021-11-10T00:00:00"/>
    <m/>
    <n v="-44510"/>
    <x v="0"/>
  </r>
  <r>
    <s v="KEY-3034"/>
    <s v="Medium"/>
    <n v="30"/>
    <s v="Closed"/>
    <s v="Completed"/>
    <s v="Solved by squad (technical intervention)"/>
    <x v="0"/>
    <s v="Squad"/>
    <s v="SQUAD D"/>
    <d v="2021-11-11T00:00:00"/>
    <d v="2022-08-15T00:00:00"/>
    <n v="277"/>
    <x v="2"/>
  </r>
  <r>
    <s v="KEY-3033"/>
    <s v="Medium"/>
    <n v="30"/>
    <s v="Closed"/>
    <s v="Completed"/>
    <s v="Solved by squad (technical intervention)"/>
    <x v="0"/>
    <s v="Squad"/>
    <s v="SQUAD A"/>
    <d v="2021-11-11T00:00:00"/>
    <d v="2022-09-27T00:00:00"/>
    <n v="320"/>
    <x v="2"/>
  </r>
  <r>
    <s v="KEY-3035"/>
    <s v="Medium"/>
    <n v="30"/>
    <s v="Closed"/>
    <s v="Completed"/>
    <s v="Solved by squad (technical intervention)"/>
    <x v="0"/>
    <s v="Squad"/>
    <s v="SQUAD E"/>
    <d v="2021-11-11T00:00:00"/>
    <d v="2022-09-28T00:00:00"/>
    <n v="321"/>
    <x v="2"/>
  </r>
  <r>
    <s v="KEY-3036"/>
    <s v="Medium"/>
    <n v="30"/>
    <s v="Closed"/>
    <s v="Canceled"/>
    <s v="Lack Response"/>
    <x v="0"/>
    <s v="Service Desk"/>
    <m/>
    <d v="2021-11-12T00:00:00"/>
    <d v="2021-12-03T00:00:00"/>
    <n v="21"/>
    <x v="0"/>
  </r>
  <r>
    <s v="KEY-3038"/>
    <s v="Medium"/>
    <n v="30"/>
    <s v="Closed"/>
    <s v="Completed"/>
    <s v="Solved by squad (technical intervention)"/>
    <x v="1"/>
    <s v="Squad"/>
    <s v="SQUAD D"/>
    <d v="2021-11-12T00:00:00"/>
    <d v="2021-12-03T00:00:00"/>
    <n v="21"/>
    <x v="1"/>
  </r>
  <r>
    <s v="KEY-3037"/>
    <s v="Medium"/>
    <n v="30"/>
    <s v="Closed"/>
    <s v="Completed"/>
    <s v="Solved by squad (technical intervention)"/>
    <x v="0"/>
    <s v="Squad"/>
    <s v="SQUAD B"/>
    <d v="2021-11-12T00:00:00"/>
    <d v="2022-05-31T00:00:00"/>
    <n v="200"/>
    <x v="2"/>
  </r>
  <r>
    <s v="KEY-3039"/>
    <s v="High"/>
    <n v="15"/>
    <s v="Closed"/>
    <s v="Completed"/>
    <s v="Solved by service desk (no technical intervention)"/>
    <x v="0"/>
    <s v="Service Desk"/>
    <m/>
    <d v="2021-11-15T00:00:00"/>
    <d v="2021-11-23T00:00:00"/>
    <n v="8"/>
    <x v="1"/>
  </r>
  <r>
    <s v="KEY-3040"/>
    <s v="Medium"/>
    <n v="30"/>
    <s v="Closed"/>
    <s v="Canceled"/>
    <s v="Feature expected behavior"/>
    <x v="1"/>
    <s v="Service Desk"/>
    <m/>
    <d v="2021-11-15T00:00:00"/>
    <d v="2022-02-17T00:00:00"/>
    <n v="94"/>
    <x v="0"/>
  </r>
  <r>
    <s v="KEY-3043"/>
    <s v="Medium"/>
    <n v="30"/>
    <s v="Closed"/>
    <s v="Completed"/>
    <s v="Solved by squad (technical intervention)"/>
    <x v="0"/>
    <s v="Squad"/>
    <s v="SQUAD D"/>
    <d v="2021-11-15T00:00:00"/>
    <d v="2022-01-10T00:00:00"/>
    <n v="56"/>
    <x v="2"/>
  </r>
  <r>
    <s v="KEY-3041"/>
    <s v="Medium"/>
    <n v="30"/>
    <s v="Closed"/>
    <s v="Completed"/>
    <s v="Solved by squad (technical intervention)"/>
    <x v="0"/>
    <s v="Squad"/>
    <s v="SQUAD D"/>
    <d v="2021-11-15T00:00:00"/>
    <d v="2022-09-02T00:00:00"/>
    <n v="291"/>
    <x v="2"/>
  </r>
  <r>
    <s v="KEY-3042"/>
    <s v="Medium"/>
    <n v="30"/>
    <s v="Open"/>
    <s v="Squad Working"/>
    <m/>
    <x v="0"/>
    <m/>
    <m/>
    <d v="2021-11-15T00:00:00"/>
    <m/>
    <n v="-44515"/>
    <x v="0"/>
  </r>
  <r>
    <s v="KEY-3051"/>
    <s v="Medium"/>
    <n v="30"/>
    <s v="Closed"/>
    <s v="Canceled"/>
    <s v="Feature expected behavior"/>
    <x v="1"/>
    <s v="Service Desk"/>
    <m/>
    <d v="2021-11-16T00:00:00"/>
    <d v="2022-01-31T00:00:00"/>
    <n v="76"/>
    <x v="0"/>
  </r>
  <r>
    <s v="KEY-3045"/>
    <s v="Medium"/>
    <n v="30"/>
    <s v="Closed"/>
    <s v="Canceled"/>
    <s v="Lack Response"/>
    <x v="0"/>
    <s v="Service Desk"/>
    <m/>
    <d v="2021-11-16T00:00:00"/>
    <d v="2022-05-30T00:00:00"/>
    <n v="195"/>
    <x v="0"/>
  </r>
  <r>
    <s v="KEY-3050"/>
    <s v="Medium"/>
    <n v="30"/>
    <s v="Closed"/>
    <s v="Completed"/>
    <s v="Solved by squad (technical intervention)"/>
    <x v="1"/>
    <s v="Squad"/>
    <s v="SQUAD D"/>
    <d v="2021-11-16T00:00:00"/>
    <d v="2021-12-03T00:00:00"/>
    <n v="17"/>
    <x v="1"/>
  </r>
  <r>
    <s v="KEY-3047"/>
    <s v="Medium"/>
    <n v="30"/>
    <s v="Closed"/>
    <s v="Completed"/>
    <s v="Solved by squad (technical intervention)"/>
    <x v="1"/>
    <s v="Squad"/>
    <s v="SQUAD D"/>
    <d v="2021-11-16T00:00:00"/>
    <d v="2021-12-06T00:00:00"/>
    <n v="20"/>
    <x v="1"/>
  </r>
  <r>
    <s v="KEY-3048"/>
    <s v="Medium"/>
    <n v="30"/>
    <s v="Closed"/>
    <s v="Completed"/>
    <s v="Solved by squad (technical intervention)"/>
    <x v="1"/>
    <s v="Squad"/>
    <s v="SQUAD D"/>
    <d v="2021-11-16T00:00:00"/>
    <d v="2021-12-06T00:00:00"/>
    <n v="20"/>
    <x v="1"/>
  </r>
  <r>
    <s v="KEY-3049"/>
    <s v="Medium"/>
    <n v="30"/>
    <s v="Closed"/>
    <s v="Completed"/>
    <s v="Solved by squad (technical intervention)"/>
    <x v="3"/>
    <s v="Squad"/>
    <s v="SQUAD D"/>
    <d v="2021-11-16T00:00:00"/>
    <d v="2022-01-17T00:00:00"/>
    <n v="62"/>
    <x v="2"/>
  </r>
  <r>
    <s v="KEY-3044"/>
    <s v="Medium"/>
    <n v="30"/>
    <s v="Closed"/>
    <s v="Completed"/>
    <s v="Solved by squad (technical intervention)"/>
    <x v="0"/>
    <s v="Squad"/>
    <s v="SQUAD A"/>
    <d v="2021-11-16T00:00:00"/>
    <d v="2022-08-25T00:00:00"/>
    <n v="282"/>
    <x v="2"/>
  </r>
  <r>
    <s v="KEY-3046"/>
    <s v="Medium"/>
    <n v="30"/>
    <s v="Open"/>
    <s v="Squad Working"/>
    <m/>
    <x v="0"/>
    <m/>
    <m/>
    <d v="2021-11-16T00:00:00"/>
    <m/>
    <n v="-44516"/>
    <x v="0"/>
  </r>
  <r>
    <s v="KEY-3058"/>
    <s v="Highest"/>
    <n v="7"/>
    <s v="Closed"/>
    <s v="Completed"/>
    <s v="Solved by service desk (no technical intervention)"/>
    <x v="3"/>
    <s v="Service Desk"/>
    <m/>
    <d v="2021-11-17T00:00:00"/>
    <d v="2021-11-17T00:00:00"/>
    <n v="0"/>
    <x v="1"/>
  </r>
  <r>
    <s v="KEY-3052"/>
    <s v="Medium"/>
    <n v="30"/>
    <s v="Closed"/>
    <s v="Completed"/>
    <s v="Solved by squad (technical intervention)"/>
    <x v="1"/>
    <s v="Squad"/>
    <s v="SQUAD A"/>
    <d v="2021-11-17T00:00:00"/>
    <d v="2021-11-30T00:00:00"/>
    <n v="13"/>
    <x v="1"/>
  </r>
  <r>
    <s v="KEY-3056"/>
    <s v="Medium"/>
    <n v="30"/>
    <s v="Closed"/>
    <s v="Completed"/>
    <s v="Solved by squad (technical intervention)"/>
    <x v="1"/>
    <s v="Squad"/>
    <s v="SQUAD D"/>
    <d v="2021-11-17T00:00:00"/>
    <d v="2021-12-06T00:00:00"/>
    <n v="19"/>
    <x v="1"/>
  </r>
  <r>
    <s v="KEY-3055"/>
    <s v="Medium"/>
    <n v="30"/>
    <s v="Closed"/>
    <s v="Completed"/>
    <s v="Solved by squad (technical intervention)"/>
    <x v="1"/>
    <s v="Squad"/>
    <s v="SQUAD D"/>
    <d v="2021-11-17T00:00:00"/>
    <d v="2021-12-08T00:00:00"/>
    <n v="21"/>
    <x v="1"/>
  </r>
  <r>
    <s v="KEY-3057"/>
    <s v="Medium"/>
    <n v="30"/>
    <s v="Closed"/>
    <s v="Completed"/>
    <s v="Solved by squad (technical intervention)"/>
    <x v="0"/>
    <s v="Squad"/>
    <s v="SQUAD E"/>
    <d v="2021-11-17T00:00:00"/>
    <d v="2022-02-20T00:00:00"/>
    <n v="95"/>
    <x v="2"/>
  </r>
  <r>
    <s v="KEY-3059"/>
    <s v="Medium"/>
    <n v="30"/>
    <s v="Closed"/>
    <s v="Completed"/>
    <s v="Solved by squad (technical intervention)"/>
    <x v="2"/>
    <s v="Squad"/>
    <s v="SQUAD E"/>
    <d v="2021-11-17T00:00:00"/>
    <d v="2022-07-07T00:00:00"/>
    <n v="232"/>
    <x v="2"/>
  </r>
  <r>
    <s v="KEY-3053"/>
    <s v="Medium"/>
    <n v="30"/>
    <s v="Closed"/>
    <s v="Completed"/>
    <s v="Solved by squad (technical intervention)"/>
    <x v="0"/>
    <s v="Squad"/>
    <s v="SQUAD B"/>
    <d v="2021-11-17T00:00:00"/>
    <d v="2022-08-25T00:00:00"/>
    <n v="281"/>
    <x v="2"/>
  </r>
  <r>
    <s v="KEY-3054"/>
    <s v="Medium"/>
    <n v="30"/>
    <s v="Closed"/>
    <s v="Completed"/>
    <s v="Solved by squad (technical intervention)"/>
    <x v="0"/>
    <s v="Squad"/>
    <s v="SQUAD E"/>
    <d v="2021-11-17T00:00:00"/>
    <d v="2022-10-07T00:00:00"/>
    <n v="324"/>
    <x v="2"/>
  </r>
  <r>
    <s v="KEY-3066"/>
    <s v="Medium"/>
    <n v="30"/>
    <s v="Closed"/>
    <s v="Canceled"/>
    <s v="Feature expected behavior"/>
    <x v="1"/>
    <s v="Service Desk"/>
    <m/>
    <d v="2021-11-18T00:00:00"/>
    <d v="2021-11-22T00:00:00"/>
    <n v="4"/>
    <x v="0"/>
  </r>
  <r>
    <s v="KEY-3061"/>
    <s v="Medium"/>
    <n v="30"/>
    <s v="Closed"/>
    <s v="Canceled"/>
    <s v="Lack Response"/>
    <x v="0"/>
    <s v="Service Desk"/>
    <m/>
    <d v="2021-11-18T00:00:00"/>
    <d v="2022-01-31T00:00:00"/>
    <n v="74"/>
    <x v="0"/>
  </r>
  <r>
    <s v="KEY-3063"/>
    <s v="Medium"/>
    <n v="30"/>
    <s v="Closed"/>
    <s v="Completed"/>
    <s v="Solved by squad (technical intervention)"/>
    <x v="0"/>
    <s v="Squad"/>
    <s v="SQUAD B"/>
    <d v="2021-11-18T00:00:00"/>
    <d v="2021-12-16T00:00:00"/>
    <n v="28"/>
    <x v="1"/>
  </r>
  <r>
    <s v="KEY-3067"/>
    <s v="Medium"/>
    <n v="30"/>
    <s v="Closed"/>
    <s v="Completed"/>
    <s v="Solved by squad (technical intervention)"/>
    <x v="3"/>
    <s v="Squad"/>
    <s v="SQUAD A"/>
    <d v="2021-11-18T00:00:00"/>
    <d v="2022-01-11T00:00:00"/>
    <n v="54"/>
    <x v="2"/>
  </r>
  <r>
    <s v="KEY-3069"/>
    <s v="Medium"/>
    <n v="30"/>
    <s v="Closed"/>
    <s v="Completed"/>
    <s v="Solved by squad (technical intervention)"/>
    <x v="3"/>
    <s v="Squad"/>
    <s v="SQUAD A"/>
    <d v="2021-11-18T00:00:00"/>
    <d v="2022-01-11T00:00:00"/>
    <n v="54"/>
    <x v="2"/>
  </r>
  <r>
    <s v="KEY-3062"/>
    <s v="Medium"/>
    <n v="30"/>
    <s v="Closed"/>
    <s v="Completed"/>
    <s v="Solved by squad (technical intervention)"/>
    <x v="0"/>
    <s v="Squad"/>
    <s v="SQUAD A"/>
    <d v="2021-11-18T00:00:00"/>
    <d v="2022-09-05T00:00:00"/>
    <n v="291"/>
    <x v="2"/>
  </r>
  <r>
    <s v="KEY-3060"/>
    <s v="Medium"/>
    <n v="30"/>
    <s v="Open"/>
    <s v="Squad Working"/>
    <m/>
    <x v="0"/>
    <m/>
    <m/>
    <d v="2021-11-18T00:00:00"/>
    <m/>
    <n v="-44518"/>
    <x v="0"/>
  </r>
  <r>
    <s v="KEY-3064"/>
    <s v="Medium"/>
    <n v="30"/>
    <s v="Open"/>
    <s v="Squad Working"/>
    <m/>
    <x v="0"/>
    <m/>
    <m/>
    <d v="2021-11-18T00:00:00"/>
    <m/>
    <n v="-44518"/>
    <x v="0"/>
  </r>
  <r>
    <s v="KEY-3065"/>
    <s v="Medium"/>
    <n v="30"/>
    <s v="Open"/>
    <s v="Squad Working"/>
    <m/>
    <x v="0"/>
    <m/>
    <m/>
    <d v="2021-11-18T00:00:00"/>
    <m/>
    <n v="-44518"/>
    <x v="0"/>
  </r>
  <r>
    <s v="KEY-3068"/>
    <s v="Medium"/>
    <n v="30"/>
    <s v="Open"/>
    <s v="Squad Working"/>
    <m/>
    <x v="0"/>
    <m/>
    <m/>
    <d v="2021-11-18T00:00:00"/>
    <m/>
    <n v="-44518"/>
    <x v="0"/>
  </r>
  <r>
    <s v="KEY-3073"/>
    <s v="Medium"/>
    <n v="30"/>
    <s v="Closed"/>
    <s v="Canceled"/>
    <s v="Feature expected behavior"/>
    <x v="1"/>
    <s v="Service Desk"/>
    <m/>
    <d v="2021-11-19T00:00:00"/>
    <d v="2021-11-22T00:00:00"/>
    <n v="3"/>
    <x v="0"/>
  </r>
  <r>
    <s v="KEY-3070"/>
    <s v="Medium"/>
    <n v="30"/>
    <s v="Closed"/>
    <s v="Canceled"/>
    <s v="Lack Response"/>
    <x v="0"/>
    <s v="Service Desk"/>
    <m/>
    <d v="2021-11-19T00:00:00"/>
    <d v="2021-12-06T00:00:00"/>
    <n v="17"/>
    <x v="0"/>
  </r>
  <r>
    <s v="KEY-3071"/>
    <s v="Medium"/>
    <n v="30"/>
    <s v="Closed"/>
    <s v="Completed"/>
    <s v="Solved by service desk (no technical intervention)"/>
    <x v="1"/>
    <s v="Service Desk"/>
    <m/>
    <d v="2021-11-19T00:00:00"/>
    <d v="2021-12-02T00:00:00"/>
    <n v="13"/>
    <x v="1"/>
  </r>
  <r>
    <s v="KEY-3074"/>
    <s v="Medium"/>
    <n v="30"/>
    <s v="Closed"/>
    <s v="Completed"/>
    <s v="Solved by service desk (no technical intervention)"/>
    <x v="0"/>
    <s v="Service Desk"/>
    <m/>
    <d v="2021-11-19T00:00:00"/>
    <d v="2021-12-20T00:00:00"/>
    <n v="31"/>
    <x v="2"/>
  </r>
  <r>
    <s v="KEY-3072"/>
    <s v="Medium"/>
    <n v="30"/>
    <s v="Closed"/>
    <s v="Completed"/>
    <s v="Solved by squad (technical intervention)"/>
    <x v="3"/>
    <s v="Squad"/>
    <s v="SQUAD B"/>
    <d v="2021-11-19T00:00:00"/>
    <d v="2022-01-27T00:00:00"/>
    <n v="69"/>
    <x v="2"/>
  </r>
  <r>
    <s v="KEY-3085"/>
    <s v="Medium"/>
    <n v="30"/>
    <s v="Closed"/>
    <s v="Canceled"/>
    <s v="Business Process"/>
    <x v="0"/>
    <s v="Service Desk"/>
    <m/>
    <d v="2021-11-22T00:00:00"/>
    <d v="2022-08-15T00:00:00"/>
    <n v="266"/>
    <x v="0"/>
  </r>
  <r>
    <s v="KEY-3075"/>
    <s v="Medium"/>
    <n v="30"/>
    <s v="Closed"/>
    <s v="Completed"/>
    <s v="Solved by service desk (no technical intervention)"/>
    <x v="2"/>
    <s v="Service Desk"/>
    <m/>
    <d v="2021-11-22T00:00:00"/>
    <d v="2021-11-26T00:00:00"/>
    <n v="4"/>
    <x v="1"/>
  </r>
  <r>
    <s v="KEY-3078"/>
    <s v="Medium"/>
    <n v="30"/>
    <s v="Closed"/>
    <s v="Completed"/>
    <s v="Solved by service desk (no technical intervention)"/>
    <x v="0"/>
    <s v="Service Desk"/>
    <m/>
    <d v="2021-11-22T00:00:00"/>
    <d v="2021-11-28T00:00:00"/>
    <n v="6"/>
    <x v="1"/>
  </r>
  <r>
    <s v="KEY-3083"/>
    <s v="Medium"/>
    <n v="30"/>
    <s v="Closed"/>
    <s v="Completed"/>
    <s v="Solved by service desk (no technical intervention)"/>
    <x v="0"/>
    <s v="Service Desk"/>
    <m/>
    <d v="2021-11-22T00:00:00"/>
    <d v="2021-11-30T00:00:00"/>
    <n v="8"/>
    <x v="1"/>
  </r>
  <r>
    <s v="KEY-3080"/>
    <s v="Medium"/>
    <n v="30"/>
    <s v="Closed"/>
    <s v="Completed"/>
    <s v="Solved by squad (technical intervention)"/>
    <x v="3"/>
    <s v="Squad"/>
    <s v="SQUAD B"/>
    <d v="2021-11-22T00:00:00"/>
    <d v="2022-01-14T00:00:00"/>
    <n v="53"/>
    <x v="2"/>
  </r>
  <r>
    <s v="KEY-3084"/>
    <s v="Medium"/>
    <n v="30"/>
    <s v="Closed"/>
    <s v="Completed"/>
    <s v="Solved by squad (technical intervention)"/>
    <x v="3"/>
    <s v="Squad"/>
    <s v="SQUAD A"/>
    <d v="2021-11-22T00:00:00"/>
    <d v="2022-01-31T00:00:00"/>
    <n v="70"/>
    <x v="2"/>
  </r>
  <r>
    <s v="KEY-3082"/>
    <s v="Medium"/>
    <n v="30"/>
    <s v="Closed"/>
    <s v="Completed"/>
    <s v="Solved by squad (technical intervention)"/>
    <x v="0"/>
    <s v="Squad"/>
    <s v="SQUAD B"/>
    <d v="2021-11-22T00:00:00"/>
    <d v="2022-08-18T00:00:00"/>
    <n v="269"/>
    <x v="2"/>
  </r>
  <r>
    <s v="KEY-3077"/>
    <s v="Medium"/>
    <n v="30"/>
    <s v="Closed"/>
    <s v="Completed"/>
    <s v="Solved by squad (technical intervention)"/>
    <x v="0"/>
    <s v="Squad"/>
    <s v="SQUAD A"/>
    <d v="2021-11-22T00:00:00"/>
    <d v="2022-09-09T00:00:00"/>
    <n v="291"/>
    <x v="2"/>
  </r>
  <r>
    <s v="KEY-3079"/>
    <s v="Medium"/>
    <n v="30"/>
    <s v="Closed"/>
    <s v="Completed"/>
    <s v="Solved by squad (technical intervention)"/>
    <x v="0"/>
    <s v="Squad"/>
    <s v="SQUAD A"/>
    <d v="2021-11-22T00:00:00"/>
    <d v="2022-09-09T00:00:00"/>
    <n v="291"/>
    <x v="2"/>
  </r>
  <r>
    <s v="KEY-3076"/>
    <s v="Medium"/>
    <n v="30"/>
    <s v="Closed"/>
    <s v="Completed"/>
    <s v="Solved by squad (technical intervention)"/>
    <x v="0"/>
    <s v="Squad"/>
    <s v="SQUAD A"/>
    <d v="2021-11-22T00:00:00"/>
    <d v="2022-09-13T00:00:00"/>
    <n v="295"/>
    <x v="2"/>
  </r>
  <r>
    <s v="KEY-3088"/>
    <s v="Medium"/>
    <n v="30"/>
    <s v="Closed"/>
    <s v="Completed"/>
    <s v="Solved by squad (technical intervention)"/>
    <x v="0"/>
    <s v="Squad"/>
    <s v="SQUAD B"/>
    <d v="2021-11-23T00:00:00"/>
    <d v="2021-12-15T00:00:00"/>
    <n v="22"/>
    <x v="1"/>
  </r>
  <r>
    <s v="KEY-3086"/>
    <s v="Medium"/>
    <n v="30"/>
    <s v="Closed"/>
    <s v="Completed"/>
    <s v="Solved by squad (technical intervention)"/>
    <x v="3"/>
    <s v="Squad"/>
    <s v="SQUAD B"/>
    <d v="2021-11-23T00:00:00"/>
    <d v="2022-01-14T00:00:00"/>
    <n v="52"/>
    <x v="2"/>
  </r>
  <r>
    <s v="KEY-3087"/>
    <s v="Medium"/>
    <n v="30"/>
    <s v="Closed"/>
    <s v="Completed"/>
    <s v="Solved by squad (technical intervention)"/>
    <x v="0"/>
    <s v="Squad"/>
    <s v="SQUAD B"/>
    <d v="2021-11-23T00:00:00"/>
    <d v="2022-08-25T00:00:00"/>
    <n v="275"/>
    <x v="2"/>
  </r>
  <r>
    <s v="KEY-3095"/>
    <s v="High"/>
    <n v="15"/>
    <s v="Closed"/>
    <s v="Completed"/>
    <s v="Solved by squad (technical intervention)"/>
    <x v="2"/>
    <s v="Squad"/>
    <s v="SQUAD B"/>
    <d v="2021-11-24T00:00:00"/>
    <d v="2022-07-29T00:00:00"/>
    <n v="247"/>
    <x v="2"/>
  </r>
  <r>
    <s v="KEY-3093"/>
    <s v="Medium"/>
    <n v="30"/>
    <s v="Closed"/>
    <s v="Canceled"/>
    <s v="Business Process"/>
    <x v="0"/>
    <s v="Service Desk"/>
    <m/>
    <d v="2021-11-24T00:00:00"/>
    <d v="2021-11-24T00:00:00"/>
    <n v="0"/>
    <x v="0"/>
  </r>
  <r>
    <s v="KEY-3098"/>
    <s v="Medium"/>
    <n v="30"/>
    <s v="Closed"/>
    <s v="Canceled"/>
    <s v="Feature expected behavior"/>
    <x v="1"/>
    <s v="Service Desk"/>
    <m/>
    <d v="2021-11-24T00:00:00"/>
    <d v="2021-11-29T00:00:00"/>
    <n v="5"/>
    <x v="0"/>
  </r>
  <r>
    <s v="KEY-3091"/>
    <s v="Medium"/>
    <n v="30"/>
    <s v="Closed"/>
    <s v="Completed"/>
    <s v="Solved by service desk (no technical intervention)"/>
    <x v="0"/>
    <s v="Service Desk"/>
    <m/>
    <d v="2021-11-24T00:00:00"/>
    <d v="2022-01-14T00:00:00"/>
    <n v="51"/>
    <x v="2"/>
  </r>
  <r>
    <s v="KEY-3094"/>
    <s v="Medium"/>
    <n v="30"/>
    <s v="Closed"/>
    <s v="Completed"/>
    <s v="Solved by squad (technical intervention)"/>
    <x v="0"/>
    <s v="Squad"/>
    <s v="SQUAD B"/>
    <d v="2021-11-24T00:00:00"/>
    <d v="2021-12-09T00:00:00"/>
    <n v="15"/>
    <x v="1"/>
  </r>
  <r>
    <s v="KEY-3099"/>
    <s v="Medium"/>
    <n v="30"/>
    <s v="Closed"/>
    <s v="Completed"/>
    <s v="Solved by squad (technical intervention)"/>
    <x v="1"/>
    <s v="Squad"/>
    <s v="SQUAD E"/>
    <d v="2021-11-24T00:00:00"/>
    <d v="2021-12-13T00:00:00"/>
    <n v="19"/>
    <x v="1"/>
  </r>
  <r>
    <s v="KEY-3092"/>
    <s v="Medium"/>
    <n v="30"/>
    <s v="Closed"/>
    <s v="Completed"/>
    <s v="Solved by squad (technical intervention)"/>
    <x v="0"/>
    <s v="Squad"/>
    <s v="SQUAD B"/>
    <d v="2021-11-24T00:00:00"/>
    <d v="2022-01-11T00:00:00"/>
    <n v="48"/>
    <x v="2"/>
  </r>
  <r>
    <s v="KEY-3089"/>
    <s v="Medium"/>
    <n v="30"/>
    <s v="Closed"/>
    <s v="Completed"/>
    <s v="Solved by squad (technical intervention)"/>
    <x v="0"/>
    <s v="Squad"/>
    <s v="SQUAD A"/>
    <d v="2021-11-24T00:00:00"/>
    <d v="2022-01-31T00:00:00"/>
    <n v="68"/>
    <x v="2"/>
  </r>
  <r>
    <s v="KEY-3096"/>
    <s v="Medium"/>
    <n v="30"/>
    <s v="Closed"/>
    <s v="Completed"/>
    <s v="Solved by squad (technical intervention)"/>
    <x v="0"/>
    <s v="Squad"/>
    <s v="SQUAD B"/>
    <d v="2021-11-24T00:00:00"/>
    <d v="2022-05-26T00:00:00"/>
    <n v="183"/>
    <x v="2"/>
  </r>
  <r>
    <s v="KEY-3097"/>
    <s v="Medium"/>
    <n v="30"/>
    <s v="Closed"/>
    <s v="Completed"/>
    <s v="Solved by squad (technical intervention)"/>
    <x v="0"/>
    <s v="Squad"/>
    <s v="SQUAD E"/>
    <d v="2021-11-24T00:00:00"/>
    <d v="2022-08-25T00:00:00"/>
    <n v="274"/>
    <x v="2"/>
  </r>
  <r>
    <s v="KEY-3090"/>
    <s v="Medium"/>
    <n v="30"/>
    <s v="Closed"/>
    <s v="Completed"/>
    <s v="Solved by squad (technical intervention)"/>
    <x v="0"/>
    <s v="Squad"/>
    <s v="SQUAD A"/>
    <d v="2021-11-24T00:00:00"/>
    <d v="2022-09-13T00:00:00"/>
    <n v="293"/>
    <x v="2"/>
  </r>
  <r>
    <s v="KEY-3101"/>
    <s v="Medium"/>
    <n v="30"/>
    <s v="Closed"/>
    <s v="Canceled"/>
    <s v="Feature expected behavior"/>
    <x v="1"/>
    <s v="Service Desk"/>
    <m/>
    <d v="2021-11-25T00:00:00"/>
    <d v="2022-04-18T00:00:00"/>
    <n v="144"/>
    <x v="0"/>
  </r>
  <r>
    <s v="KEY-3102"/>
    <s v="Medium"/>
    <n v="30"/>
    <s v="Closed"/>
    <s v="Canceled"/>
    <s v="Feature expected behavior"/>
    <x v="1"/>
    <s v="Service Desk"/>
    <m/>
    <d v="2021-11-25T00:00:00"/>
    <d v="2021-11-29T00:00:00"/>
    <n v="4"/>
    <x v="0"/>
  </r>
  <r>
    <s v="KEY-3100"/>
    <s v="Medium"/>
    <n v="30"/>
    <s v="Closed"/>
    <s v="Canceled"/>
    <s v="Lack Response"/>
    <x v="0"/>
    <s v="Service Desk"/>
    <m/>
    <d v="2021-11-25T00:00:00"/>
    <d v="2021-12-06T00:00:00"/>
    <n v="11"/>
    <x v="0"/>
  </r>
  <r>
    <s v="KEY-3104"/>
    <s v="Medium"/>
    <n v="30"/>
    <s v="Closed"/>
    <s v="Completed"/>
    <s v="Solved by service desk (no technical intervention)"/>
    <x v="2"/>
    <s v="Service Desk"/>
    <m/>
    <d v="2021-11-25T00:00:00"/>
    <d v="2021-11-26T00:00:00"/>
    <n v="1"/>
    <x v="1"/>
  </r>
  <r>
    <s v="KEY-3103"/>
    <s v="Medium"/>
    <n v="30"/>
    <s v="Closed"/>
    <s v="Completed"/>
    <s v="Solved by squad (technical intervention)"/>
    <x v="1"/>
    <s v="Squad"/>
    <s v="SQUAD E"/>
    <d v="2021-11-25T00:00:00"/>
    <d v="2022-05-23T00:00:00"/>
    <n v="179"/>
    <x v="2"/>
  </r>
  <r>
    <s v="KEY-3105"/>
    <s v="High"/>
    <n v="15"/>
    <s v="Closed"/>
    <s v="Completed"/>
    <s v="Solved by squad (technical intervention)"/>
    <x v="0"/>
    <s v="Squad"/>
    <s v="SQUAD E"/>
    <d v="2021-11-26T00:00:00"/>
    <d v="2022-08-29T00:00:00"/>
    <n v="276"/>
    <x v="2"/>
  </r>
  <r>
    <s v="KEY-3110"/>
    <s v="Medium"/>
    <n v="30"/>
    <s v="Closed"/>
    <s v="Canceled"/>
    <s v="Business Process"/>
    <x v="0"/>
    <s v="Service Desk"/>
    <m/>
    <d v="2021-11-26T00:00:00"/>
    <d v="2022-02-17T00:00:00"/>
    <n v="83"/>
    <x v="0"/>
  </r>
  <r>
    <s v="KEY-3107"/>
    <s v="Medium"/>
    <n v="30"/>
    <s v="Closed"/>
    <s v="Canceled"/>
    <s v="Feature expected behavior"/>
    <x v="1"/>
    <s v="Service Desk"/>
    <m/>
    <d v="2021-11-26T00:00:00"/>
    <d v="2022-02-24T00:00:00"/>
    <n v="90"/>
    <x v="0"/>
  </r>
  <r>
    <s v="KEY-3108"/>
    <s v="Medium"/>
    <n v="30"/>
    <s v="Closed"/>
    <s v="Canceled"/>
    <s v="Feature expected behavior"/>
    <x v="1"/>
    <s v="Service Desk"/>
    <m/>
    <d v="2021-11-26T00:00:00"/>
    <d v="2022-02-24T00:00:00"/>
    <n v="90"/>
    <x v="0"/>
  </r>
  <r>
    <s v="KEY-3109"/>
    <s v="Medium"/>
    <n v="30"/>
    <s v="Closed"/>
    <s v="Completed"/>
    <s v="Solved by squad (technical intervention)"/>
    <x v="0"/>
    <s v="Squad"/>
    <s v="SQUAD D"/>
    <d v="2021-11-26T00:00:00"/>
    <d v="2022-01-31T00:00:00"/>
    <n v="66"/>
    <x v="2"/>
  </r>
  <r>
    <s v="KEY-3106"/>
    <s v="Medium"/>
    <n v="30"/>
    <s v="Open"/>
    <s v="Squad Working"/>
    <m/>
    <x v="0"/>
    <m/>
    <m/>
    <d v="2021-11-26T00:00:00"/>
    <m/>
    <n v="-44526"/>
    <x v="0"/>
  </r>
  <r>
    <s v="KEY-3113"/>
    <s v="High"/>
    <n v="15"/>
    <s v="Closed"/>
    <s v="Completed"/>
    <s v="Solved by squad (technical intervention)"/>
    <x v="0"/>
    <s v="Squad"/>
    <s v="SQUAD E"/>
    <d v="2021-11-29T00:00:00"/>
    <d v="2022-08-29T00:00:00"/>
    <n v="273"/>
    <x v="2"/>
  </r>
  <r>
    <s v="KEY-3111"/>
    <s v="Medium"/>
    <n v="30"/>
    <s v="Closed"/>
    <s v="Canceled"/>
    <s v="Business Process"/>
    <x v="0"/>
    <s v="Service Desk"/>
    <m/>
    <d v="2021-11-29T00:00:00"/>
    <d v="2021-12-09T00:00:00"/>
    <n v="10"/>
    <x v="0"/>
  </r>
  <r>
    <s v="KEY-3114"/>
    <s v="Medium"/>
    <n v="30"/>
    <s v="Open"/>
    <s v="Squad Working"/>
    <m/>
    <x v="0"/>
    <m/>
    <m/>
    <d v="2021-11-29T00:00:00"/>
    <m/>
    <n v="-44529"/>
    <x v="0"/>
  </r>
  <r>
    <s v="KEY-3116"/>
    <s v="Medium"/>
    <n v="30"/>
    <s v="Closed"/>
    <s v="Canceled"/>
    <s v="Lack Response"/>
    <x v="0"/>
    <s v="Service Desk"/>
    <m/>
    <d v="2021-11-30T00:00:00"/>
    <d v="2021-12-09T00:00:00"/>
    <n v="9"/>
    <x v="0"/>
  </r>
  <r>
    <s v="KEY-3115"/>
    <s v="Medium"/>
    <n v="30"/>
    <s v="Closed"/>
    <s v="Completed"/>
    <s v="Solved by squad (technical intervention)"/>
    <x v="0"/>
    <s v="Squad"/>
    <s v="SQUAD A"/>
    <d v="2021-11-30T00:00:00"/>
    <d v="2022-01-16T00:00:00"/>
    <n v="47"/>
    <x v="2"/>
  </r>
  <r>
    <s v="KEY-3117"/>
    <s v="Medium"/>
    <n v="30"/>
    <s v="Open"/>
    <s v="Waiting requester information"/>
    <m/>
    <x v="0"/>
    <m/>
    <m/>
    <d v="2021-11-30T00:00:00"/>
    <m/>
    <n v="-44530"/>
    <x v="0"/>
  </r>
  <r>
    <s v="KEY-3118"/>
    <s v="High"/>
    <n v="15"/>
    <s v="Closed"/>
    <s v="Completed"/>
    <s v="Solved by service desk (no technical intervention)"/>
    <x v="0"/>
    <s v="Service Desk"/>
    <m/>
    <d v="2021-12-01T00:00:00"/>
    <d v="2021-12-11T00:00:00"/>
    <n v="10"/>
    <x v="1"/>
  </r>
  <r>
    <s v="KEY-3119"/>
    <s v="Highest"/>
    <n v="7"/>
    <s v="Closed"/>
    <s v="Completed"/>
    <s v="Solved by squad (technical intervention)"/>
    <x v="1"/>
    <s v="Squad"/>
    <s v="SQUAD A"/>
    <d v="2021-12-01T00:00:00"/>
    <d v="2021-12-15T00:00:00"/>
    <n v="14"/>
    <x v="2"/>
  </r>
  <r>
    <s v="KEY-3121"/>
    <s v="Medium"/>
    <n v="30"/>
    <s v="Closed"/>
    <s v="Canceled"/>
    <s v="Feature expected behavior"/>
    <x v="1"/>
    <s v="Service Desk"/>
    <m/>
    <d v="2021-12-01T00:00:00"/>
    <d v="2021-12-01T00:00:00"/>
    <n v="0"/>
    <x v="0"/>
  </r>
  <r>
    <s v="KEY-3120"/>
    <s v="Medium"/>
    <n v="30"/>
    <s v="Closed"/>
    <s v="Completed"/>
    <s v="Solved by squad (technical intervention)"/>
    <x v="0"/>
    <s v="Squad"/>
    <s v="SQUAD D"/>
    <d v="2021-12-01T00:00:00"/>
    <d v="2022-01-14T00:00:00"/>
    <n v="44"/>
    <x v="2"/>
  </r>
  <r>
    <s v="KEY-3122"/>
    <s v="Medium"/>
    <n v="30"/>
    <s v="Closed"/>
    <s v="Completed"/>
    <s v="Solved by squad (technical intervention)"/>
    <x v="3"/>
    <s v="Squad"/>
    <s v="SQUAD D"/>
    <d v="2021-12-01T00:00:00"/>
    <d v="2022-01-31T00:00:00"/>
    <n v="61"/>
    <x v="2"/>
  </r>
  <r>
    <s v="KEY-3123"/>
    <s v="High"/>
    <n v="15"/>
    <s v="Closed"/>
    <s v="Completed"/>
    <s v="Solved by squad (technical intervention)"/>
    <x v="0"/>
    <s v="Squad"/>
    <s v="SQUAD B"/>
    <d v="2021-12-02T00:00:00"/>
    <d v="2022-04-21T00:00:00"/>
    <n v="140"/>
    <x v="2"/>
  </r>
  <r>
    <s v="KEY-3128"/>
    <s v="Medium"/>
    <n v="30"/>
    <s v="Closed"/>
    <s v="Completed"/>
    <s v="Solved by service desk (no technical intervention)"/>
    <x v="0"/>
    <s v="Service Desk"/>
    <m/>
    <d v="2021-12-02T00:00:00"/>
    <d v="2021-12-25T00:00:00"/>
    <n v="23"/>
    <x v="1"/>
  </r>
  <r>
    <s v="KEY-3126"/>
    <s v="Medium"/>
    <n v="30"/>
    <s v="Closed"/>
    <s v="Completed"/>
    <s v="Solved by squad (technical intervention)"/>
    <x v="1"/>
    <s v="Squad"/>
    <s v="SQUAD A"/>
    <d v="2021-12-02T00:00:00"/>
    <d v="2021-12-17T00:00:00"/>
    <n v="15"/>
    <x v="1"/>
  </r>
  <r>
    <s v="KEY-3125"/>
    <s v="Medium"/>
    <n v="30"/>
    <s v="Closed"/>
    <s v="Completed"/>
    <s v="Solved by squad (technical intervention)"/>
    <x v="1"/>
    <s v="Squad"/>
    <s v="SQUAD A"/>
    <d v="2021-12-02T00:00:00"/>
    <d v="2021-12-20T00:00:00"/>
    <n v="18"/>
    <x v="1"/>
  </r>
  <r>
    <s v="KEY-3124"/>
    <s v="Medium"/>
    <n v="30"/>
    <s v="Closed"/>
    <s v="Completed"/>
    <s v="Solved by squad (technical intervention)"/>
    <x v="0"/>
    <s v="Squad"/>
    <s v="SQUAD E"/>
    <d v="2021-12-02T00:00:00"/>
    <d v="2022-08-25T00:00:00"/>
    <n v="266"/>
    <x v="2"/>
  </r>
  <r>
    <s v="KEY-3127"/>
    <s v="Medium"/>
    <n v="30"/>
    <s v="Closed"/>
    <s v="Completed"/>
    <s v="Solved by squad (technical intervention)"/>
    <x v="0"/>
    <s v="Squad"/>
    <s v="SQUAD E"/>
    <d v="2021-12-02T00:00:00"/>
    <d v="2022-08-26T00:00:00"/>
    <n v="267"/>
    <x v="2"/>
  </r>
  <r>
    <s v="KEY-3129"/>
    <s v="Medium"/>
    <n v="30"/>
    <s v="Open"/>
    <s v="Squad Working"/>
    <m/>
    <x v="0"/>
    <m/>
    <m/>
    <d v="2021-12-02T00:00:00"/>
    <m/>
    <n v="-44532"/>
    <x v="0"/>
  </r>
  <r>
    <s v="KEY-3132"/>
    <s v="Medium"/>
    <n v="30"/>
    <s v="Closed"/>
    <s v="Completed"/>
    <s v="Solved by squad (technical intervention)"/>
    <x v="3"/>
    <s v="Squad"/>
    <s v="SQUAD D"/>
    <d v="2021-12-03T00:00:00"/>
    <d v="2022-01-31T00:00:00"/>
    <n v="59"/>
    <x v="2"/>
  </r>
  <r>
    <s v="KEY-3133"/>
    <s v="Medium"/>
    <n v="30"/>
    <s v="Closed"/>
    <s v="Completed"/>
    <s v="Solved by squad (technical intervention)"/>
    <x v="3"/>
    <s v="Squad"/>
    <s v="SQUAD D"/>
    <d v="2021-12-03T00:00:00"/>
    <d v="2022-02-08T00:00:00"/>
    <n v="67"/>
    <x v="2"/>
  </r>
  <r>
    <s v="KEY-3130"/>
    <s v="Medium"/>
    <n v="30"/>
    <s v="Closed"/>
    <s v="Completed"/>
    <s v="Solved by squad (technical intervention)"/>
    <x v="0"/>
    <s v="Squad"/>
    <s v="SQUAD B"/>
    <d v="2021-12-03T00:00:00"/>
    <d v="2022-08-25T00:00:00"/>
    <n v="265"/>
    <x v="2"/>
  </r>
  <r>
    <s v="KEY-3131"/>
    <s v="Medium"/>
    <n v="30"/>
    <s v="Open"/>
    <s v="Squad Working"/>
    <m/>
    <x v="0"/>
    <m/>
    <m/>
    <d v="2021-12-03T00:00:00"/>
    <m/>
    <n v="-44533"/>
    <x v="0"/>
  </r>
  <r>
    <s v="KEY-3134"/>
    <s v="High"/>
    <n v="15"/>
    <s v="Closed"/>
    <s v="Completed"/>
    <s v="Solved by squad (technical intervention)"/>
    <x v="0"/>
    <s v="Squad"/>
    <s v="SQUAD A"/>
    <d v="2021-12-04T00:00:00"/>
    <d v="2022-09-13T00:00:00"/>
    <n v="283"/>
    <x v="2"/>
  </r>
  <r>
    <s v="KEY-3137"/>
    <s v="Medium"/>
    <n v="30"/>
    <s v="Closed"/>
    <s v="Canceled"/>
    <s v="Feature expected behavior"/>
    <x v="1"/>
    <s v="Service Desk"/>
    <m/>
    <d v="2021-12-06T00:00:00"/>
    <d v="2021-12-09T00:00:00"/>
    <n v="3"/>
    <x v="0"/>
  </r>
  <r>
    <s v="KEY-3135"/>
    <s v="Medium"/>
    <n v="30"/>
    <s v="Closed"/>
    <s v="Canceled"/>
    <s v="Lack Response"/>
    <x v="1"/>
    <s v="Service Desk"/>
    <m/>
    <d v="2021-12-06T00:00:00"/>
    <d v="2021-12-06T00:00:00"/>
    <n v="0"/>
    <x v="0"/>
  </r>
  <r>
    <s v="KEY-3138"/>
    <s v="Medium"/>
    <n v="30"/>
    <s v="Closed"/>
    <s v="Completed"/>
    <s v="Solved by service desk (no technical intervention)"/>
    <x v="0"/>
    <s v="Service Desk"/>
    <m/>
    <d v="2021-12-06T00:00:00"/>
    <d v="2021-12-13T00:00:00"/>
    <n v="7"/>
    <x v="1"/>
  </r>
  <r>
    <s v="KEY-3136"/>
    <s v="Medium"/>
    <n v="30"/>
    <s v="Closed"/>
    <s v="Completed"/>
    <s v="Solved by squad (technical intervention)"/>
    <x v="0"/>
    <s v="Squad"/>
    <s v="SQUAD B"/>
    <d v="2021-12-06T00:00:00"/>
    <d v="2022-05-31T00:00:00"/>
    <n v="176"/>
    <x v="2"/>
  </r>
  <r>
    <s v="KEY-3142"/>
    <s v="High"/>
    <n v="15"/>
    <s v="Closed"/>
    <s v="Completed"/>
    <s v="Solved by service desk (no technical intervention)"/>
    <x v="1"/>
    <s v="Service Desk"/>
    <m/>
    <d v="2021-12-07T00:00:00"/>
    <d v="2021-12-18T00:00:00"/>
    <n v="11"/>
    <x v="1"/>
  </r>
  <r>
    <s v="KEY-3141"/>
    <s v="Medium"/>
    <n v="30"/>
    <s v="Closed"/>
    <s v="Canceled"/>
    <s v="Business Process"/>
    <x v="0"/>
    <s v="Service Desk"/>
    <m/>
    <d v="2021-12-07T00:00:00"/>
    <d v="2022-02-24T00:00:00"/>
    <n v="79"/>
    <x v="0"/>
  </r>
  <r>
    <s v="KEY-3143"/>
    <s v="Medium"/>
    <n v="30"/>
    <s v="Closed"/>
    <s v="Canceled"/>
    <s v="Feature expected behavior"/>
    <x v="1"/>
    <s v="Service Desk"/>
    <m/>
    <d v="2021-12-07T00:00:00"/>
    <d v="2022-01-12T00:00:00"/>
    <n v="36"/>
    <x v="0"/>
  </r>
  <r>
    <s v="KEY-3144"/>
    <s v="Medium"/>
    <n v="30"/>
    <s v="Closed"/>
    <s v="Canceled"/>
    <s v="Feature expected behavior"/>
    <x v="1"/>
    <s v="Service Desk"/>
    <m/>
    <d v="2021-12-07T00:00:00"/>
    <d v="2021-12-09T00:00:00"/>
    <n v="2"/>
    <x v="0"/>
  </r>
  <r>
    <s v="KEY-3145"/>
    <s v="Medium"/>
    <n v="30"/>
    <s v="Closed"/>
    <s v="Completed"/>
    <s v="Solved by squad (technical intervention)"/>
    <x v="4"/>
    <s v="Squad"/>
    <s v="SQUAD E"/>
    <d v="2021-12-07T00:00:00"/>
    <d v="2022-02-18T00:00:00"/>
    <n v="73"/>
    <x v="2"/>
  </r>
  <r>
    <s v="KEY-3140"/>
    <s v="Medium"/>
    <n v="30"/>
    <s v="Closed"/>
    <s v="Completed"/>
    <s v="Solved by squad (technical intervention)"/>
    <x v="0"/>
    <s v="Squad"/>
    <s v="SQUAD B"/>
    <d v="2021-12-07T00:00:00"/>
    <d v="2022-05-31T00:00:00"/>
    <n v="175"/>
    <x v="2"/>
  </r>
  <r>
    <s v="KEY-3139"/>
    <s v="Medium"/>
    <n v="30"/>
    <s v="Open"/>
    <s v="Squad Working"/>
    <m/>
    <x v="0"/>
    <m/>
    <m/>
    <d v="2021-12-07T00:00:00"/>
    <m/>
    <n v="-44537"/>
    <x v="0"/>
  </r>
  <r>
    <s v="KEY-3146"/>
    <s v="Medium"/>
    <n v="30"/>
    <s v="Closed"/>
    <s v="Canceled"/>
    <s v="Business Process"/>
    <x v="0"/>
    <s v="Service Desk"/>
    <m/>
    <d v="2021-12-09T00:00:00"/>
    <d v="2022-02-24T00:00:00"/>
    <n v="77"/>
    <x v="0"/>
  </r>
  <r>
    <s v="KEY-3148"/>
    <s v="Medium"/>
    <n v="30"/>
    <s v="Closed"/>
    <s v="Canceled"/>
    <s v="Feature expected behavior"/>
    <x v="1"/>
    <s v="Service Desk"/>
    <m/>
    <d v="2021-12-09T00:00:00"/>
    <d v="2022-01-31T00:00:00"/>
    <n v="53"/>
    <x v="0"/>
  </r>
  <r>
    <s v="KEY-3147"/>
    <s v="Medium"/>
    <n v="30"/>
    <s v="Closed"/>
    <s v="Completed"/>
    <s v="Solved by squad (technical intervention)"/>
    <x v="0"/>
    <s v="Squad"/>
    <s v="SQUAD E"/>
    <d v="2021-12-09T00:00:00"/>
    <d v="2022-08-26T00:00:00"/>
    <n v="260"/>
    <x v="2"/>
  </r>
  <r>
    <s v="KEY-3152"/>
    <s v="Medium"/>
    <n v="30"/>
    <s v="Closed"/>
    <s v="Completed"/>
    <s v="Solved by squad (technical intervention)"/>
    <x v="0"/>
    <s v="Squad"/>
    <s v="SQUAD D"/>
    <d v="2021-12-10T00:00:00"/>
    <d v="2022-09-05T00:00:00"/>
    <n v="269"/>
    <x v="2"/>
  </r>
  <r>
    <s v="KEY-3150"/>
    <s v="Medium"/>
    <n v="30"/>
    <s v="Open"/>
    <s v="Squad Working"/>
    <m/>
    <x v="0"/>
    <m/>
    <m/>
    <d v="2021-12-10T00:00:00"/>
    <m/>
    <n v="-44540"/>
    <x v="0"/>
  </r>
  <r>
    <s v="KEY-3151"/>
    <s v="Medium"/>
    <n v="30"/>
    <s v="Open"/>
    <s v="Squad Working"/>
    <m/>
    <x v="0"/>
    <m/>
    <m/>
    <d v="2021-12-10T00:00:00"/>
    <m/>
    <n v="-44540"/>
    <x v="0"/>
  </r>
  <r>
    <s v="KEY-3149"/>
    <s v="Medium"/>
    <n v="30"/>
    <s v="Open"/>
    <s v="Waiting requester information"/>
    <m/>
    <x v="2"/>
    <m/>
    <m/>
    <d v="2021-12-10T00:00:00"/>
    <m/>
    <n v="-44540"/>
    <x v="0"/>
  </r>
  <r>
    <s v="KEY-3153"/>
    <s v="Medium"/>
    <n v="30"/>
    <s v="Closed"/>
    <s v="Canceled"/>
    <s v="Feature expected behavior"/>
    <x v="1"/>
    <s v="Service Desk"/>
    <m/>
    <d v="2021-12-11T00:00:00"/>
    <d v="2021-12-11T00:00:00"/>
    <n v="0"/>
    <x v="0"/>
  </r>
  <r>
    <s v="KEY-3163"/>
    <s v="Highest"/>
    <n v="7"/>
    <s v="Closed"/>
    <s v="Canceled"/>
    <s v="Feature expected behavior"/>
    <x v="1"/>
    <s v="Service Desk"/>
    <m/>
    <d v="2021-12-13T00:00:00"/>
    <d v="2021-12-17T00:00:00"/>
    <n v="4"/>
    <x v="0"/>
  </r>
  <r>
    <s v="KEY-3165"/>
    <s v="Highest"/>
    <n v="7"/>
    <s v="Closed"/>
    <s v="Canceled"/>
    <s v="Feature expected behavior"/>
    <x v="1"/>
    <s v="Service Desk"/>
    <m/>
    <d v="2021-12-13T00:00:00"/>
    <d v="2021-12-17T00:00:00"/>
    <n v="4"/>
    <x v="0"/>
  </r>
  <r>
    <s v="KEY-3180"/>
    <s v="Highest"/>
    <n v="7"/>
    <s v="Closed"/>
    <s v="Completed"/>
    <s v="Solved by service desk (no technical intervention)"/>
    <x v="3"/>
    <s v="Service Desk"/>
    <m/>
    <d v="2021-12-13T00:00:00"/>
    <d v="2021-12-13T00:00:00"/>
    <n v="0"/>
    <x v="1"/>
  </r>
  <r>
    <s v="KEY-3159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60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64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66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70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71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72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73"/>
    <s v="Highest"/>
    <n v="7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57"/>
    <s v="Highest"/>
    <n v="7"/>
    <s v="Closed"/>
    <s v="Completed"/>
    <s v="Solved by squad (technical intervention)"/>
    <x v="0"/>
    <s v="Squad"/>
    <s v="SQUAD B"/>
    <d v="2021-12-13T00:00:00"/>
    <d v="2021-12-26T00:00:00"/>
    <n v="13"/>
    <x v="2"/>
  </r>
  <r>
    <s v="KEY-3161"/>
    <s v="Highest"/>
    <n v="7"/>
    <s v="Closed"/>
    <s v="Completed"/>
    <s v="Solved by squad (technical intervention)"/>
    <x v="1"/>
    <s v="Squad"/>
    <s v="SQUAD A"/>
    <d v="2021-12-13T00:00:00"/>
    <d v="2021-12-27T00:00:00"/>
    <n v="14"/>
    <x v="2"/>
  </r>
  <r>
    <s v="KEY-3162"/>
    <s v="Highest"/>
    <n v="7"/>
    <s v="Closed"/>
    <s v="Completed"/>
    <s v="Solved by squad (technical intervention)"/>
    <x v="1"/>
    <s v="Squad"/>
    <s v="SQUAD A"/>
    <d v="2021-12-13T00:00:00"/>
    <d v="2021-12-29T00:00:00"/>
    <n v="16"/>
    <x v="2"/>
  </r>
  <r>
    <s v="KEY-3179"/>
    <s v="Highest"/>
    <n v="7"/>
    <s v="Closed"/>
    <s v="Completed"/>
    <s v="Solved by squad (technical intervention)"/>
    <x v="0"/>
    <s v="Squad"/>
    <s v="SQUAD D"/>
    <d v="2021-12-13T00:00:00"/>
    <d v="2022-01-06T00:00:00"/>
    <n v="24"/>
    <x v="2"/>
  </r>
  <r>
    <s v="KEY-3178"/>
    <s v="Highest"/>
    <n v="7"/>
    <s v="Closed"/>
    <s v="Completed"/>
    <s v="Solved by squad (technical intervention)"/>
    <x v="0"/>
    <s v="Squad"/>
    <s v="SQUAD D"/>
    <d v="2021-12-13T00:00:00"/>
    <d v="2022-01-17T00:00:00"/>
    <n v="35"/>
    <x v="2"/>
  </r>
  <r>
    <s v="KEY-3183"/>
    <s v="Highest"/>
    <n v="7"/>
    <s v="Closed"/>
    <s v="Completed"/>
    <s v="Solved by squad (technical intervention)"/>
    <x v="3"/>
    <s v="Squad"/>
    <s v="SQUAD A"/>
    <d v="2021-12-13T00:00:00"/>
    <d v="2022-02-20T00:00:00"/>
    <n v="69"/>
    <x v="2"/>
  </r>
  <r>
    <s v="KEY-3156"/>
    <s v="Highest"/>
    <n v="7"/>
    <s v="Closed"/>
    <s v="Completed"/>
    <s v="Solved by squad (technical intervention)"/>
    <x v="2"/>
    <s v="Squad"/>
    <s v="SQUAD B"/>
    <d v="2021-12-13T00:00:00"/>
    <d v="2022-08-16T00:00:00"/>
    <n v="246"/>
    <x v="2"/>
  </r>
  <r>
    <s v="KEY-3167"/>
    <s v="Highest"/>
    <n v="7"/>
    <s v="Closed"/>
    <s v="Completed"/>
    <s v="Solved by squad (technical intervention)"/>
    <x v="2"/>
    <s v="Squad"/>
    <s v="SQUAD A"/>
    <d v="2021-12-13T00:00:00"/>
    <d v="2022-08-16T00:00:00"/>
    <n v="246"/>
    <x v="2"/>
  </r>
  <r>
    <s v="KEY-3168"/>
    <s v="Highest"/>
    <n v="7"/>
    <s v="Closed"/>
    <s v="Completed"/>
    <s v="Solved by squad (technical intervention)"/>
    <x v="2"/>
    <s v="Squad"/>
    <s v="SQUAD A"/>
    <d v="2021-12-13T00:00:00"/>
    <d v="2022-08-16T00:00:00"/>
    <n v="246"/>
    <x v="2"/>
  </r>
  <r>
    <s v="KEY-3169"/>
    <s v="Highest"/>
    <n v="7"/>
    <s v="Closed"/>
    <s v="Completed"/>
    <s v="Solved by squad (technical intervention)"/>
    <x v="2"/>
    <s v="Squad"/>
    <s v="SQUAD A"/>
    <d v="2021-12-13T00:00:00"/>
    <d v="2022-08-16T00:00:00"/>
    <n v="246"/>
    <x v="2"/>
  </r>
  <r>
    <s v="KEY-3174"/>
    <s v="Highest"/>
    <n v="7"/>
    <s v="Closed"/>
    <s v="Completed"/>
    <s v="Solved by squad (technical intervention)"/>
    <x v="2"/>
    <s v="Squad"/>
    <s v="SQUAD D"/>
    <d v="2021-12-13T00:00:00"/>
    <d v="2022-08-16T00:00:00"/>
    <n v="246"/>
    <x v="2"/>
  </r>
  <r>
    <s v="KEY-3175"/>
    <s v="Highest"/>
    <n v="7"/>
    <s v="Closed"/>
    <s v="Completed"/>
    <s v="Solved by squad (technical intervention)"/>
    <x v="2"/>
    <s v="Squad"/>
    <s v="SQUAD D"/>
    <d v="2021-12-13T00:00:00"/>
    <d v="2022-08-16T00:00:00"/>
    <n v="246"/>
    <x v="2"/>
  </r>
  <r>
    <s v="KEY-3182"/>
    <s v="Medium"/>
    <n v="30"/>
    <s v="Closed"/>
    <s v="Canceled"/>
    <s v="Feature expected behavior"/>
    <x v="1"/>
    <s v="Service Desk"/>
    <m/>
    <d v="2021-12-13T00:00:00"/>
    <d v="2022-01-31T00:00:00"/>
    <n v="49"/>
    <x v="0"/>
  </r>
  <r>
    <s v="KEY-3158"/>
    <s v="Medium"/>
    <n v="30"/>
    <s v="Closed"/>
    <s v="Canceled"/>
    <s v="Feature expected behavior"/>
    <x v="1"/>
    <s v="Service Desk"/>
    <m/>
    <d v="2021-12-13T00:00:00"/>
    <d v="2021-12-13T00:00:00"/>
    <n v="0"/>
    <x v="0"/>
  </r>
  <r>
    <s v="KEY-3155"/>
    <s v="Medium"/>
    <n v="30"/>
    <s v="Closed"/>
    <s v="Completed"/>
    <s v="Solved by service desk (no technical intervention)"/>
    <x v="2"/>
    <s v="Service Desk"/>
    <m/>
    <d v="2021-12-13T00:00:00"/>
    <d v="2021-12-17T00:00:00"/>
    <n v="4"/>
    <x v="1"/>
  </r>
  <r>
    <s v="KEY-3177"/>
    <s v="Medium"/>
    <n v="30"/>
    <s v="Closed"/>
    <s v="Completed"/>
    <s v="Solved by squad (technical intervention)"/>
    <x v="0"/>
    <s v="Squad"/>
    <s v="SQUAD D"/>
    <d v="2021-12-13T00:00:00"/>
    <d v="2022-02-09T00:00:00"/>
    <n v="58"/>
    <x v="2"/>
  </r>
  <r>
    <s v="KEY-3181"/>
    <s v="Medium"/>
    <n v="30"/>
    <s v="Closed"/>
    <s v="Completed"/>
    <s v="Solved by squad (technical intervention)"/>
    <x v="0"/>
    <s v="Squad"/>
    <s v="SQUAD D"/>
    <d v="2021-12-13T00:00:00"/>
    <d v="2022-02-09T00:00:00"/>
    <n v="58"/>
    <x v="2"/>
  </r>
  <r>
    <s v="KEY-3154"/>
    <s v="Medium"/>
    <n v="30"/>
    <s v="Closed"/>
    <s v="Completed"/>
    <s v="Solved by squad (technical intervention)"/>
    <x v="2"/>
    <s v="Squad"/>
    <s v="SQUAD A"/>
    <d v="2021-12-13T00:00:00"/>
    <d v="2022-08-19T00:00:00"/>
    <n v="249"/>
    <x v="2"/>
  </r>
  <r>
    <s v="KEY-3176"/>
    <s v="Medium"/>
    <n v="30"/>
    <s v="Open"/>
    <s v="Squad Working"/>
    <m/>
    <x v="0"/>
    <m/>
    <m/>
    <d v="2021-12-13T00:00:00"/>
    <m/>
    <n v="-44543"/>
    <x v="0"/>
  </r>
  <r>
    <s v="KEY-3184"/>
    <s v="Highest"/>
    <n v="7"/>
    <s v="Closed"/>
    <s v="Completed"/>
    <s v="Solved by squad (technical intervention)"/>
    <x v="0"/>
    <s v="Squad"/>
    <s v="SQUAD A"/>
    <d v="2021-12-14T00:00:00"/>
    <d v="2022-03-10T00:00:00"/>
    <n v="86"/>
    <x v="2"/>
  </r>
  <r>
    <s v="KEY-3192"/>
    <s v="High"/>
    <n v="15"/>
    <s v="Closed"/>
    <s v="Canceled"/>
    <s v="Feature expected behavior"/>
    <x v="1"/>
    <s v="Service Desk"/>
    <m/>
    <d v="2021-12-15T00:00:00"/>
    <d v="2022-10-04T00:00:00"/>
    <n v="293"/>
    <x v="0"/>
  </r>
  <r>
    <s v="KEY-3191"/>
    <s v="High"/>
    <n v="15"/>
    <s v="Closed"/>
    <s v="Completed"/>
    <s v="Solved by squad (technical intervention)"/>
    <x v="2"/>
    <s v="Squad"/>
    <s v="SQUAD D"/>
    <d v="2021-12-15T00:00:00"/>
    <d v="2022-08-09T00:00:00"/>
    <n v="237"/>
    <x v="2"/>
  </r>
  <r>
    <s v="KEY-3185"/>
    <s v="Medium"/>
    <n v="30"/>
    <s v="Closed"/>
    <s v="Canceled"/>
    <s v="Lack Response"/>
    <x v="1"/>
    <s v="Service Desk"/>
    <m/>
    <d v="2021-12-15T00:00:00"/>
    <d v="2022-02-24T00:00:00"/>
    <n v="71"/>
    <x v="0"/>
  </r>
  <r>
    <s v="KEY-3187"/>
    <s v="Medium"/>
    <n v="30"/>
    <s v="Closed"/>
    <s v="Canceled"/>
    <s v="Lack Response"/>
    <x v="1"/>
    <s v="Service Desk"/>
    <m/>
    <d v="2021-12-15T00:00:00"/>
    <d v="2022-02-09T00:00:00"/>
    <n v="56"/>
    <x v="0"/>
  </r>
  <r>
    <s v="KEY-3196"/>
    <s v="Medium"/>
    <n v="30"/>
    <s v="Closed"/>
    <s v="Completed"/>
    <s v="Solved by service desk (no technical intervention)"/>
    <x v="0"/>
    <s v="Service Desk"/>
    <m/>
    <d v="2021-12-15T00:00:00"/>
    <d v="2021-12-23T00:00:00"/>
    <n v="8"/>
    <x v="1"/>
  </r>
  <r>
    <s v="KEY-3186"/>
    <s v="Medium"/>
    <n v="30"/>
    <s v="Closed"/>
    <s v="Completed"/>
    <s v="Solved by squad (technical intervention)"/>
    <x v="3"/>
    <s v="Squad"/>
    <s v="SQUAD A"/>
    <d v="2021-12-15T00:00:00"/>
    <d v="2022-02-09T00:00:00"/>
    <n v="56"/>
    <x v="2"/>
  </r>
  <r>
    <s v="KEY-3190"/>
    <s v="Medium"/>
    <n v="30"/>
    <s v="Closed"/>
    <s v="Completed"/>
    <s v="Solved by squad (technical intervention)"/>
    <x v="3"/>
    <s v="Squad"/>
    <s v="SQUAD C"/>
    <d v="2021-12-15T00:00:00"/>
    <d v="2022-02-18T00:00:00"/>
    <n v="65"/>
    <x v="2"/>
  </r>
  <r>
    <s v="KEY-3188"/>
    <s v="Medium"/>
    <n v="30"/>
    <s v="Closed"/>
    <s v="Completed"/>
    <s v="Solved by squad (technical intervention)"/>
    <x v="0"/>
    <s v="Squad"/>
    <s v="SQUAD B"/>
    <d v="2021-12-15T00:00:00"/>
    <d v="2022-05-31T00:00:00"/>
    <n v="167"/>
    <x v="2"/>
  </r>
  <r>
    <s v="KEY-3189"/>
    <s v="Medium"/>
    <n v="30"/>
    <s v="Closed"/>
    <s v="Completed"/>
    <s v="Solved by squad (technical intervention)"/>
    <x v="0"/>
    <s v="Squad"/>
    <s v="SQUAD E"/>
    <d v="2021-12-15T00:00:00"/>
    <d v="2022-09-05T00:00:00"/>
    <n v="264"/>
    <x v="2"/>
  </r>
  <r>
    <s v="KEY-3193"/>
    <s v="Medium"/>
    <n v="30"/>
    <s v="Open"/>
    <s v="Squad Working"/>
    <m/>
    <x v="0"/>
    <m/>
    <m/>
    <d v="2021-12-15T00:00:00"/>
    <m/>
    <n v="-44545"/>
    <x v="0"/>
  </r>
  <r>
    <s v="KEY-3194"/>
    <s v="Medium"/>
    <n v="30"/>
    <s v="Open"/>
    <s v="Squad Working"/>
    <m/>
    <x v="0"/>
    <m/>
    <m/>
    <d v="2021-12-15T00:00:00"/>
    <m/>
    <n v="-44545"/>
    <x v="0"/>
  </r>
  <r>
    <s v="KEY-3195"/>
    <s v="Medium"/>
    <n v="30"/>
    <s v="Open"/>
    <s v="Squad Working"/>
    <m/>
    <x v="0"/>
    <m/>
    <m/>
    <d v="2021-12-15T00:00:00"/>
    <m/>
    <n v="-44545"/>
    <x v="0"/>
  </r>
  <r>
    <s v="KEY-3199"/>
    <s v="Medium"/>
    <n v="30"/>
    <s v="Closed"/>
    <s v="Canceled"/>
    <s v="Feature expected behavior"/>
    <x v="1"/>
    <s v="Service Desk"/>
    <m/>
    <d v="2021-12-16T00:00:00"/>
    <d v="2021-12-20T00:00:00"/>
    <n v="4"/>
    <x v="0"/>
  </r>
  <r>
    <s v="KEY-3200"/>
    <s v="Medium"/>
    <n v="30"/>
    <s v="Closed"/>
    <s v="Completed"/>
    <s v="Solved by service desk (no technical intervention)"/>
    <x v="3"/>
    <s v="Service Desk"/>
    <m/>
    <d v="2021-12-16T00:00:00"/>
    <d v="2021-12-16T00:00:00"/>
    <n v="0"/>
    <x v="1"/>
  </r>
  <r>
    <s v="KEY-3201"/>
    <s v="Medium"/>
    <n v="30"/>
    <s v="Closed"/>
    <s v="Completed"/>
    <s v="Solved by service desk (no technical intervention)"/>
    <x v="0"/>
    <s v="Service Desk"/>
    <m/>
    <d v="2021-12-16T00:00:00"/>
    <d v="2022-02-02T00:00:00"/>
    <n v="48"/>
    <x v="2"/>
  </r>
  <r>
    <s v="KEY-3198"/>
    <s v="Medium"/>
    <n v="30"/>
    <s v="Closed"/>
    <s v="Completed"/>
    <s v="Solved by squad (technical intervention)"/>
    <x v="3"/>
    <s v="Squad"/>
    <s v="SQUAD B"/>
    <d v="2021-12-16T00:00:00"/>
    <d v="2022-02-17T00:00:00"/>
    <n v="63"/>
    <x v="2"/>
  </r>
  <r>
    <s v="KEY-3197"/>
    <s v="Medium"/>
    <n v="30"/>
    <s v="Closed"/>
    <s v="Completed"/>
    <s v="Solved by squad (technical intervention)"/>
    <x v="0"/>
    <s v="Squad"/>
    <s v="SQUAD B"/>
    <d v="2021-12-16T00:00:00"/>
    <d v="2022-03-27T00:00:00"/>
    <n v="101"/>
    <x v="2"/>
  </r>
  <r>
    <s v="KEY-3202"/>
    <s v="Medium"/>
    <n v="30"/>
    <s v="Open"/>
    <s v="Squad Working"/>
    <m/>
    <x v="0"/>
    <m/>
    <m/>
    <d v="2021-12-16T00:00:00"/>
    <m/>
    <n v="-44546"/>
    <x v="0"/>
  </r>
  <r>
    <s v="KEY-3206"/>
    <s v="Medium"/>
    <n v="30"/>
    <s v="Closed"/>
    <s v="Canceled"/>
    <s v="Feature expected behavior"/>
    <x v="1"/>
    <s v="Service Desk"/>
    <m/>
    <d v="2021-12-17T00:00:00"/>
    <d v="2022-02-09T00:00:00"/>
    <n v="54"/>
    <x v="0"/>
  </r>
  <r>
    <s v="KEY-3203"/>
    <s v="Medium"/>
    <n v="30"/>
    <s v="Closed"/>
    <s v="Completed"/>
    <s v="Solved by squad (technical intervention)"/>
    <x v="0"/>
    <s v="Squad"/>
    <s v="SQUAD B"/>
    <d v="2021-12-17T00:00:00"/>
    <d v="2022-05-25T00:00:00"/>
    <n v="159"/>
    <x v="2"/>
  </r>
  <r>
    <s v="KEY-3204"/>
    <s v="Medium"/>
    <n v="30"/>
    <s v="Closed"/>
    <s v="Completed"/>
    <s v="Solved by squad (technical intervention)"/>
    <x v="2"/>
    <s v="Squad"/>
    <s v="SQUAD B"/>
    <d v="2021-12-17T00:00:00"/>
    <d v="2022-08-08T00:00:00"/>
    <n v="234"/>
    <x v="2"/>
  </r>
  <r>
    <s v="KEY-3205"/>
    <s v="Medium"/>
    <n v="30"/>
    <s v="Open"/>
    <s v="Squad Working"/>
    <m/>
    <x v="0"/>
    <m/>
    <m/>
    <d v="2021-12-17T00:00:00"/>
    <m/>
    <n v="-44547"/>
    <x v="0"/>
  </r>
  <r>
    <s v="KEY-3207"/>
    <s v="Medium"/>
    <n v="30"/>
    <s v="Closed"/>
    <s v="Completed"/>
    <s v="Solved by squad (technical intervention)"/>
    <x v="1"/>
    <s v="Squad"/>
    <s v="SQUAD A"/>
    <d v="2021-12-20T00:00:00"/>
    <d v="2022-01-06T00:00:00"/>
    <n v="17"/>
    <x v="1"/>
  </r>
  <r>
    <s v="KEY-3209"/>
    <s v="Medium"/>
    <n v="30"/>
    <s v="Closed"/>
    <s v="Completed"/>
    <s v="Solved by squad (technical intervention)"/>
    <x v="3"/>
    <s v="Squad"/>
    <s v="SQUAD C"/>
    <d v="2021-12-20T00:00:00"/>
    <d v="2022-02-17T00:00:00"/>
    <n v="59"/>
    <x v="2"/>
  </r>
  <r>
    <s v="KEY-3210"/>
    <s v="Medium"/>
    <n v="30"/>
    <s v="Closed"/>
    <s v="Completed"/>
    <s v="Solved by squad (technical intervention)"/>
    <x v="0"/>
    <s v="Squad"/>
    <s v="SQUAD E"/>
    <d v="2021-12-20T00:00:00"/>
    <d v="2022-05-18T00:00:00"/>
    <n v="149"/>
    <x v="2"/>
  </r>
  <r>
    <s v="KEY-3212"/>
    <s v="Medium"/>
    <n v="30"/>
    <s v="Closed"/>
    <s v="Completed"/>
    <s v="Solved by service desk (no technical intervention)"/>
    <x v="2"/>
    <s v="Service Desk"/>
    <m/>
    <d v="2021-12-21T00:00:00"/>
    <d v="2021-12-22T00:00:00"/>
    <n v="1"/>
    <x v="1"/>
  </r>
  <r>
    <s v="KEY-3211"/>
    <s v="Medium"/>
    <n v="30"/>
    <s v="Closed"/>
    <s v="Completed"/>
    <s v="Solved by squad (technical intervention)"/>
    <x v="3"/>
    <s v="Squad"/>
    <s v="SQUAD D"/>
    <d v="2021-12-21T00:00:00"/>
    <d v="2022-02-09T00:00:00"/>
    <n v="50"/>
    <x v="2"/>
  </r>
  <r>
    <s v="KEY-3214"/>
    <s v="Medium"/>
    <n v="30"/>
    <s v="Closed"/>
    <s v="Canceled"/>
    <s v="Business Process"/>
    <x v="0"/>
    <s v="Service Desk"/>
    <m/>
    <d v="2021-12-23T00:00:00"/>
    <d v="2022-02-24T00:00:00"/>
    <n v="63"/>
    <x v="0"/>
  </r>
  <r>
    <s v="KEY-3215"/>
    <s v="Medium"/>
    <n v="30"/>
    <s v="Closed"/>
    <s v="Canceled"/>
    <s v="Feature expected behavior"/>
    <x v="1"/>
    <s v="Service Desk"/>
    <m/>
    <d v="2021-12-23T00:00:00"/>
    <d v="2022-02-09T00:00:00"/>
    <n v="48"/>
    <x v="0"/>
  </r>
  <r>
    <s v="KEY-3216"/>
    <s v="Medium"/>
    <n v="30"/>
    <s v="Closed"/>
    <s v="Canceled"/>
    <s v="Feature expected behavior"/>
    <x v="1"/>
    <s v="Service Desk"/>
    <m/>
    <d v="2021-12-23T00:00:00"/>
    <d v="2022-02-09T00:00:00"/>
    <n v="48"/>
    <x v="0"/>
  </r>
  <r>
    <s v="KEY-3213"/>
    <s v="Medium"/>
    <n v="30"/>
    <s v="Closed"/>
    <s v="Canceled"/>
    <s v="Lack Response"/>
    <x v="1"/>
    <s v="Service Desk"/>
    <m/>
    <d v="2021-12-23T00:00:00"/>
    <d v="2022-02-09T00:00:00"/>
    <n v="48"/>
    <x v="0"/>
  </r>
  <r>
    <s v="KEY-3217"/>
    <s v="Medium"/>
    <n v="30"/>
    <s v="Closed"/>
    <s v="Completed"/>
    <s v="Solved by squad (technical intervention)"/>
    <x v="0"/>
    <s v="Squad"/>
    <s v="SQUAD D"/>
    <d v="2021-12-23T00:00:00"/>
    <d v="2022-02-09T00:00:00"/>
    <n v="48"/>
    <x v="2"/>
  </r>
  <r>
    <s v="KEY-3219"/>
    <s v="Medium"/>
    <n v="30"/>
    <s v="Closed"/>
    <s v="Completed"/>
    <s v="Solved by squad (technical intervention)"/>
    <x v="0"/>
    <s v="Squad"/>
    <s v="SQUAD E"/>
    <d v="2021-12-23T00:00:00"/>
    <d v="2022-05-26T00:00:00"/>
    <n v="154"/>
    <x v="2"/>
  </r>
  <r>
    <s v="KEY-3218"/>
    <s v="Medium"/>
    <n v="30"/>
    <s v="Closed"/>
    <s v="Completed"/>
    <s v="Solved by squad (technical intervention)"/>
    <x v="2"/>
    <s v="Squad"/>
    <s v="SQUAD D"/>
    <d v="2021-12-23T00:00:00"/>
    <d v="2022-08-25T00:00:00"/>
    <n v="245"/>
    <x v="2"/>
  </r>
  <r>
    <s v="KEY-3221"/>
    <s v="Medium"/>
    <n v="30"/>
    <s v="Closed"/>
    <s v="Canceled"/>
    <s v="Business Process"/>
    <x v="0"/>
    <s v="Service Desk"/>
    <m/>
    <d v="2021-12-27T00:00:00"/>
    <d v="2022-02-17T00:00:00"/>
    <n v="52"/>
    <x v="0"/>
  </r>
  <r>
    <s v="KEY-3220"/>
    <s v="Medium"/>
    <n v="30"/>
    <s v="Closed"/>
    <s v="Completed"/>
    <s v="Solved by squad (technical intervention)"/>
    <x v="0"/>
    <s v="Squad"/>
    <s v="SQUAD A"/>
    <d v="2021-12-27T00:00:00"/>
    <d v="2022-01-21T00:00:00"/>
    <n v="25"/>
    <x v="1"/>
  </r>
  <r>
    <s v="KEY-3222"/>
    <s v="Medium"/>
    <n v="30"/>
    <s v="Closed"/>
    <s v="Completed"/>
    <s v="Solved by squad (technical intervention)"/>
    <x v="4"/>
    <s v="Squad"/>
    <s v="SQUAD A"/>
    <d v="2021-12-27T00:00:00"/>
    <d v="2022-03-16T00:00:00"/>
    <n v="79"/>
    <x v="2"/>
  </r>
  <r>
    <s v="KEY-3223"/>
    <s v="Medium"/>
    <n v="30"/>
    <s v="Closed"/>
    <s v="Completed"/>
    <s v="Solved by service desk (no technical intervention)"/>
    <x v="1"/>
    <s v="Service Desk"/>
    <m/>
    <d v="2021-12-28T00:00:00"/>
    <d v="2022-01-10T00:00:00"/>
    <n v="13"/>
    <x v="1"/>
  </r>
  <r>
    <s v="KEY-3224"/>
    <s v="Medium"/>
    <n v="30"/>
    <s v="Closed"/>
    <s v="Completed"/>
    <s v="Solved by squad (technical intervention)"/>
    <x v="0"/>
    <s v="Squad"/>
    <s v="SQUAD D"/>
    <d v="2021-12-28T00:00:00"/>
    <d v="2022-09-29T00:00:00"/>
    <n v="275"/>
    <x v="2"/>
  </r>
  <r>
    <s v="KEY-3225"/>
    <s v="Medium"/>
    <n v="30"/>
    <s v="Closed"/>
    <s v="Completed"/>
    <s v="Solved by squad (technical intervention)"/>
    <x v="3"/>
    <s v="Squad"/>
    <s v="SQUAD A"/>
    <d v="2021-12-29T00:00:00"/>
    <d v="2022-02-17T00:00:00"/>
    <n v="50"/>
    <x v="2"/>
  </r>
  <r>
    <s v="KEY-3228"/>
    <s v="Medium"/>
    <n v="30"/>
    <s v="Closed"/>
    <s v="Canceled"/>
    <s v="Business Process"/>
    <x v="0"/>
    <s v="Service Desk"/>
    <m/>
    <d v="2021-12-30T00:00:00"/>
    <d v="2022-02-17T00:00:00"/>
    <n v="49"/>
    <x v="0"/>
  </r>
  <r>
    <s v="KEY-3227"/>
    <s v="Medium"/>
    <n v="30"/>
    <s v="Closed"/>
    <s v="Canceled"/>
    <s v="Lack Response"/>
    <x v="1"/>
    <s v="Service Desk"/>
    <m/>
    <d v="2021-12-30T00:00:00"/>
    <d v="2022-02-24T00:00:00"/>
    <n v="56"/>
    <x v="0"/>
  </r>
  <r>
    <s v="KEY-3229"/>
    <s v="Medium"/>
    <n v="30"/>
    <s v="Closed"/>
    <s v="Completed"/>
    <s v="Solved by squad (technical intervention)"/>
    <x v="0"/>
    <s v="Squad"/>
    <s v="SQUAD E"/>
    <d v="2021-12-30T00:00:00"/>
    <d v="2022-05-11T00:00:00"/>
    <n v="132"/>
    <x v="2"/>
  </r>
  <r>
    <s v="KEY-3226"/>
    <s v="Medium"/>
    <n v="30"/>
    <s v="Closed"/>
    <s v="Completed"/>
    <s v="Solved by squad (technical intervention)"/>
    <x v="2"/>
    <s v="Squad"/>
    <s v="SQUAD A"/>
    <d v="2021-12-30T00:00:00"/>
    <d v="2022-08-25T00:00:00"/>
    <n v="238"/>
    <x v="2"/>
  </r>
  <r>
    <s v="KEY-3230"/>
    <s v="Medium"/>
    <n v="30"/>
    <s v="Closed"/>
    <s v="Canceled"/>
    <s v="Business Process"/>
    <x v="0"/>
    <s v="Service Desk"/>
    <m/>
    <d v="2022-01-03T00:00:00"/>
    <d v="2022-02-17T00:00:00"/>
    <n v="45"/>
    <x v="0"/>
  </r>
  <r>
    <s v="KEY-3232"/>
    <s v="Medium"/>
    <n v="30"/>
    <s v="Closed"/>
    <s v="Canceled"/>
    <s v="Feature expected behavior"/>
    <x v="1"/>
    <s v="Service Desk"/>
    <m/>
    <d v="2022-01-03T00:00:00"/>
    <d v="2022-02-17T00:00:00"/>
    <n v="45"/>
    <x v="0"/>
  </r>
  <r>
    <s v="KEY-3233"/>
    <s v="Medium"/>
    <n v="30"/>
    <s v="Closed"/>
    <s v="Canceled"/>
    <s v="Feature expected behavior"/>
    <x v="1"/>
    <s v="Service Desk"/>
    <m/>
    <d v="2022-01-03T00:00:00"/>
    <d v="2022-01-05T00:00:00"/>
    <n v="2"/>
    <x v="0"/>
  </r>
  <r>
    <s v="KEY-3231"/>
    <s v="Medium"/>
    <n v="30"/>
    <s v="Closed"/>
    <s v="Completed"/>
    <s v="Solved by squad (technical intervention)"/>
    <x v="0"/>
    <s v="Squad"/>
    <s v="SQUAD D"/>
    <d v="2022-01-03T00:00:00"/>
    <d v="2022-02-17T00:00:00"/>
    <n v="45"/>
    <x v="2"/>
  </r>
  <r>
    <s v="KEY-3234"/>
    <s v="Medium"/>
    <n v="30"/>
    <s v="Closed"/>
    <s v="Completed"/>
    <s v="Solved by squad (technical intervention)"/>
    <x v="0"/>
    <s v="Squad"/>
    <s v="SQUAD E"/>
    <d v="2022-01-03T00:00:00"/>
    <d v="2022-05-23T00:00:00"/>
    <n v="140"/>
    <x v="2"/>
  </r>
  <r>
    <s v="KEY-3235"/>
    <s v="Medium"/>
    <n v="30"/>
    <s v="Closed"/>
    <s v="Completed"/>
    <s v="Solved by squad (technical intervention)"/>
    <x v="0"/>
    <s v="Squad"/>
    <s v="SQUAD B"/>
    <d v="2022-01-04T00:00:00"/>
    <d v="2022-04-07T00:00:00"/>
    <n v="93"/>
    <x v="2"/>
  </r>
  <r>
    <s v="KEY-3236"/>
    <s v="Medium"/>
    <n v="30"/>
    <s v="Closed"/>
    <s v="Completed"/>
    <s v="Solved by squad (technical intervention)"/>
    <x v="0"/>
    <s v="Squad"/>
    <s v="SQUAD E"/>
    <d v="2022-01-04T00:00:00"/>
    <d v="2022-06-04T00:00:00"/>
    <n v="151"/>
    <x v="2"/>
  </r>
  <r>
    <s v="KEY-3237"/>
    <s v="Medium"/>
    <n v="30"/>
    <s v="Closed"/>
    <s v="Completed"/>
    <s v="Solved by squad (technical intervention)"/>
    <x v="1"/>
    <s v="Squad"/>
    <s v="SQUAD E"/>
    <d v="2022-01-04T00:00:00"/>
    <d v="2022-08-11T00:00:00"/>
    <n v="219"/>
    <x v="2"/>
  </r>
  <r>
    <s v="KEY-3241"/>
    <s v="Medium"/>
    <n v="30"/>
    <s v="Closed"/>
    <s v="Canceled"/>
    <s v="Feature expected behavior"/>
    <x v="1"/>
    <s v="Service Desk"/>
    <m/>
    <d v="2022-01-05T00:00:00"/>
    <d v="2022-02-17T00:00:00"/>
    <n v="43"/>
    <x v="0"/>
  </r>
  <r>
    <s v="KEY-3242"/>
    <s v="Medium"/>
    <n v="30"/>
    <s v="Closed"/>
    <s v="Completed"/>
    <s v="Solved by squad (technical intervention)"/>
    <x v="2"/>
    <s v="Squad"/>
    <s v="SQUAD D"/>
    <d v="2022-01-05T00:00:00"/>
    <d v="2022-09-01T00:00:00"/>
    <n v="239"/>
    <x v="2"/>
  </r>
  <r>
    <s v="KEY-3238"/>
    <s v="Medium"/>
    <n v="30"/>
    <s v="Open"/>
    <s v="Squad Working"/>
    <m/>
    <x v="0"/>
    <m/>
    <m/>
    <d v="2022-01-05T00:00:00"/>
    <m/>
    <n v="-44566"/>
    <x v="0"/>
  </r>
  <r>
    <s v="KEY-3239"/>
    <s v="Medium"/>
    <n v="30"/>
    <s v="Open"/>
    <s v="Squad Working"/>
    <m/>
    <x v="0"/>
    <m/>
    <m/>
    <d v="2022-01-05T00:00:00"/>
    <m/>
    <n v="-44566"/>
    <x v="0"/>
  </r>
  <r>
    <s v="KEY-3240"/>
    <s v="Medium"/>
    <n v="30"/>
    <s v="Open"/>
    <s v="Squad Working"/>
    <m/>
    <x v="0"/>
    <m/>
    <m/>
    <d v="2022-01-05T00:00:00"/>
    <m/>
    <n v="-44566"/>
    <x v="0"/>
  </r>
  <r>
    <s v="KEY-3245"/>
    <s v="Medium"/>
    <n v="30"/>
    <s v="Closed"/>
    <s v="Canceled"/>
    <s v="Business Process"/>
    <x v="0"/>
    <s v="Service Desk"/>
    <m/>
    <d v="2022-01-06T00:00:00"/>
    <d v="2022-03-21T00:00:00"/>
    <n v="74"/>
    <x v="0"/>
  </r>
  <r>
    <s v="KEY-3243"/>
    <s v="Medium"/>
    <n v="30"/>
    <s v="Closed"/>
    <s v="Canceled"/>
    <s v="Feature expected behavior"/>
    <x v="1"/>
    <s v="Service Desk"/>
    <m/>
    <d v="2022-01-06T00:00:00"/>
    <d v="2022-03-21T00:00:00"/>
    <n v="74"/>
    <x v="0"/>
  </r>
  <r>
    <s v="KEY-3244"/>
    <s v="Medium"/>
    <n v="30"/>
    <s v="Closed"/>
    <s v="Canceled"/>
    <s v="Feature expected behavior"/>
    <x v="1"/>
    <s v="Service Desk"/>
    <m/>
    <d v="2022-01-06T00:00:00"/>
    <d v="2022-01-18T00:00:00"/>
    <n v="12"/>
    <x v="0"/>
  </r>
  <r>
    <s v="KEY-3246"/>
    <s v="Medium"/>
    <n v="30"/>
    <s v="Closed"/>
    <s v="Completed"/>
    <s v="Solved by service desk (no technical intervention)"/>
    <x v="0"/>
    <s v="Service Desk"/>
    <m/>
    <d v="2022-01-07T00:00:00"/>
    <d v="2022-01-14T00:00:00"/>
    <n v="7"/>
    <x v="1"/>
  </r>
  <r>
    <s v="KEY-3248"/>
    <s v="High"/>
    <n v="15"/>
    <s v="Closed"/>
    <s v="Completed"/>
    <s v="Solved by squad (technical intervention)"/>
    <x v="1"/>
    <s v="Squad"/>
    <s v="SQUAD A"/>
    <d v="2022-01-10T00:00:00"/>
    <d v="2022-07-18T00:00:00"/>
    <n v="189"/>
    <x v="2"/>
  </r>
  <r>
    <s v="KEY-3250"/>
    <s v="Medium"/>
    <n v="30"/>
    <s v="Closed"/>
    <s v="Canceled"/>
    <s v="Feature expected behavior"/>
    <x v="1"/>
    <s v="Service Desk"/>
    <m/>
    <d v="2022-01-10T00:00:00"/>
    <d v="2022-03-21T00:00:00"/>
    <n v="70"/>
    <x v="0"/>
  </r>
  <r>
    <s v="KEY-3249"/>
    <s v="Medium"/>
    <n v="30"/>
    <s v="Closed"/>
    <s v="Completed"/>
    <s v="Solved by service desk (no technical intervention)"/>
    <x v="2"/>
    <s v="Service Desk"/>
    <m/>
    <d v="2022-01-10T00:00:00"/>
    <d v="2022-01-14T00:00:00"/>
    <n v="4"/>
    <x v="1"/>
  </r>
  <r>
    <s v="KEY-3251"/>
    <s v="Medium"/>
    <n v="30"/>
    <s v="Closed"/>
    <s v="Completed"/>
    <s v="Solved by squad (technical intervention)"/>
    <x v="0"/>
    <s v="Squad"/>
    <s v="SQUAD D"/>
    <d v="2022-01-10T00:00:00"/>
    <d v="2022-02-17T00:00:00"/>
    <n v="38"/>
    <x v="2"/>
  </r>
  <r>
    <s v="KEY-3247"/>
    <s v="Medium"/>
    <n v="30"/>
    <s v="Closed"/>
    <s v="Completed"/>
    <s v="Solved by squad (technical intervention)"/>
    <x v="0"/>
    <s v="Squad"/>
    <s v="SQUAD A"/>
    <d v="2022-01-10T00:00:00"/>
    <d v="2022-05-25T00:00:00"/>
    <n v="135"/>
    <x v="2"/>
  </r>
  <r>
    <s v="KEY-3252"/>
    <s v="Medium"/>
    <n v="30"/>
    <s v="Open"/>
    <s v="Squad Working"/>
    <m/>
    <x v="0"/>
    <m/>
    <m/>
    <d v="2022-01-10T00:00:00"/>
    <m/>
    <n v="-44571"/>
    <x v="0"/>
  </r>
  <r>
    <s v="KEY-3259"/>
    <s v="Highest"/>
    <n v="7"/>
    <s v="Closed"/>
    <s v="Completed"/>
    <s v="Solved by service desk (no technical intervention)"/>
    <x v="0"/>
    <s v="Service Desk"/>
    <m/>
    <d v="2022-01-11T00:00:00"/>
    <d v="2022-02-17T00:00:00"/>
    <n v="37"/>
    <x v="2"/>
  </r>
  <r>
    <s v="KEY-3258"/>
    <s v="Medium"/>
    <n v="30"/>
    <s v="Closed"/>
    <s v="Canceled"/>
    <s v="Feature expected behavior"/>
    <x v="1"/>
    <s v="Service Desk"/>
    <m/>
    <d v="2022-01-11T00:00:00"/>
    <d v="2022-03-21T00:00:00"/>
    <n v="69"/>
    <x v="0"/>
  </r>
  <r>
    <s v="KEY-3254"/>
    <s v="Medium"/>
    <n v="30"/>
    <s v="Closed"/>
    <s v="Canceled"/>
    <s v="Lack Response"/>
    <x v="1"/>
    <s v="Service Desk"/>
    <m/>
    <d v="2022-01-11T00:00:00"/>
    <d v="2022-02-24T00:00:00"/>
    <n v="44"/>
    <x v="0"/>
  </r>
  <r>
    <s v="KEY-3255"/>
    <s v="Medium"/>
    <n v="30"/>
    <s v="Closed"/>
    <s v="Canceled"/>
    <s v="Lack Response"/>
    <x v="1"/>
    <s v="Service Desk"/>
    <m/>
    <d v="2022-01-11T00:00:00"/>
    <d v="2022-02-24T00:00:00"/>
    <n v="44"/>
    <x v="0"/>
  </r>
  <r>
    <s v="KEY-3256"/>
    <s v="Medium"/>
    <n v="30"/>
    <s v="Closed"/>
    <s v="Canceled"/>
    <s v="Lack Response"/>
    <x v="1"/>
    <s v="Service Desk"/>
    <m/>
    <d v="2022-01-11T00:00:00"/>
    <d v="2022-01-11T00:00:00"/>
    <n v="0"/>
    <x v="0"/>
  </r>
  <r>
    <s v="KEY-3253"/>
    <s v="Medium"/>
    <n v="30"/>
    <s v="Closed"/>
    <s v="Completed"/>
    <s v="Solved by service desk (no technical intervention)"/>
    <x v="1"/>
    <s v="Service Desk"/>
    <m/>
    <d v="2022-01-11T00:00:00"/>
    <d v="2022-01-25T00:00:00"/>
    <n v="14"/>
    <x v="1"/>
  </r>
  <r>
    <s v="KEY-3257"/>
    <s v="Medium"/>
    <n v="30"/>
    <s v="Open"/>
    <s v="Squad Working"/>
    <m/>
    <x v="0"/>
    <m/>
    <m/>
    <d v="2022-01-11T00:00:00"/>
    <m/>
    <n v="-44572"/>
    <x v="0"/>
  </r>
  <r>
    <s v="KEY-3263"/>
    <s v="High"/>
    <n v="15"/>
    <s v="Closed"/>
    <s v="Completed"/>
    <s v="Solved by squad (technical intervention)"/>
    <x v="4"/>
    <s v="Squad"/>
    <s v="SQUAD A"/>
    <d v="2022-01-12T00:00:00"/>
    <d v="2022-04-06T00:00:00"/>
    <n v="84"/>
    <x v="2"/>
  </r>
  <r>
    <s v="KEY-3262"/>
    <s v="High"/>
    <n v="15"/>
    <s v="Closed"/>
    <s v="Completed"/>
    <s v="Solved by squad (technical intervention)"/>
    <x v="2"/>
    <s v="Squad"/>
    <s v="SQUAD D"/>
    <d v="2022-01-12T00:00:00"/>
    <d v="2022-08-22T00:00:00"/>
    <n v="222"/>
    <x v="2"/>
  </r>
  <r>
    <s v="KEY-3261"/>
    <s v="High"/>
    <n v="15"/>
    <s v="Closed"/>
    <s v="Completed"/>
    <s v="Solved by squad (technical intervention)"/>
    <x v="2"/>
    <s v="Squad"/>
    <s v="SQUAD D"/>
    <d v="2022-01-12T00:00:00"/>
    <d v="2022-08-23T00:00:00"/>
    <n v="223"/>
    <x v="2"/>
  </r>
  <r>
    <s v="KEY-3264"/>
    <s v="Medium"/>
    <n v="30"/>
    <s v="Closed"/>
    <s v="Completed"/>
    <s v="Solved by squad (technical intervention)"/>
    <x v="2"/>
    <s v="Squad"/>
    <s v="SQUAD E"/>
    <d v="2022-01-12T00:00:00"/>
    <d v="2022-08-25T00:00:00"/>
    <n v="225"/>
    <x v="2"/>
  </r>
  <r>
    <s v="KEY-3260"/>
    <s v="Medium"/>
    <n v="30"/>
    <s v="Open"/>
    <s v="Squad Working"/>
    <m/>
    <x v="0"/>
    <m/>
    <m/>
    <d v="2022-01-12T00:00:00"/>
    <m/>
    <n v="-44573"/>
    <x v="0"/>
  </r>
  <r>
    <s v="KEY-3265"/>
    <s v="Medium"/>
    <n v="30"/>
    <s v="Closed"/>
    <s v="Canceled"/>
    <s v="Business Process"/>
    <x v="1"/>
    <s v="Service Desk"/>
    <m/>
    <d v="2022-01-13T00:00:00"/>
    <d v="2022-02-24T00:00:00"/>
    <n v="42"/>
    <x v="0"/>
  </r>
  <r>
    <s v="KEY-3268"/>
    <s v="Medium"/>
    <n v="30"/>
    <s v="Closed"/>
    <s v="Completed"/>
    <s v="Solved by squad (technical intervention)"/>
    <x v="1"/>
    <s v="Squad"/>
    <s v="SQUAD E"/>
    <d v="2022-01-13T00:00:00"/>
    <d v="2022-01-25T00:00:00"/>
    <n v="12"/>
    <x v="1"/>
  </r>
  <r>
    <s v="KEY-3267"/>
    <s v="Medium"/>
    <n v="30"/>
    <s v="Closed"/>
    <s v="Completed"/>
    <s v="Solved by squad (technical intervention)"/>
    <x v="1"/>
    <s v="Squad"/>
    <s v="SQUAD E"/>
    <d v="2022-01-13T00:00:00"/>
    <d v="2022-02-03T00:00:00"/>
    <n v="21"/>
    <x v="1"/>
  </r>
  <r>
    <s v="KEY-3266"/>
    <s v="Medium"/>
    <n v="30"/>
    <s v="Closed"/>
    <s v="Completed"/>
    <s v="Solved by squad (technical intervention)"/>
    <x v="0"/>
    <s v="Squad"/>
    <s v="SQUAD D"/>
    <d v="2022-01-13T00:00:00"/>
    <d v="2022-02-23T00:00:00"/>
    <n v="41"/>
    <x v="2"/>
  </r>
  <r>
    <s v="KEY-3274"/>
    <s v="Medium"/>
    <n v="30"/>
    <s v="Closed"/>
    <s v="Canceled"/>
    <s v="Feature expected behavior"/>
    <x v="1"/>
    <s v="Service Desk"/>
    <m/>
    <d v="2022-01-14T00:00:00"/>
    <d v="2022-05-25T00:00:00"/>
    <n v="131"/>
    <x v="0"/>
  </r>
  <r>
    <s v="KEY-3271"/>
    <s v="Medium"/>
    <n v="30"/>
    <s v="Closed"/>
    <s v="Completed"/>
    <s v="Solved by squad (technical intervention)"/>
    <x v="3"/>
    <s v="Squad"/>
    <s v="SQUAD C"/>
    <d v="2022-01-14T00:00:00"/>
    <d v="2022-03-07T00:00:00"/>
    <n v="52"/>
    <x v="2"/>
  </r>
  <r>
    <s v="KEY-3270"/>
    <s v="Medium"/>
    <n v="30"/>
    <s v="Closed"/>
    <s v="Completed"/>
    <s v="Solved by squad (technical intervention)"/>
    <x v="3"/>
    <s v="Squad"/>
    <s v="SQUAD A"/>
    <d v="2022-01-14T00:00:00"/>
    <d v="2022-03-12T00:00:00"/>
    <n v="57"/>
    <x v="2"/>
  </r>
  <r>
    <s v="KEY-3269"/>
    <s v="Medium"/>
    <n v="30"/>
    <s v="Closed"/>
    <s v="Completed"/>
    <s v="Solved by squad (technical intervention)"/>
    <x v="0"/>
    <s v="Squad"/>
    <s v="SQUAD A"/>
    <d v="2022-01-14T00:00:00"/>
    <d v="2022-04-13T00:00:00"/>
    <n v="89"/>
    <x v="2"/>
  </r>
  <r>
    <s v="KEY-3275"/>
    <s v="Medium"/>
    <n v="30"/>
    <s v="Closed"/>
    <s v="Completed"/>
    <s v="Solved by squad (technical intervention)"/>
    <x v="0"/>
    <s v="Squad"/>
    <s v="SQUAD D"/>
    <d v="2022-01-14T00:00:00"/>
    <d v="2022-04-19T00:00:00"/>
    <n v="95"/>
    <x v="2"/>
  </r>
  <r>
    <s v="KEY-3273"/>
    <s v="Medium"/>
    <n v="30"/>
    <s v="Closed"/>
    <s v="Completed"/>
    <s v="Solved by squad (technical intervention)"/>
    <x v="0"/>
    <s v="Squad"/>
    <s v="SQUAD D"/>
    <d v="2022-01-14T00:00:00"/>
    <d v="2022-05-14T00:00:00"/>
    <n v="120"/>
    <x v="2"/>
  </r>
  <r>
    <s v="KEY-3272"/>
    <s v="Medium"/>
    <n v="30"/>
    <s v="Open"/>
    <s v="Squad Working"/>
    <m/>
    <x v="0"/>
    <m/>
    <m/>
    <d v="2022-01-14T00:00:00"/>
    <m/>
    <n v="-44575"/>
    <x v="0"/>
  </r>
  <r>
    <s v="KEY-3276"/>
    <s v="Medium"/>
    <n v="30"/>
    <s v="Closed"/>
    <s v="Completed"/>
    <s v="Solved by squad (technical intervention)"/>
    <x v="0"/>
    <s v="Squad"/>
    <s v="SQUAD B"/>
    <d v="2022-01-17T00:00:00"/>
    <d v="2022-05-25T00:00:00"/>
    <n v="128"/>
    <x v="2"/>
  </r>
  <r>
    <s v="KEY-3277"/>
    <s v="Medium"/>
    <n v="30"/>
    <s v="Closed"/>
    <s v="Completed"/>
    <s v="Solved by squad (technical intervention)"/>
    <x v="0"/>
    <s v="Squad"/>
    <s v="SQUAD E"/>
    <d v="2022-01-17T00:00:00"/>
    <d v="2022-06-15T00:00:00"/>
    <n v="149"/>
    <x v="2"/>
  </r>
  <r>
    <s v="KEY-3278"/>
    <s v="Medium"/>
    <n v="30"/>
    <s v="Closed"/>
    <s v="Completed"/>
    <s v="Solved by squad (technical intervention)"/>
    <x v="1"/>
    <s v="Squad"/>
    <s v="SQUAD E"/>
    <d v="2022-01-17T00:00:00"/>
    <d v="2022-08-11T00:00:00"/>
    <n v="206"/>
    <x v="2"/>
  </r>
  <r>
    <s v="KEY-3279"/>
    <s v="High"/>
    <n v="15"/>
    <s v="Closed"/>
    <s v="Completed"/>
    <s v="Solved by squad (technical intervention)"/>
    <x v="2"/>
    <s v="Squad"/>
    <s v="SQUAD A"/>
    <d v="2022-01-19T00:00:00"/>
    <d v="2022-09-20T00:00:00"/>
    <n v="244"/>
    <x v="2"/>
  </r>
  <r>
    <s v="KEY-3280"/>
    <s v="Highest"/>
    <n v="7"/>
    <s v="Closed"/>
    <s v="Completed"/>
    <s v="Solved by squad (technical intervention)"/>
    <x v="1"/>
    <s v="Squad"/>
    <s v="SQUAD A"/>
    <d v="2022-01-19T00:00:00"/>
    <d v="2022-01-31T00:00:00"/>
    <n v="12"/>
    <x v="2"/>
  </r>
  <r>
    <s v="KEY-3283"/>
    <s v="Medium"/>
    <n v="30"/>
    <s v="Closed"/>
    <s v="Canceled"/>
    <s v="Business Process"/>
    <x v="1"/>
    <s v="Service Desk"/>
    <m/>
    <d v="2022-01-19T00:00:00"/>
    <d v="2022-05-19T00:00:00"/>
    <n v="120"/>
    <x v="0"/>
  </r>
  <r>
    <s v="KEY-3282"/>
    <s v="Medium"/>
    <n v="30"/>
    <s v="Closed"/>
    <s v="Canceled"/>
    <s v="Feature expected behavior"/>
    <x v="1"/>
    <s v="Service Desk"/>
    <m/>
    <d v="2022-01-19T00:00:00"/>
    <d v="2022-01-24T00:00:00"/>
    <n v="5"/>
    <x v="0"/>
  </r>
  <r>
    <s v="KEY-3281"/>
    <s v="Medium"/>
    <n v="30"/>
    <s v="Closed"/>
    <s v="Completed"/>
    <s v="Solved by squad (technical intervention)"/>
    <x v="0"/>
    <s v="Squad"/>
    <s v="SQUAD D"/>
    <d v="2022-01-19T00:00:00"/>
    <d v="2022-02-24T00:00:00"/>
    <n v="36"/>
    <x v="2"/>
  </r>
  <r>
    <s v="KEY-3284"/>
    <s v="Medium"/>
    <n v="30"/>
    <s v="Closed"/>
    <s v="Completed"/>
    <s v="Solved by squad (technical intervention)"/>
    <x v="1"/>
    <s v="Squad"/>
    <s v="SQUAD E"/>
    <d v="2022-01-19T00:00:00"/>
    <d v="2022-08-04T00:00:00"/>
    <n v="197"/>
    <x v="2"/>
  </r>
  <r>
    <s v="KEY-3287"/>
    <s v="High"/>
    <n v="15"/>
    <s v="Closed"/>
    <s v="Completed"/>
    <s v="Solved by squad (technical intervention)"/>
    <x v="3"/>
    <s v="Squad"/>
    <s v="SQUAD C"/>
    <d v="2022-01-20T00:00:00"/>
    <d v="2022-03-10T00:00:00"/>
    <n v="49"/>
    <x v="2"/>
  </r>
  <r>
    <s v="KEY-3286"/>
    <s v="Medium"/>
    <n v="30"/>
    <s v="Closed"/>
    <s v="Completed"/>
    <s v="Solved by squad (technical intervention)"/>
    <x v="1"/>
    <s v="Squad"/>
    <s v="SQUAD A"/>
    <d v="2022-01-20T00:00:00"/>
    <d v="2022-02-02T00:00:00"/>
    <n v="13"/>
    <x v="1"/>
  </r>
  <r>
    <s v="KEY-3288"/>
    <s v="Medium"/>
    <n v="30"/>
    <s v="Closed"/>
    <s v="Completed"/>
    <s v="Solved by squad (technical intervention)"/>
    <x v="0"/>
    <s v="Squad"/>
    <s v="SQUAD E"/>
    <d v="2022-01-20T00:00:00"/>
    <d v="2022-05-16T00:00:00"/>
    <n v="116"/>
    <x v="2"/>
  </r>
  <r>
    <s v="KEY-3285"/>
    <s v="Medium"/>
    <n v="30"/>
    <s v="Open"/>
    <s v="Squad Working"/>
    <m/>
    <x v="0"/>
    <m/>
    <m/>
    <d v="2022-01-20T00:00:00"/>
    <m/>
    <n v="-44581"/>
    <x v="0"/>
  </r>
  <r>
    <s v="KEY-3289"/>
    <s v="Highest"/>
    <n v="7"/>
    <s v="Closed"/>
    <s v="Completed"/>
    <s v="Solved by squad (technical intervention)"/>
    <x v="4"/>
    <s v="Squad"/>
    <s v="SQUAD E"/>
    <d v="2022-01-21T00:00:00"/>
    <d v="2022-04-04T00:00:00"/>
    <n v="73"/>
    <x v="2"/>
  </r>
  <r>
    <s v="KEY-3290"/>
    <s v="Medium"/>
    <n v="30"/>
    <s v="Closed"/>
    <s v="Completed"/>
    <s v="Solved by service desk (no technical intervention)"/>
    <x v="0"/>
    <s v="Service Desk"/>
    <m/>
    <d v="2022-01-21T00:00:00"/>
    <d v="2022-01-28T00:00:00"/>
    <n v="7"/>
    <x v="1"/>
  </r>
  <r>
    <s v="KEY-3293"/>
    <s v="Medium"/>
    <n v="30"/>
    <s v="Closed"/>
    <s v="Completed"/>
    <s v="Solved by service desk (no technical intervention)"/>
    <x v="0"/>
    <s v="Service Desk"/>
    <m/>
    <d v="2022-01-21T00:00:00"/>
    <d v="2022-01-29T00:00:00"/>
    <n v="8"/>
    <x v="1"/>
  </r>
  <r>
    <s v="KEY-3292"/>
    <s v="Medium"/>
    <n v="30"/>
    <s v="Closed"/>
    <s v="Completed"/>
    <s v="Solved by squad (technical intervention)"/>
    <x v="1"/>
    <s v="Squad"/>
    <s v="SQUAD D"/>
    <d v="2022-01-21T00:00:00"/>
    <d v="2022-02-03T00:00:00"/>
    <n v="13"/>
    <x v="1"/>
  </r>
  <r>
    <s v="KEY-3294"/>
    <s v="Medium"/>
    <n v="30"/>
    <s v="Closed"/>
    <s v="Completed"/>
    <s v="Solved by squad (technical intervention)"/>
    <x v="2"/>
    <s v="Squad"/>
    <s v="SQUAD E"/>
    <d v="2022-01-21T00:00:00"/>
    <d v="2022-09-05T00:00:00"/>
    <n v="227"/>
    <x v="2"/>
  </r>
  <r>
    <s v="KEY-3291"/>
    <s v="Medium"/>
    <n v="30"/>
    <s v="Open"/>
    <s v="Squad Working"/>
    <m/>
    <x v="0"/>
    <m/>
    <m/>
    <d v="2022-01-21T00:00:00"/>
    <m/>
    <n v="-44582"/>
    <x v="0"/>
  </r>
  <r>
    <s v="KEY-3295"/>
    <s v="Medium"/>
    <n v="30"/>
    <s v="Closed"/>
    <s v="Canceled"/>
    <s v="Feature expected behavior"/>
    <x v="1"/>
    <s v="Service Desk"/>
    <m/>
    <d v="2022-01-23T00:00:00"/>
    <d v="2022-03-21T00:00:00"/>
    <n v="57"/>
    <x v="0"/>
  </r>
  <r>
    <s v="KEY-3298"/>
    <s v="Medium"/>
    <n v="30"/>
    <s v="Closed"/>
    <s v="Canceled"/>
    <s v="Feature expected behavior"/>
    <x v="1"/>
    <s v="Service Desk"/>
    <m/>
    <d v="2022-01-24T00:00:00"/>
    <d v="2022-03-21T00:00:00"/>
    <n v="56"/>
    <x v="0"/>
  </r>
  <r>
    <s v="KEY-3297"/>
    <s v="Medium"/>
    <n v="30"/>
    <s v="Closed"/>
    <s v="Completed"/>
    <s v="Solved by squad (technical intervention)"/>
    <x v="0"/>
    <s v="Squad"/>
    <s v="SQUAD A"/>
    <d v="2022-01-24T00:00:00"/>
    <d v="2022-01-31T00:00:00"/>
    <n v="7"/>
    <x v="1"/>
  </r>
  <r>
    <s v="KEY-3305"/>
    <s v="Medium"/>
    <n v="30"/>
    <s v="Closed"/>
    <s v="Canceled"/>
    <s v="Feature expected behavior"/>
    <x v="1"/>
    <s v="Service Desk"/>
    <m/>
    <d v="2022-01-25T00:00:00"/>
    <d v="2022-03-21T00:00:00"/>
    <n v="55"/>
    <x v="0"/>
  </r>
  <r>
    <s v="KEY-3304"/>
    <s v="Medium"/>
    <n v="30"/>
    <s v="Closed"/>
    <s v="Canceled"/>
    <s v="Feature expected behavior"/>
    <x v="1"/>
    <s v="Service Desk"/>
    <m/>
    <d v="2022-01-25T00:00:00"/>
    <d v="2022-02-24T00:00:00"/>
    <n v="30"/>
    <x v="0"/>
  </r>
  <r>
    <s v="KEY-3300"/>
    <s v="Medium"/>
    <n v="30"/>
    <s v="Closed"/>
    <s v="Completed"/>
    <s v="Solved by service desk (no technical intervention)"/>
    <x v="2"/>
    <s v="Service Desk"/>
    <m/>
    <d v="2022-01-25T00:00:00"/>
    <d v="2022-01-26T00:00:00"/>
    <n v="1"/>
    <x v="1"/>
  </r>
  <r>
    <s v="KEY-3301"/>
    <s v="Medium"/>
    <n v="30"/>
    <s v="Closed"/>
    <s v="Completed"/>
    <s v="Solved by service desk (no technical intervention)"/>
    <x v="2"/>
    <s v="Service Desk"/>
    <m/>
    <d v="2022-01-25T00:00:00"/>
    <d v="2022-01-28T00:00:00"/>
    <n v="3"/>
    <x v="1"/>
  </r>
  <r>
    <s v="KEY-3303"/>
    <s v="Medium"/>
    <n v="30"/>
    <s v="Closed"/>
    <s v="Completed"/>
    <s v="Solved by service desk (no technical intervention)"/>
    <x v="3"/>
    <s v="Service Desk"/>
    <m/>
    <d v="2022-01-25T00:00:00"/>
    <d v="2022-03-17T00:00:00"/>
    <n v="51"/>
    <x v="2"/>
  </r>
  <r>
    <s v="KEY-3302"/>
    <s v="Medium"/>
    <n v="30"/>
    <s v="Closed"/>
    <s v="Completed"/>
    <s v="Solved by squad (technical intervention)"/>
    <x v="1"/>
    <s v="Squad"/>
    <s v="SQUAD D"/>
    <d v="2022-01-25T00:00:00"/>
    <d v="2022-08-15T00:00:00"/>
    <n v="202"/>
    <x v="2"/>
  </r>
  <r>
    <s v="KEY-3299"/>
    <s v="Medium"/>
    <n v="30"/>
    <s v="Closed"/>
    <s v="Completed"/>
    <s v="Solved by squad (technical intervention)"/>
    <x v="0"/>
    <s v="Squad"/>
    <s v="SQUAD B"/>
    <d v="2022-01-25T00:00:00"/>
    <d v="2022-08-25T00:00:00"/>
    <n v="212"/>
    <x v="2"/>
  </r>
  <r>
    <s v="KEY-3308"/>
    <s v="Medium"/>
    <n v="30"/>
    <s v="Closed"/>
    <s v="Canceled"/>
    <s v="Business Process"/>
    <x v="1"/>
    <s v="Service Desk"/>
    <m/>
    <d v="2022-01-26T00:00:00"/>
    <d v="2022-03-21T00:00:00"/>
    <n v="54"/>
    <x v="0"/>
  </r>
  <r>
    <s v="KEY-3306"/>
    <s v="Medium"/>
    <n v="30"/>
    <s v="Closed"/>
    <s v="Completed"/>
    <s v="Solved by squad (technical intervention)"/>
    <x v="1"/>
    <s v="Squad"/>
    <s v="SQUAD A"/>
    <d v="2022-01-26T00:00:00"/>
    <d v="2022-02-06T00:00:00"/>
    <n v="11"/>
    <x v="1"/>
  </r>
  <r>
    <s v="KEY-3310"/>
    <s v="Medium"/>
    <n v="30"/>
    <s v="Closed"/>
    <s v="Completed"/>
    <s v="Solved by squad (technical intervention)"/>
    <x v="0"/>
    <s v="Squad"/>
    <s v="SQUAD E"/>
    <d v="2022-01-26T00:00:00"/>
    <d v="2022-05-06T00:00:00"/>
    <n v="100"/>
    <x v="2"/>
  </r>
  <r>
    <s v="KEY-3311"/>
    <s v="Medium"/>
    <n v="30"/>
    <s v="Closed"/>
    <s v="Completed"/>
    <s v="Solved by squad (technical intervention)"/>
    <x v="0"/>
    <s v="Squad"/>
    <s v="SQUAD D"/>
    <d v="2022-01-26T00:00:00"/>
    <d v="2022-05-09T00:00:00"/>
    <n v="103"/>
    <x v="2"/>
  </r>
  <r>
    <s v="KEY-3307"/>
    <s v="Medium"/>
    <n v="30"/>
    <s v="Closed"/>
    <s v="Completed"/>
    <s v="Solved by squad (technical intervention)"/>
    <x v="0"/>
    <s v="Squad"/>
    <s v="SQUAD B"/>
    <d v="2022-01-26T00:00:00"/>
    <d v="2022-08-25T00:00:00"/>
    <n v="211"/>
    <x v="2"/>
  </r>
  <r>
    <s v="KEY-3309"/>
    <s v="Medium"/>
    <n v="30"/>
    <s v="Open"/>
    <s v="Waiting requester information"/>
    <m/>
    <x v="0"/>
    <m/>
    <m/>
    <d v="2022-01-26T00:00:00"/>
    <m/>
    <n v="-44587"/>
    <x v="0"/>
  </r>
  <r>
    <s v="KEY-3312"/>
    <s v="Medium"/>
    <n v="30"/>
    <s v="Closed"/>
    <s v="Canceled"/>
    <s v="Lack Response"/>
    <x v="1"/>
    <s v="Service Desk"/>
    <m/>
    <d v="2022-01-27T00:00:00"/>
    <d v="2022-02-24T00:00:00"/>
    <n v="28"/>
    <x v="0"/>
  </r>
  <r>
    <s v="KEY-3314"/>
    <s v="Medium"/>
    <n v="30"/>
    <s v="Closed"/>
    <s v="Completed"/>
    <s v="Solved by service desk (no technical intervention)"/>
    <x v="2"/>
    <s v="Service Desk"/>
    <m/>
    <d v="2022-01-27T00:00:00"/>
    <d v="2022-01-30T00:00:00"/>
    <n v="3"/>
    <x v="1"/>
  </r>
  <r>
    <s v="KEY-3313"/>
    <s v="Medium"/>
    <n v="30"/>
    <s v="Closed"/>
    <s v="Completed"/>
    <s v="Solved by squad (technical intervention)"/>
    <x v="1"/>
    <s v="Squad"/>
    <s v="SQUAD D"/>
    <d v="2022-01-27T00:00:00"/>
    <d v="2022-09-05T00:00:00"/>
    <n v="221"/>
    <x v="2"/>
  </r>
  <r>
    <s v="KEY-3315"/>
    <s v="Medium"/>
    <n v="30"/>
    <s v="Closed"/>
    <s v="Completed"/>
    <s v="Solved by squad (technical intervention)"/>
    <x v="1"/>
    <s v="Squad"/>
    <s v="SQUAD E"/>
    <d v="2022-01-27T00:00:00"/>
    <d v="2022-09-05T00:00:00"/>
    <n v="221"/>
    <x v="2"/>
  </r>
  <r>
    <s v="KEY-3316"/>
    <s v="Medium"/>
    <n v="30"/>
    <s v="Closed"/>
    <s v="Completed"/>
    <s v="Solved by squad (technical intervention)"/>
    <x v="1"/>
    <s v="Squad"/>
    <s v="SQUAD A"/>
    <d v="2022-01-28T00:00:00"/>
    <d v="2022-02-17T00:00:00"/>
    <n v="20"/>
    <x v="1"/>
  </r>
  <r>
    <s v="KEY-3317"/>
    <s v="Medium"/>
    <n v="30"/>
    <s v="Closed"/>
    <s v="Completed"/>
    <s v="Solved by squad (technical intervention)"/>
    <x v="0"/>
    <s v="Squad"/>
    <s v="SQUAD D"/>
    <d v="2022-01-28T00:00:00"/>
    <d v="2022-07-03T00:00:00"/>
    <n v="156"/>
    <x v="2"/>
  </r>
  <r>
    <s v="KEY-3319"/>
    <s v="Medium"/>
    <n v="30"/>
    <s v="Closed"/>
    <s v="Completed"/>
    <s v="Solved by service desk (no technical intervention)"/>
    <x v="2"/>
    <s v="Service Desk"/>
    <m/>
    <d v="2022-01-29T00:00:00"/>
    <d v="2022-01-31T00:00:00"/>
    <n v="2"/>
    <x v="1"/>
  </r>
  <r>
    <s v="KEY-3318"/>
    <s v="Medium"/>
    <n v="30"/>
    <s v="Closed"/>
    <s v="Completed"/>
    <s v="Solved by squad (technical intervention)"/>
    <x v="1"/>
    <s v="Squad"/>
    <s v="SQUAD D"/>
    <d v="2022-01-29T00:00:00"/>
    <d v="2022-02-17T00:00:00"/>
    <n v="19"/>
    <x v="1"/>
  </r>
  <r>
    <s v="KEY-3323"/>
    <s v="High"/>
    <n v="15"/>
    <s v="Closed"/>
    <s v="Completed"/>
    <s v="Solved by service desk (no technical intervention)"/>
    <x v="0"/>
    <s v="Service Desk"/>
    <m/>
    <d v="2022-01-31T00:00:00"/>
    <d v="2022-02-10T00:00:00"/>
    <n v="10"/>
    <x v="1"/>
  </r>
  <r>
    <s v="KEY-3328"/>
    <s v="High"/>
    <n v="15"/>
    <s v="Closed"/>
    <s v="Completed"/>
    <s v="Solved by squad (technical intervention)"/>
    <x v="0"/>
    <s v="Squad"/>
    <s v="SQUAD E"/>
    <d v="2022-01-31T00:00:00"/>
    <d v="2022-04-28T00:00:00"/>
    <n v="87"/>
    <x v="2"/>
  </r>
  <r>
    <s v="KEY-3322"/>
    <s v="Medium"/>
    <n v="30"/>
    <s v="Closed"/>
    <s v="Canceled"/>
    <s v="Business Process"/>
    <x v="1"/>
    <s v="Service Desk"/>
    <m/>
    <d v="2022-01-31T00:00:00"/>
    <d v="2022-02-01T00:00:00"/>
    <n v="1"/>
    <x v="0"/>
  </r>
  <r>
    <s v="KEY-3329"/>
    <s v="Medium"/>
    <n v="30"/>
    <s v="Closed"/>
    <s v="Completed"/>
    <s v="Solved by service desk (no technical intervention)"/>
    <x v="2"/>
    <s v="Service Desk"/>
    <m/>
    <d v="2022-01-31T00:00:00"/>
    <d v="2022-02-03T00:00:00"/>
    <n v="3"/>
    <x v="1"/>
  </r>
  <r>
    <s v="KEY-3320"/>
    <s v="Medium"/>
    <n v="30"/>
    <s v="Closed"/>
    <s v="Completed"/>
    <s v="Solved by service desk (no technical intervention)"/>
    <x v="2"/>
    <s v="Service Desk"/>
    <m/>
    <d v="2022-01-31T00:00:00"/>
    <d v="2022-02-04T00:00:00"/>
    <n v="4"/>
    <x v="1"/>
  </r>
  <r>
    <s v="KEY-3321"/>
    <s v="Medium"/>
    <n v="30"/>
    <s v="Closed"/>
    <s v="Completed"/>
    <s v="Solved by squad (technical intervention)"/>
    <x v="0"/>
    <s v="Squad"/>
    <s v="SQUAD A"/>
    <d v="2022-01-31T00:00:00"/>
    <d v="2022-02-27T00:00:00"/>
    <n v="27"/>
    <x v="1"/>
  </r>
  <r>
    <s v="KEY-3327"/>
    <s v="Medium"/>
    <n v="30"/>
    <s v="Closed"/>
    <s v="Completed"/>
    <s v="Solved by squad (technical intervention)"/>
    <x v="0"/>
    <s v="Squad"/>
    <s v="SQUAD D"/>
    <d v="2022-01-31T00:00:00"/>
    <d v="2022-03-10T00:00:00"/>
    <n v="38"/>
    <x v="2"/>
  </r>
  <r>
    <s v="KEY-3326"/>
    <s v="Medium"/>
    <n v="30"/>
    <s v="Closed"/>
    <s v="Completed"/>
    <s v="Solved by squad (technical intervention)"/>
    <x v="0"/>
    <s v="Squad"/>
    <s v="SQUAD D"/>
    <d v="2022-01-31T00:00:00"/>
    <d v="2022-04-08T00:00:00"/>
    <n v="67"/>
    <x v="2"/>
  </r>
  <r>
    <s v="KEY-3324"/>
    <s v="Medium"/>
    <n v="30"/>
    <s v="Closed"/>
    <s v="Completed"/>
    <s v="Solved by squad (technical intervention)"/>
    <x v="0"/>
    <s v="Squad"/>
    <s v="SQUAD E"/>
    <d v="2022-01-31T00:00:00"/>
    <d v="2022-05-13T00:00:00"/>
    <n v="102"/>
    <x v="2"/>
  </r>
  <r>
    <s v="KEY-3325"/>
    <s v="Medium"/>
    <n v="30"/>
    <s v="Closed"/>
    <s v="Completed"/>
    <s v="Solved by squad (technical intervention)"/>
    <x v="2"/>
    <s v="Squad"/>
    <s v="SQUAD D"/>
    <d v="2022-01-31T00:00:00"/>
    <d v="2022-09-27T00:00:00"/>
    <n v="239"/>
    <x v="2"/>
  </r>
  <r>
    <s v="KEY-3331"/>
    <s v="Medium"/>
    <n v="30"/>
    <s v="Closed"/>
    <s v="Canceled"/>
    <s v="Business Process"/>
    <x v="1"/>
    <s v="Service Desk"/>
    <m/>
    <d v="2022-02-01T00:00:00"/>
    <d v="2022-03-21T00:00:00"/>
    <n v="48"/>
    <x v="0"/>
  </r>
  <r>
    <s v="KEY-3332"/>
    <s v="Medium"/>
    <n v="30"/>
    <s v="Closed"/>
    <s v="Canceled"/>
    <s v="Business Process"/>
    <x v="1"/>
    <s v="Service Desk"/>
    <m/>
    <d v="2022-02-01T00:00:00"/>
    <d v="2022-03-21T00:00:00"/>
    <n v="48"/>
    <x v="0"/>
  </r>
  <r>
    <s v="KEY-3338"/>
    <s v="Medium"/>
    <n v="30"/>
    <s v="Closed"/>
    <s v="Canceled"/>
    <s v="Business Process"/>
    <x v="1"/>
    <s v="Service Desk"/>
    <m/>
    <d v="2022-02-01T00:00:00"/>
    <d v="2022-02-08T00:00:00"/>
    <n v="7"/>
    <x v="0"/>
  </r>
  <r>
    <s v="KEY-3336"/>
    <s v="Medium"/>
    <n v="30"/>
    <s v="Closed"/>
    <s v="Canceled"/>
    <s v="Feature expected behavior"/>
    <x v="1"/>
    <s v="Service Desk"/>
    <m/>
    <d v="2022-02-01T00:00:00"/>
    <d v="2022-03-09T00:00:00"/>
    <n v="36"/>
    <x v="0"/>
  </r>
  <r>
    <s v="KEY-3330"/>
    <s v="Medium"/>
    <n v="30"/>
    <s v="Closed"/>
    <s v="Completed"/>
    <s v="Solved by squad (technical intervention)"/>
    <x v="0"/>
    <s v="Squad"/>
    <s v="SQUAD A"/>
    <d v="2022-02-01T00:00:00"/>
    <d v="2022-02-27T00:00:00"/>
    <n v="26"/>
    <x v="1"/>
  </r>
  <r>
    <s v="KEY-3337"/>
    <s v="Medium"/>
    <n v="30"/>
    <s v="Closed"/>
    <s v="Completed"/>
    <s v="Solved by squad (technical intervention)"/>
    <x v="0"/>
    <s v="Squad"/>
    <s v="SQUAD D"/>
    <d v="2022-02-01T00:00:00"/>
    <d v="2022-03-14T00:00:00"/>
    <n v="41"/>
    <x v="2"/>
  </r>
  <r>
    <s v="KEY-3335"/>
    <s v="Medium"/>
    <n v="30"/>
    <s v="Closed"/>
    <s v="Completed"/>
    <s v="Solved by squad (technical intervention)"/>
    <x v="4"/>
    <s v="Squad"/>
    <s v="SQUAD A"/>
    <d v="2022-02-01T00:00:00"/>
    <d v="2022-04-20T00:00:00"/>
    <n v="78"/>
    <x v="2"/>
  </r>
  <r>
    <s v="KEY-3334"/>
    <s v="Medium"/>
    <n v="30"/>
    <s v="Closed"/>
    <s v="Completed"/>
    <s v="Solved by squad (technical intervention)"/>
    <x v="0"/>
    <s v="Squad"/>
    <s v="SQUAD E"/>
    <d v="2022-02-01T00:00:00"/>
    <d v="2022-06-04T00:00:00"/>
    <n v="123"/>
    <x v="2"/>
  </r>
  <r>
    <s v="KEY-3333"/>
    <s v="Medium"/>
    <n v="30"/>
    <s v="Closed"/>
    <s v="Completed"/>
    <s v="Solved by squad (technical intervention)"/>
    <x v="0"/>
    <s v="Squad"/>
    <s v="SQUAD B"/>
    <d v="2022-02-01T00:00:00"/>
    <d v="2022-07-08T00:00:00"/>
    <n v="157"/>
    <x v="2"/>
  </r>
  <r>
    <s v="KEY-3343"/>
    <s v="High"/>
    <n v="15"/>
    <s v="Closed"/>
    <s v="Completed"/>
    <s v="Solved by squad (technical intervention)"/>
    <x v="0"/>
    <s v="Squad"/>
    <s v="SQUAD C"/>
    <d v="2022-02-02T00:00:00"/>
    <d v="2022-03-31T00:00:00"/>
    <n v="57"/>
    <x v="2"/>
  </r>
  <r>
    <s v="KEY-3341"/>
    <s v="Medium"/>
    <n v="30"/>
    <s v="Closed"/>
    <s v="Canceled"/>
    <s v="Business Process"/>
    <x v="1"/>
    <s v="Service Desk"/>
    <m/>
    <d v="2022-02-02T00:00:00"/>
    <d v="2022-03-21T00:00:00"/>
    <n v="47"/>
    <x v="0"/>
  </r>
  <r>
    <s v="KEY-3340"/>
    <s v="Medium"/>
    <n v="30"/>
    <s v="Closed"/>
    <s v="Canceled"/>
    <s v="Business Process"/>
    <x v="1"/>
    <s v="Service Desk"/>
    <m/>
    <d v="2022-02-02T00:00:00"/>
    <d v="2022-02-09T00:00:00"/>
    <n v="7"/>
    <x v="0"/>
  </r>
  <r>
    <s v="KEY-3346"/>
    <s v="Medium"/>
    <n v="30"/>
    <s v="Closed"/>
    <s v="Canceled"/>
    <s v="Feature expected behavior"/>
    <x v="1"/>
    <s v="Service Desk"/>
    <m/>
    <d v="2022-02-02T00:00:00"/>
    <d v="2022-03-08T00:00:00"/>
    <n v="34"/>
    <x v="0"/>
  </r>
  <r>
    <s v="KEY-3339"/>
    <s v="Medium"/>
    <n v="30"/>
    <s v="Closed"/>
    <s v="Canceled"/>
    <s v="Lack Response"/>
    <x v="1"/>
    <s v="Service Desk"/>
    <m/>
    <d v="2022-02-02T00:00:00"/>
    <d v="2022-03-21T00:00:00"/>
    <n v="47"/>
    <x v="0"/>
  </r>
  <r>
    <s v="KEY-3344"/>
    <s v="Medium"/>
    <n v="30"/>
    <s v="Closed"/>
    <s v="Completed"/>
    <s v="Solved by service desk (no technical intervention)"/>
    <x v="2"/>
    <s v="Service Desk"/>
    <m/>
    <d v="2022-02-02T00:00:00"/>
    <d v="2022-02-03T00:00:00"/>
    <n v="1"/>
    <x v="1"/>
  </r>
  <r>
    <s v="KEY-3345"/>
    <s v="Medium"/>
    <n v="30"/>
    <s v="Closed"/>
    <s v="Completed"/>
    <s v="Solved by squad (technical intervention)"/>
    <x v="0"/>
    <s v="Squad"/>
    <s v="SQUAD E"/>
    <d v="2022-02-02T00:00:00"/>
    <d v="2022-03-07T00:00:00"/>
    <n v="33"/>
    <x v="2"/>
  </r>
  <r>
    <s v="KEY-3342"/>
    <s v="Medium"/>
    <n v="30"/>
    <s v="Closed"/>
    <s v="Completed"/>
    <s v="Solved by squad (technical intervention)"/>
    <x v="0"/>
    <s v="Squad"/>
    <s v="SQUAD B"/>
    <d v="2022-02-02T00:00:00"/>
    <d v="2022-08-22T00:00:00"/>
    <n v="201"/>
    <x v="2"/>
  </r>
  <r>
    <s v="KEY-3348"/>
    <s v="Medium"/>
    <n v="30"/>
    <s v="Closed"/>
    <s v="Canceled"/>
    <s v="Feature expected behavior"/>
    <x v="1"/>
    <s v="Service Desk"/>
    <m/>
    <d v="2022-02-03T00:00:00"/>
    <d v="2022-04-04T00:00:00"/>
    <n v="60"/>
    <x v="0"/>
  </r>
  <r>
    <s v="KEY-3349"/>
    <s v="Medium"/>
    <n v="30"/>
    <s v="Closed"/>
    <s v="Canceled"/>
    <s v="Feature expected behavior"/>
    <x v="1"/>
    <s v="Service Desk"/>
    <m/>
    <d v="2022-02-03T00:00:00"/>
    <d v="2022-03-21T00:00:00"/>
    <n v="46"/>
    <x v="0"/>
  </r>
  <r>
    <s v="KEY-3347"/>
    <s v="Medium"/>
    <n v="30"/>
    <s v="Closed"/>
    <s v="Completed"/>
    <s v="Solved by squad (technical intervention)"/>
    <x v="0"/>
    <s v="Squad"/>
    <s v="SQUAD A"/>
    <d v="2022-02-03T00:00:00"/>
    <d v="2022-03-16T00:00:00"/>
    <n v="41"/>
    <x v="2"/>
  </r>
  <r>
    <s v="KEY-3352"/>
    <s v="Medium"/>
    <n v="30"/>
    <s v="Closed"/>
    <s v="Canceled"/>
    <s v="Feature expected behavior"/>
    <x v="1"/>
    <s v="Service Desk"/>
    <m/>
    <d v="2022-02-04T00:00:00"/>
    <d v="2022-04-01T00:00:00"/>
    <n v="56"/>
    <x v="0"/>
  </r>
  <r>
    <s v="KEY-3351"/>
    <s v="Medium"/>
    <n v="30"/>
    <s v="Closed"/>
    <s v="Canceled"/>
    <s v="Feature expected behavior"/>
    <x v="1"/>
    <s v="Service Desk"/>
    <m/>
    <d v="2022-02-04T00:00:00"/>
    <d v="2022-03-21T00:00:00"/>
    <n v="45"/>
    <x v="0"/>
  </r>
  <r>
    <s v="KEY-3354"/>
    <s v="Medium"/>
    <n v="30"/>
    <s v="Closed"/>
    <s v="Completed"/>
    <s v="Solved by squad (technical intervention)"/>
    <x v="0"/>
    <s v="Squad"/>
    <s v="SQUAD D"/>
    <d v="2022-02-04T00:00:00"/>
    <d v="2022-05-20T00:00:00"/>
    <n v="105"/>
    <x v="2"/>
  </r>
  <r>
    <s v="KEY-3350"/>
    <s v="Medium"/>
    <n v="30"/>
    <s v="Closed"/>
    <s v="Completed"/>
    <s v="Solved by squad (technical intervention)"/>
    <x v="0"/>
    <s v="Squad"/>
    <s v="SQUAD A"/>
    <d v="2022-02-04T00:00:00"/>
    <d v="2022-07-18T00:00:00"/>
    <n v="164"/>
    <x v="2"/>
  </r>
  <r>
    <s v="KEY-3353"/>
    <s v="Medium"/>
    <n v="30"/>
    <s v="Open"/>
    <s v="Squad Working"/>
    <m/>
    <x v="0"/>
    <m/>
    <m/>
    <d v="2022-02-04T00:00:00"/>
    <m/>
    <n v="-44596"/>
    <x v="0"/>
  </r>
  <r>
    <s v="KEY-3358"/>
    <s v="Medium"/>
    <n v="30"/>
    <s v="Closed"/>
    <s v="Canceled"/>
    <s v="Business Process"/>
    <x v="1"/>
    <s v="Service Desk"/>
    <m/>
    <d v="2022-02-07T00:00:00"/>
    <d v="2022-08-11T00:00:00"/>
    <n v="185"/>
    <x v="0"/>
  </r>
  <r>
    <s v="KEY-3357"/>
    <s v="Medium"/>
    <n v="30"/>
    <s v="Closed"/>
    <s v="Completed"/>
    <s v="Solved by squad (technical intervention)"/>
    <x v="0"/>
    <s v="Squad"/>
    <s v="SQUAD E"/>
    <d v="2022-02-07T00:00:00"/>
    <d v="2022-03-11T00:00:00"/>
    <n v="32"/>
    <x v="2"/>
  </r>
  <r>
    <s v="KEY-3356"/>
    <s v="Medium"/>
    <n v="30"/>
    <s v="Closed"/>
    <s v="Completed"/>
    <s v="Solved by squad (technical intervention)"/>
    <x v="4"/>
    <s v="Squad"/>
    <s v="SQUAD A"/>
    <d v="2022-02-07T00:00:00"/>
    <d v="2022-04-26T00:00:00"/>
    <n v="78"/>
    <x v="2"/>
  </r>
  <r>
    <s v="KEY-3355"/>
    <s v="Medium"/>
    <n v="30"/>
    <s v="Closed"/>
    <s v="Completed"/>
    <s v="Solved by squad (technical intervention)"/>
    <x v="0"/>
    <s v="Squad"/>
    <s v="SQUAD B"/>
    <d v="2022-02-07T00:00:00"/>
    <d v="2022-08-25T00:00:00"/>
    <n v="199"/>
    <x v="2"/>
  </r>
  <r>
    <s v="KEY-3360"/>
    <s v="Medium"/>
    <n v="30"/>
    <s v="Closed"/>
    <s v="Canceled"/>
    <s v="Feature expected behavior"/>
    <x v="1"/>
    <s v="Service Desk"/>
    <m/>
    <d v="2022-02-08T00:00:00"/>
    <d v="2022-02-21T00:00:00"/>
    <n v="13"/>
    <x v="0"/>
  </r>
  <r>
    <s v="KEY-3362"/>
    <s v="Medium"/>
    <n v="30"/>
    <s v="Closed"/>
    <s v="Completed"/>
    <s v="Solved by squad (technical intervention)"/>
    <x v="0"/>
    <s v="Squad"/>
    <s v="SQUAD E"/>
    <d v="2022-02-08T00:00:00"/>
    <d v="2022-03-25T00:00:00"/>
    <n v="45"/>
    <x v="2"/>
  </r>
  <r>
    <s v="KEY-3359"/>
    <s v="Medium"/>
    <n v="30"/>
    <s v="Closed"/>
    <s v="Completed"/>
    <s v="Solved by squad (technical intervention)"/>
    <x v="0"/>
    <s v="Squad"/>
    <s v="SQUAD B"/>
    <d v="2022-02-08T00:00:00"/>
    <d v="2022-05-19T00:00:00"/>
    <n v="100"/>
    <x v="2"/>
  </r>
  <r>
    <s v="KEY-3361"/>
    <s v="Medium"/>
    <n v="30"/>
    <s v="Closed"/>
    <s v="Completed"/>
    <s v="Solved by squad (technical intervention)"/>
    <x v="0"/>
    <s v="Squad"/>
    <s v="SQUAD E"/>
    <d v="2022-02-08T00:00:00"/>
    <d v="2022-05-19T00:00:00"/>
    <n v="100"/>
    <x v="2"/>
  </r>
  <r>
    <s v="KEY-3363"/>
    <s v="Medium"/>
    <n v="30"/>
    <s v="Closed"/>
    <s v="Completed"/>
    <s v="Solved by squad (technical intervention)"/>
    <x v="1"/>
    <s v="Squad"/>
    <s v="SQUAD E"/>
    <d v="2022-02-08T00:00:00"/>
    <d v="2022-09-05T00:00:00"/>
    <n v="209"/>
    <x v="2"/>
  </r>
  <r>
    <s v="KEY-3368"/>
    <s v="Medium"/>
    <n v="30"/>
    <s v="Closed"/>
    <s v="Completed"/>
    <s v="Solved by service desk (no technical intervention)"/>
    <x v="0"/>
    <s v="Service Desk"/>
    <m/>
    <d v="2022-02-09T00:00:00"/>
    <d v="2022-02-14T00:00:00"/>
    <n v="5"/>
    <x v="1"/>
  </r>
  <r>
    <s v="KEY-3371"/>
    <s v="Medium"/>
    <n v="30"/>
    <s v="Closed"/>
    <s v="Completed"/>
    <s v="Solved by squad (technical intervention)"/>
    <x v="0"/>
    <s v="Squad"/>
    <s v="SQUAD A"/>
    <d v="2022-02-09T00:00:00"/>
    <d v="2022-03-30T00:00:00"/>
    <n v="49"/>
    <x v="2"/>
  </r>
  <r>
    <s v="KEY-3369"/>
    <s v="Medium"/>
    <n v="30"/>
    <s v="Closed"/>
    <s v="Completed"/>
    <s v="Solved by squad (technical intervention)"/>
    <x v="4"/>
    <s v="Squad"/>
    <s v="SQUAD A"/>
    <d v="2022-02-09T00:00:00"/>
    <d v="2022-04-30T00:00:00"/>
    <n v="80"/>
    <x v="2"/>
  </r>
  <r>
    <s v="KEY-3365"/>
    <s v="Medium"/>
    <n v="30"/>
    <s v="Closed"/>
    <s v="Completed"/>
    <s v="Solved by squad (technical intervention)"/>
    <x v="0"/>
    <s v="Squad"/>
    <s v="SQUAD B"/>
    <d v="2022-02-09T00:00:00"/>
    <d v="2022-05-20T00:00:00"/>
    <n v="100"/>
    <x v="2"/>
  </r>
  <r>
    <s v="KEY-3366"/>
    <s v="Medium"/>
    <n v="30"/>
    <s v="Closed"/>
    <s v="Completed"/>
    <s v="Solved by squad (technical intervention)"/>
    <x v="0"/>
    <s v="Squad"/>
    <s v="SQUAD D"/>
    <d v="2022-02-09T00:00:00"/>
    <d v="2022-05-20T00:00:00"/>
    <n v="100"/>
    <x v="2"/>
  </r>
  <r>
    <s v="KEY-3367"/>
    <s v="Medium"/>
    <n v="30"/>
    <s v="Closed"/>
    <s v="Completed"/>
    <s v="Solved by squad (technical intervention)"/>
    <x v="0"/>
    <s v="Squad"/>
    <s v="SQUAD D"/>
    <d v="2022-02-09T00:00:00"/>
    <d v="2022-05-20T00:00:00"/>
    <n v="100"/>
    <x v="2"/>
  </r>
  <r>
    <s v="KEY-3370"/>
    <s v="Medium"/>
    <n v="30"/>
    <s v="Closed"/>
    <s v="Completed"/>
    <s v="Solved by squad (technical intervention)"/>
    <x v="0"/>
    <s v="Squad"/>
    <s v="SQUAD E"/>
    <d v="2022-02-09T00:00:00"/>
    <d v="2022-05-20T00:00:00"/>
    <n v="100"/>
    <x v="2"/>
  </r>
  <r>
    <s v="KEY-3364"/>
    <s v="Medium"/>
    <n v="30"/>
    <s v="Open"/>
    <s v="Waiting requester information"/>
    <m/>
    <x v="0"/>
    <m/>
    <m/>
    <d v="2022-02-09T00:00:00"/>
    <m/>
    <n v="-44601"/>
    <x v="0"/>
  </r>
  <r>
    <s v="KEY-3375"/>
    <s v="High"/>
    <n v="15"/>
    <s v="Closed"/>
    <s v="Completed"/>
    <s v="Solved by squad (technical intervention)"/>
    <x v="1"/>
    <s v="Squad"/>
    <s v="SQUAD D"/>
    <d v="2022-02-10T00:00:00"/>
    <d v="2022-08-22T00:00:00"/>
    <n v="193"/>
    <x v="2"/>
  </r>
  <r>
    <s v="KEY-3376"/>
    <s v="Medium"/>
    <n v="30"/>
    <s v="Closed"/>
    <s v="Canceled"/>
    <s v="Feature expected behavior"/>
    <x v="1"/>
    <s v="Service Desk"/>
    <m/>
    <d v="2022-02-10T00:00:00"/>
    <d v="2022-03-21T00:00:00"/>
    <n v="39"/>
    <x v="0"/>
  </r>
  <r>
    <s v="KEY-3378"/>
    <s v="Medium"/>
    <n v="30"/>
    <s v="Closed"/>
    <s v="Canceled"/>
    <s v="Feature expected behavior"/>
    <x v="1"/>
    <s v="Service Desk"/>
    <m/>
    <d v="2022-02-10T00:00:00"/>
    <d v="2022-03-21T00:00:00"/>
    <n v="39"/>
    <x v="0"/>
  </r>
  <r>
    <s v="KEY-3372"/>
    <s v="Medium"/>
    <n v="30"/>
    <s v="Closed"/>
    <s v="Completed"/>
    <s v="Solved by squad (technical intervention)"/>
    <x v="0"/>
    <s v="Squad"/>
    <s v="SQUAD A"/>
    <d v="2022-02-10T00:00:00"/>
    <d v="2022-03-16T00:00:00"/>
    <n v="34"/>
    <x v="2"/>
  </r>
  <r>
    <s v="KEY-3377"/>
    <s v="Medium"/>
    <n v="30"/>
    <s v="Closed"/>
    <s v="Completed"/>
    <s v="Solved by squad (technical intervention)"/>
    <x v="4"/>
    <s v="Squad"/>
    <s v="SQUAD A"/>
    <d v="2022-02-10T00:00:00"/>
    <d v="2022-05-02T00:00:00"/>
    <n v="81"/>
    <x v="2"/>
  </r>
  <r>
    <s v="KEY-3379"/>
    <s v="Medium"/>
    <n v="30"/>
    <s v="Closed"/>
    <s v="Completed"/>
    <s v="Solved by squad (technical intervention)"/>
    <x v="0"/>
    <s v="Squad"/>
    <s v="SQUAD D"/>
    <d v="2022-02-10T00:00:00"/>
    <d v="2022-05-20T00:00:00"/>
    <n v="99"/>
    <x v="2"/>
  </r>
  <r>
    <s v="KEY-3373"/>
    <s v="Medium"/>
    <n v="30"/>
    <s v="Closed"/>
    <s v="Completed"/>
    <s v="Solved by squad (technical intervention)"/>
    <x v="1"/>
    <s v="Squad"/>
    <s v="SQUAD A"/>
    <d v="2022-02-10T00:00:00"/>
    <d v="2022-08-04T00:00:00"/>
    <n v="175"/>
    <x v="2"/>
  </r>
  <r>
    <s v="KEY-3374"/>
    <s v="Medium"/>
    <n v="30"/>
    <s v="Closed"/>
    <s v="Completed"/>
    <s v="Solved by squad (technical intervention)"/>
    <x v="1"/>
    <s v="Squad"/>
    <s v="SQUAD A"/>
    <d v="2022-02-10T00:00:00"/>
    <d v="2022-09-05T00:00:00"/>
    <n v="207"/>
    <x v="2"/>
  </r>
  <r>
    <s v="KEY-3384"/>
    <s v="Medium"/>
    <n v="30"/>
    <s v="Closed"/>
    <s v="Completed"/>
    <s v="Solved by squad (technical intervention)"/>
    <x v="4"/>
    <s v="Squad"/>
    <s v="SQUAD A"/>
    <d v="2022-02-11T00:00:00"/>
    <d v="2022-05-02T00:00:00"/>
    <n v="80"/>
    <x v="2"/>
  </r>
  <r>
    <s v="KEY-3380"/>
    <s v="Medium"/>
    <n v="30"/>
    <s v="Closed"/>
    <s v="Completed"/>
    <s v="Solved by squad (technical intervention)"/>
    <x v="0"/>
    <s v="Squad"/>
    <s v="SQUAD A"/>
    <d v="2022-02-11T00:00:00"/>
    <d v="2022-05-20T00:00:00"/>
    <n v="98"/>
    <x v="2"/>
  </r>
  <r>
    <s v="KEY-3381"/>
    <s v="Medium"/>
    <n v="30"/>
    <s v="Closed"/>
    <s v="Completed"/>
    <s v="Solved by squad (technical intervention)"/>
    <x v="0"/>
    <s v="Squad"/>
    <s v="SQUAD A"/>
    <d v="2022-02-11T00:00:00"/>
    <d v="2022-05-20T00:00:00"/>
    <n v="98"/>
    <x v="2"/>
  </r>
  <r>
    <s v="KEY-3382"/>
    <s v="Medium"/>
    <n v="30"/>
    <s v="Closed"/>
    <s v="Completed"/>
    <s v="Solved by squad (technical intervention)"/>
    <x v="0"/>
    <s v="Squad"/>
    <s v="SQUAD A"/>
    <d v="2022-02-11T00:00:00"/>
    <d v="2022-05-20T00:00:00"/>
    <n v="98"/>
    <x v="2"/>
  </r>
  <r>
    <s v="KEY-3383"/>
    <s v="Medium"/>
    <n v="30"/>
    <s v="Open"/>
    <s v="Squad Working"/>
    <m/>
    <x v="0"/>
    <m/>
    <m/>
    <d v="2022-02-11T00:00:00"/>
    <m/>
    <n v="-44603"/>
    <x v="0"/>
  </r>
  <r>
    <s v="KEY-3385"/>
    <s v="Medium"/>
    <n v="30"/>
    <s v="Open"/>
    <s v="Squad Working"/>
    <m/>
    <x v="0"/>
    <m/>
    <m/>
    <d v="2022-02-11T00:00:00"/>
    <m/>
    <n v="-44603"/>
    <x v="0"/>
  </r>
  <r>
    <s v="KEY-3389"/>
    <s v="Medium"/>
    <n v="30"/>
    <s v="Closed"/>
    <s v="Canceled"/>
    <s v="Business Process"/>
    <x v="1"/>
    <s v="Service Desk"/>
    <m/>
    <d v="2022-02-14T00:00:00"/>
    <d v="2022-03-21T00:00:00"/>
    <n v="35"/>
    <x v="0"/>
  </r>
  <r>
    <s v="KEY-3388"/>
    <s v="Medium"/>
    <n v="30"/>
    <s v="Closed"/>
    <s v="Completed"/>
    <s v="Solved by squad (technical intervention)"/>
    <x v="3"/>
    <s v="Squad"/>
    <s v="SQUAD B"/>
    <d v="2022-02-14T00:00:00"/>
    <d v="2022-04-07T00:00:00"/>
    <n v="52"/>
    <x v="2"/>
  </r>
  <r>
    <s v="KEY-3394"/>
    <s v="Medium"/>
    <n v="30"/>
    <s v="Closed"/>
    <s v="Canceled"/>
    <s v="Business Process"/>
    <x v="1"/>
    <s v="Service Desk"/>
    <m/>
    <d v="2022-02-15T00:00:00"/>
    <d v="2022-02-15T00:00:00"/>
    <n v="0"/>
    <x v="0"/>
  </r>
  <r>
    <s v="KEY-3396"/>
    <s v="Medium"/>
    <n v="30"/>
    <s v="Closed"/>
    <s v="Canceled"/>
    <s v="Feature expected behavior"/>
    <x v="1"/>
    <s v="Service Desk"/>
    <m/>
    <d v="2022-02-15T00:00:00"/>
    <d v="2022-03-15T00:00:00"/>
    <n v="28"/>
    <x v="0"/>
  </r>
  <r>
    <s v="KEY-3397"/>
    <s v="Medium"/>
    <n v="30"/>
    <s v="Closed"/>
    <s v="Canceled"/>
    <s v="Feature expected behavior"/>
    <x v="1"/>
    <s v="Service Desk"/>
    <m/>
    <d v="2022-02-15T00:00:00"/>
    <d v="2022-02-24T00:00:00"/>
    <n v="9"/>
    <x v="0"/>
  </r>
  <r>
    <s v="KEY-3398"/>
    <s v="Medium"/>
    <n v="30"/>
    <s v="Closed"/>
    <s v="Completed"/>
    <s v="Solved by service desk (no technical intervention)"/>
    <x v="2"/>
    <s v="Service Desk"/>
    <m/>
    <d v="2022-02-15T00:00:00"/>
    <d v="2022-02-16T00:00:00"/>
    <n v="1"/>
    <x v="1"/>
  </r>
  <r>
    <s v="KEY-3390"/>
    <s v="Medium"/>
    <n v="30"/>
    <s v="Closed"/>
    <s v="Completed"/>
    <s v="Solved by squad (technical intervention)"/>
    <x v="0"/>
    <s v="Squad"/>
    <s v="SQUAD A"/>
    <d v="2022-02-15T00:00:00"/>
    <d v="2022-05-20T00:00:00"/>
    <n v="94"/>
    <x v="2"/>
  </r>
  <r>
    <s v="KEY-3391"/>
    <s v="Medium"/>
    <n v="30"/>
    <s v="Closed"/>
    <s v="Completed"/>
    <s v="Solved by squad (technical intervention)"/>
    <x v="0"/>
    <s v="Squad"/>
    <s v="SQUAD A"/>
    <d v="2022-02-15T00:00:00"/>
    <d v="2022-05-20T00:00:00"/>
    <n v="94"/>
    <x v="2"/>
  </r>
  <r>
    <s v="KEY-3392"/>
    <s v="Medium"/>
    <n v="30"/>
    <s v="Closed"/>
    <s v="Completed"/>
    <s v="Solved by squad (technical intervention)"/>
    <x v="0"/>
    <s v="Squad"/>
    <s v="SQUAD A"/>
    <d v="2022-02-15T00:00:00"/>
    <d v="2022-05-23T00:00:00"/>
    <n v="97"/>
    <x v="2"/>
  </r>
  <r>
    <s v="KEY-3395"/>
    <s v="Medium"/>
    <n v="30"/>
    <s v="Closed"/>
    <s v="Completed"/>
    <s v="Solved by squad (technical intervention)"/>
    <x v="0"/>
    <s v="Squad"/>
    <s v="SQUAD E"/>
    <d v="2022-02-15T00:00:00"/>
    <d v="2022-06-04T00:00:00"/>
    <n v="109"/>
    <x v="2"/>
  </r>
  <r>
    <s v="KEY-3393"/>
    <s v="Medium"/>
    <n v="30"/>
    <s v="Open"/>
    <s v="Squad Working"/>
    <m/>
    <x v="0"/>
    <m/>
    <m/>
    <d v="2022-02-15T00:00:00"/>
    <m/>
    <n v="-44607"/>
    <x v="0"/>
  </r>
  <r>
    <s v="KEY-3412"/>
    <s v="High"/>
    <n v="15"/>
    <s v="Closed"/>
    <s v="Completed"/>
    <s v="Solved by squad (technical intervention)"/>
    <x v="0"/>
    <s v="Squad"/>
    <s v="SQUAD D"/>
    <d v="2022-02-16T00:00:00"/>
    <d v="2022-07-08T00:00:00"/>
    <n v="142"/>
    <x v="2"/>
  </r>
  <r>
    <s v="KEY-3413"/>
    <s v="Highest"/>
    <n v="7"/>
    <s v="Closed"/>
    <s v="Canceled"/>
    <s v="Feature expected behavior"/>
    <x v="1"/>
    <s v="Service Desk"/>
    <m/>
    <d v="2022-02-16T00:00:00"/>
    <d v="2022-03-21T00:00:00"/>
    <n v="33"/>
    <x v="0"/>
  </r>
  <r>
    <s v="KEY-3407"/>
    <s v="Highest"/>
    <n v="7"/>
    <s v="Closed"/>
    <s v="Completed"/>
    <s v="Solved by squad (technical intervention)"/>
    <x v="0"/>
    <s v="Squad"/>
    <s v="SQUAD B"/>
    <d v="2022-02-16T00:00:00"/>
    <d v="2022-05-19T00:00:00"/>
    <n v="92"/>
    <x v="2"/>
  </r>
  <r>
    <s v="KEY-3408"/>
    <s v="Medium"/>
    <n v="30"/>
    <s v="Closed"/>
    <s v="Canceled"/>
    <s v="Business Process"/>
    <x v="1"/>
    <s v="Service Desk"/>
    <m/>
    <d v="2022-02-16T00:00:00"/>
    <d v="2022-02-24T00:00:00"/>
    <n v="8"/>
    <x v="0"/>
  </r>
  <r>
    <s v="KEY-3415"/>
    <s v="Medium"/>
    <n v="30"/>
    <s v="Closed"/>
    <s v="Completed"/>
    <s v="Solved by service desk (no technical intervention)"/>
    <x v="3"/>
    <s v="Service Desk"/>
    <m/>
    <d v="2022-02-16T00:00:00"/>
    <d v="2022-02-16T00:00:00"/>
    <n v="0"/>
    <x v="1"/>
  </r>
  <r>
    <s v="KEY-3402"/>
    <s v="Medium"/>
    <n v="30"/>
    <s v="Closed"/>
    <s v="Completed"/>
    <s v="Solved by squad (technical intervention)"/>
    <x v="0"/>
    <s v="Squad"/>
    <s v="SQUAD A"/>
    <d v="2022-02-16T00:00:00"/>
    <d v="2022-03-29T00:00:00"/>
    <n v="41"/>
    <x v="2"/>
  </r>
  <r>
    <s v="KEY-3416"/>
    <s v="Medium"/>
    <n v="30"/>
    <s v="Closed"/>
    <s v="Completed"/>
    <s v="Solved by squad (technical intervention)"/>
    <x v="0"/>
    <s v="Squad"/>
    <s v="SQUAD E"/>
    <d v="2022-02-16T00:00:00"/>
    <d v="2022-03-29T00:00:00"/>
    <n v="41"/>
    <x v="2"/>
  </r>
  <r>
    <s v="KEY-3417"/>
    <s v="Medium"/>
    <n v="30"/>
    <s v="Closed"/>
    <s v="Completed"/>
    <s v="Solved by squad (technical intervention)"/>
    <x v="0"/>
    <s v="Squad"/>
    <s v="SQUAD E"/>
    <d v="2022-02-16T00:00:00"/>
    <d v="2022-03-29T00:00:00"/>
    <n v="41"/>
    <x v="2"/>
  </r>
  <r>
    <s v="KEY-3399"/>
    <s v="Medium"/>
    <n v="30"/>
    <s v="Closed"/>
    <s v="Completed"/>
    <s v="Solved by squad (technical intervention)"/>
    <x v="0"/>
    <s v="Squad"/>
    <s v="SQUAD A"/>
    <d v="2022-02-16T00:00:00"/>
    <d v="2022-03-31T00:00:00"/>
    <n v="43"/>
    <x v="2"/>
  </r>
  <r>
    <s v="KEY-3401"/>
    <s v="Medium"/>
    <n v="30"/>
    <s v="Closed"/>
    <s v="Completed"/>
    <s v="Solved by squad (technical intervention)"/>
    <x v="0"/>
    <s v="Squad"/>
    <s v="SQUAD A"/>
    <d v="2022-02-16T00:00:00"/>
    <d v="2022-04-03T00:00:00"/>
    <n v="46"/>
    <x v="2"/>
  </r>
  <r>
    <s v="KEY-3414"/>
    <s v="Medium"/>
    <n v="30"/>
    <s v="Closed"/>
    <s v="Completed"/>
    <s v="Solved by squad (technical intervention)"/>
    <x v="4"/>
    <s v="Squad"/>
    <s v="SQUAD A"/>
    <d v="2022-02-16T00:00:00"/>
    <d v="2022-05-03T00:00:00"/>
    <n v="76"/>
    <x v="2"/>
  </r>
  <r>
    <s v="KEY-3400"/>
    <s v="Medium"/>
    <n v="30"/>
    <s v="Closed"/>
    <s v="Completed"/>
    <s v="Solved by squad (technical intervention)"/>
    <x v="0"/>
    <s v="Squad"/>
    <s v="SQUAD A"/>
    <d v="2022-02-16T00:00:00"/>
    <d v="2022-05-20T00:00:00"/>
    <n v="93"/>
    <x v="2"/>
  </r>
  <r>
    <s v="KEY-3403"/>
    <s v="Medium"/>
    <n v="30"/>
    <s v="Closed"/>
    <s v="Completed"/>
    <s v="Solved by squad (technical intervention)"/>
    <x v="0"/>
    <s v="Squad"/>
    <s v="SQUAD A"/>
    <d v="2022-02-16T00:00:00"/>
    <d v="2022-05-20T00:00:00"/>
    <n v="93"/>
    <x v="2"/>
  </r>
  <r>
    <s v="KEY-3405"/>
    <s v="Medium"/>
    <n v="30"/>
    <s v="Closed"/>
    <s v="Completed"/>
    <s v="Solved by squad (technical intervention)"/>
    <x v="0"/>
    <s v="Squad"/>
    <s v="SQUAD A"/>
    <d v="2022-02-16T00:00:00"/>
    <d v="2022-05-20T00:00:00"/>
    <n v="93"/>
    <x v="2"/>
  </r>
  <r>
    <s v="KEY-3411"/>
    <s v="Medium"/>
    <n v="30"/>
    <s v="Closed"/>
    <s v="Completed"/>
    <s v="Solved by squad (technical intervention)"/>
    <x v="0"/>
    <s v="Squad"/>
    <s v="SQUAD D"/>
    <d v="2022-02-16T00:00:00"/>
    <d v="2022-05-20T00:00:00"/>
    <n v="93"/>
    <x v="2"/>
  </r>
  <r>
    <s v="KEY-3419"/>
    <s v="Medium"/>
    <n v="30"/>
    <s v="Closed"/>
    <s v="Completed"/>
    <s v="Solved by squad (technical intervention)"/>
    <x v="0"/>
    <s v="Squad"/>
    <s v="SQUAD E"/>
    <d v="2022-02-16T00:00:00"/>
    <d v="2022-07-12T00:00:00"/>
    <n v="146"/>
    <x v="2"/>
  </r>
  <r>
    <s v="KEY-3418"/>
    <s v="Medium"/>
    <n v="30"/>
    <s v="Closed"/>
    <s v="Completed"/>
    <s v="Solved by squad (technical intervention)"/>
    <x v="1"/>
    <s v="Squad"/>
    <s v="SQUAD E"/>
    <d v="2022-02-16T00:00:00"/>
    <d v="2022-08-25T00:00:00"/>
    <n v="190"/>
    <x v="2"/>
  </r>
  <r>
    <s v="KEY-3404"/>
    <s v="Medium"/>
    <n v="30"/>
    <s v="Closed"/>
    <s v="Completed"/>
    <s v="Solved by squad (technical intervention)"/>
    <x v="1"/>
    <s v="Squad"/>
    <s v="SQUAD A"/>
    <d v="2022-02-16T00:00:00"/>
    <d v="2022-09-05T00:00:00"/>
    <n v="201"/>
    <x v="2"/>
  </r>
  <r>
    <s v="KEY-3409"/>
    <s v="Medium"/>
    <n v="30"/>
    <s v="Closed"/>
    <s v="Completed"/>
    <s v="Solved by squad (technical intervention)"/>
    <x v="1"/>
    <s v="Squad"/>
    <s v="SQUAD A"/>
    <d v="2022-02-16T00:00:00"/>
    <d v="2022-09-05T00:00:00"/>
    <n v="201"/>
    <x v="2"/>
  </r>
  <r>
    <s v="KEY-3406"/>
    <s v="Medium"/>
    <n v="30"/>
    <s v="Open"/>
    <s v="Squad Working"/>
    <m/>
    <x v="0"/>
    <m/>
    <m/>
    <d v="2022-02-16T00:00:00"/>
    <m/>
    <n v="-44608"/>
    <x v="0"/>
  </r>
  <r>
    <s v="KEY-3410"/>
    <s v="Medium"/>
    <n v="30"/>
    <s v="Open"/>
    <s v="Squad Working"/>
    <m/>
    <x v="0"/>
    <m/>
    <m/>
    <d v="2022-02-16T00:00:00"/>
    <m/>
    <n v="-44608"/>
    <x v="0"/>
  </r>
  <r>
    <s v="KEY-3423"/>
    <s v="Medium"/>
    <n v="30"/>
    <s v="Closed"/>
    <s v="Canceled"/>
    <s v="Feature expected behavior"/>
    <x v="1"/>
    <s v="Service Desk"/>
    <m/>
    <d v="2022-02-17T00:00:00"/>
    <d v="2022-03-21T00:00:00"/>
    <n v="32"/>
    <x v="0"/>
  </r>
  <r>
    <s v="KEY-3420"/>
    <s v="Medium"/>
    <n v="30"/>
    <s v="Closed"/>
    <s v="Completed"/>
    <s v="Solved by squad (technical intervention)"/>
    <x v="0"/>
    <s v="Squad"/>
    <s v="SQUAD A"/>
    <d v="2022-02-17T00:00:00"/>
    <d v="2022-05-20T00:00:00"/>
    <n v="92"/>
    <x v="2"/>
  </r>
  <r>
    <s v="KEY-3421"/>
    <s v="Medium"/>
    <n v="30"/>
    <s v="Closed"/>
    <s v="Completed"/>
    <s v="Solved by squad (technical intervention)"/>
    <x v="0"/>
    <s v="Squad"/>
    <s v="SQUAD A"/>
    <d v="2022-02-17T00:00:00"/>
    <d v="2022-05-20T00:00:00"/>
    <n v="92"/>
    <x v="2"/>
  </r>
  <r>
    <s v="KEY-3425"/>
    <s v="Medium"/>
    <n v="30"/>
    <s v="Closed"/>
    <s v="Completed"/>
    <s v="Solved by squad (technical intervention)"/>
    <x v="0"/>
    <s v="Squad"/>
    <s v="SQUAD E"/>
    <d v="2022-02-17T00:00:00"/>
    <d v="2022-05-20T00:00:00"/>
    <n v="92"/>
    <x v="2"/>
  </r>
  <r>
    <s v="KEY-3422"/>
    <s v="Medium"/>
    <n v="30"/>
    <s v="Closed"/>
    <s v="Completed"/>
    <s v="Solved by squad (technical intervention)"/>
    <x v="0"/>
    <s v="Squad"/>
    <s v="SQUAD A"/>
    <d v="2022-02-17T00:00:00"/>
    <d v="2022-07-04T00:00:00"/>
    <n v="137"/>
    <x v="2"/>
  </r>
  <r>
    <s v="KEY-3424"/>
    <s v="Medium"/>
    <n v="30"/>
    <s v="Closed"/>
    <s v="Completed"/>
    <s v="Solved by squad (technical intervention)"/>
    <x v="1"/>
    <s v="Squad"/>
    <s v="SQUAD E"/>
    <d v="2022-02-17T00:00:00"/>
    <d v="2022-08-25T00:00:00"/>
    <n v="189"/>
    <x v="2"/>
  </r>
  <r>
    <s v="KEY-3426"/>
    <s v="Medium"/>
    <n v="30"/>
    <s v="Closed"/>
    <s v="Canceled"/>
    <s v="Feature expected behavior"/>
    <x v="1"/>
    <s v="Service Desk"/>
    <m/>
    <d v="2022-02-18T00:00:00"/>
    <d v="2022-03-21T00:00:00"/>
    <n v="31"/>
    <x v="0"/>
  </r>
  <r>
    <s v="KEY-3427"/>
    <s v="Medium"/>
    <n v="30"/>
    <s v="Closed"/>
    <s v="Canceled"/>
    <s v="Feature expected behavior"/>
    <x v="1"/>
    <s v="Service Desk"/>
    <m/>
    <d v="2022-02-18T00:00:00"/>
    <d v="2022-03-21T00:00:00"/>
    <n v="31"/>
    <x v="0"/>
  </r>
  <r>
    <s v="KEY-3434"/>
    <s v="Medium"/>
    <n v="30"/>
    <s v="Closed"/>
    <s v="Completed"/>
    <s v="Solved by squad (technical intervention)"/>
    <x v="1"/>
    <s v="Squad"/>
    <s v="SQUAD D"/>
    <d v="2022-02-21T00:00:00"/>
    <d v="2022-03-09T00:00:00"/>
    <n v="16"/>
    <x v="1"/>
  </r>
  <r>
    <s v="KEY-3429"/>
    <s v="Medium"/>
    <n v="30"/>
    <s v="Closed"/>
    <s v="Completed"/>
    <s v="Solved by squad (technical intervention)"/>
    <x v="0"/>
    <s v="Squad"/>
    <s v="SQUAD A"/>
    <d v="2022-02-21T00:00:00"/>
    <d v="2022-03-26T00:00:00"/>
    <n v="33"/>
    <x v="2"/>
  </r>
  <r>
    <s v="KEY-3432"/>
    <s v="Medium"/>
    <n v="30"/>
    <s v="Closed"/>
    <s v="Completed"/>
    <s v="Solved by squad (technical intervention)"/>
    <x v="0"/>
    <s v="Squad"/>
    <s v="SQUAD D"/>
    <d v="2022-02-21T00:00:00"/>
    <d v="2022-03-31T00:00:00"/>
    <n v="38"/>
    <x v="2"/>
  </r>
  <r>
    <s v="KEY-3428"/>
    <s v="Medium"/>
    <n v="30"/>
    <s v="Closed"/>
    <s v="Completed"/>
    <s v="Solved by squad (technical intervention)"/>
    <x v="0"/>
    <s v="Squad"/>
    <s v="SQUAD A"/>
    <d v="2022-02-21T00:00:00"/>
    <d v="2022-05-20T00:00:00"/>
    <n v="88"/>
    <x v="2"/>
  </r>
  <r>
    <s v="KEY-3430"/>
    <s v="Medium"/>
    <n v="30"/>
    <s v="Closed"/>
    <s v="Completed"/>
    <s v="Solved by squad (technical intervention)"/>
    <x v="0"/>
    <s v="Squad"/>
    <s v="SQUAD A"/>
    <d v="2022-02-21T00:00:00"/>
    <d v="2022-05-20T00:00:00"/>
    <n v="88"/>
    <x v="2"/>
  </r>
  <r>
    <s v="KEY-3431"/>
    <s v="Medium"/>
    <n v="30"/>
    <s v="Closed"/>
    <s v="Completed"/>
    <s v="Solved by squad (technical intervention)"/>
    <x v="0"/>
    <s v="Squad"/>
    <s v="SQUAD A"/>
    <d v="2022-02-21T00:00:00"/>
    <d v="2022-05-20T00:00:00"/>
    <n v="88"/>
    <x v="2"/>
  </r>
  <r>
    <s v="KEY-3433"/>
    <s v="Medium"/>
    <n v="30"/>
    <s v="Closed"/>
    <s v="Completed"/>
    <s v="Solved by squad (technical intervention)"/>
    <x v="1"/>
    <s v="Squad"/>
    <s v="SQUAD D"/>
    <d v="2022-02-21T00:00:00"/>
    <d v="2022-08-04T00:00:00"/>
    <n v="164"/>
    <x v="2"/>
  </r>
  <r>
    <s v="KEY-3444"/>
    <s v="High"/>
    <n v="15"/>
    <s v="Closed"/>
    <s v="Completed"/>
    <s v="Solved by squad (technical intervention)"/>
    <x v="0"/>
    <s v="Squad"/>
    <s v="SQUAD A"/>
    <d v="2022-02-22T00:00:00"/>
    <d v="2022-05-29T00:00:00"/>
    <n v="96"/>
    <x v="2"/>
  </r>
  <r>
    <s v="KEY-3446"/>
    <s v="Medium"/>
    <n v="30"/>
    <s v="Closed"/>
    <s v="Canceled"/>
    <s v="Feature expected behavior"/>
    <x v="1"/>
    <s v="Service Desk"/>
    <m/>
    <d v="2022-02-22T00:00:00"/>
    <d v="2022-03-21T00:00:00"/>
    <n v="27"/>
    <x v="0"/>
  </r>
  <r>
    <s v="KEY-3438"/>
    <s v="Medium"/>
    <n v="30"/>
    <s v="Closed"/>
    <s v="Canceled"/>
    <s v="Lack Response"/>
    <x v="1"/>
    <s v="Service Desk"/>
    <m/>
    <d v="2022-02-22T00:00:00"/>
    <d v="2022-02-23T00:00:00"/>
    <n v="1"/>
    <x v="0"/>
  </r>
  <r>
    <s v="KEY-3439"/>
    <s v="Medium"/>
    <n v="30"/>
    <s v="Closed"/>
    <s v="Canceled"/>
    <s v="Lack Response"/>
    <x v="1"/>
    <s v="Service Desk"/>
    <m/>
    <d v="2022-02-22T00:00:00"/>
    <d v="2022-02-23T00:00:00"/>
    <n v="1"/>
    <x v="0"/>
  </r>
  <r>
    <s v="KEY-3441"/>
    <s v="Medium"/>
    <n v="30"/>
    <s v="Closed"/>
    <s v="Canceled"/>
    <s v="Lack Response"/>
    <x v="1"/>
    <s v="Service Desk"/>
    <m/>
    <d v="2022-02-22T00:00:00"/>
    <d v="2022-02-23T00:00:00"/>
    <n v="1"/>
    <x v="0"/>
  </r>
  <r>
    <s v="KEY-3442"/>
    <s v="Medium"/>
    <n v="30"/>
    <s v="Closed"/>
    <s v="Canceled"/>
    <s v="Lack Response"/>
    <x v="1"/>
    <s v="Service Desk"/>
    <m/>
    <d v="2022-02-22T00:00:00"/>
    <d v="2022-02-23T00:00:00"/>
    <n v="1"/>
    <x v="0"/>
  </r>
  <r>
    <s v="KEY-3440"/>
    <s v="Medium"/>
    <n v="30"/>
    <s v="Closed"/>
    <s v="Completed"/>
    <s v="Solved by service desk (no technical intervention)"/>
    <x v="0"/>
    <s v="Service Desk"/>
    <m/>
    <d v="2022-02-22T00:00:00"/>
    <d v="2022-02-28T00:00:00"/>
    <n v="6"/>
    <x v="1"/>
  </r>
  <r>
    <s v="KEY-3448"/>
    <s v="Medium"/>
    <n v="30"/>
    <s v="Closed"/>
    <s v="Completed"/>
    <s v="Solved by squad (technical intervention)"/>
    <x v="1"/>
    <s v="Squad"/>
    <s v="SQUAD D"/>
    <d v="2022-02-22T00:00:00"/>
    <d v="2022-03-08T00:00:00"/>
    <n v="14"/>
    <x v="1"/>
  </r>
  <r>
    <s v="KEY-3437"/>
    <s v="Medium"/>
    <n v="30"/>
    <s v="Closed"/>
    <s v="Completed"/>
    <s v="Solved by squad (technical intervention)"/>
    <x v="0"/>
    <s v="Squad"/>
    <s v="SQUAD A"/>
    <d v="2022-02-22T00:00:00"/>
    <d v="2022-03-16T00:00:00"/>
    <n v="22"/>
    <x v="1"/>
  </r>
  <r>
    <s v="KEY-3449"/>
    <s v="Medium"/>
    <n v="30"/>
    <s v="Closed"/>
    <s v="Completed"/>
    <s v="Solved by squad (technical intervention)"/>
    <x v="0"/>
    <s v="Squad"/>
    <s v="SQUAD D"/>
    <d v="2022-02-22T00:00:00"/>
    <d v="2022-04-04T00:00:00"/>
    <n v="41"/>
    <x v="2"/>
  </r>
  <r>
    <s v="KEY-3436"/>
    <s v="Medium"/>
    <n v="30"/>
    <s v="Closed"/>
    <s v="Completed"/>
    <s v="Solved by squad (technical intervention)"/>
    <x v="0"/>
    <s v="Squad"/>
    <s v="SQUAD A"/>
    <d v="2022-02-22T00:00:00"/>
    <d v="2022-05-20T00:00:00"/>
    <n v="87"/>
    <x v="2"/>
  </r>
  <r>
    <s v="KEY-3443"/>
    <s v="Medium"/>
    <n v="30"/>
    <s v="Closed"/>
    <s v="Completed"/>
    <s v="Solved by squad (technical intervention)"/>
    <x v="0"/>
    <s v="Squad"/>
    <s v="SQUAD A"/>
    <d v="2022-02-22T00:00:00"/>
    <d v="2022-05-20T00:00:00"/>
    <n v="87"/>
    <x v="2"/>
  </r>
  <r>
    <s v="KEY-3447"/>
    <s v="Medium"/>
    <n v="30"/>
    <s v="Closed"/>
    <s v="Completed"/>
    <s v="Solved by squad (technical intervention)"/>
    <x v="0"/>
    <s v="Squad"/>
    <s v="SQUAD D"/>
    <d v="2022-02-22T00:00:00"/>
    <d v="2022-05-20T00:00:00"/>
    <n v="87"/>
    <x v="2"/>
  </r>
  <r>
    <s v="KEY-3450"/>
    <s v="Medium"/>
    <n v="30"/>
    <s v="Closed"/>
    <s v="Completed"/>
    <s v="Solved by squad (technical intervention)"/>
    <x v="1"/>
    <s v="Squad"/>
    <s v="SQUAD E"/>
    <d v="2022-02-22T00:00:00"/>
    <d v="2022-08-11T00:00:00"/>
    <n v="170"/>
    <x v="2"/>
  </r>
  <r>
    <s v="KEY-3451"/>
    <s v="Medium"/>
    <n v="30"/>
    <s v="Closed"/>
    <s v="Completed"/>
    <s v="Solved by squad (technical intervention)"/>
    <x v="1"/>
    <s v="Squad"/>
    <s v="SQUAD E"/>
    <d v="2022-02-22T00:00:00"/>
    <d v="2022-08-25T00:00:00"/>
    <n v="184"/>
    <x v="2"/>
  </r>
  <r>
    <s v="KEY-3445"/>
    <s v="Medium"/>
    <n v="30"/>
    <s v="Closed"/>
    <s v="Completed"/>
    <s v="Solved by squad (technical intervention)"/>
    <x v="1"/>
    <s v="Squad"/>
    <s v="SQUAD A"/>
    <d v="2022-02-22T00:00:00"/>
    <d v="2022-09-05T00:00:00"/>
    <n v="195"/>
    <x v="2"/>
  </r>
  <r>
    <s v="KEY-3435"/>
    <s v="Medium"/>
    <n v="30"/>
    <s v="Open"/>
    <s v="Squad Working"/>
    <m/>
    <x v="0"/>
    <m/>
    <m/>
    <d v="2022-02-22T00:00:00"/>
    <m/>
    <n v="-44614"/>
    <x v="0"/>
  </r>
  <r>
    <s v="KEY-3453"/>
    <s v="High"/>
    <n v="15"/>
    <s v="Closed"/>
    <s v="Completed"/>
    <s v="Solved by squad (technical intervention)"/>
    <x v="0"/>
    <s v="Squad"/>
    <s v="SQUAD A"/>
    <d v="2022-02-23T00:00:00"/>
    <d v="2022-03-31T00:00:00"/>
    <n v="36"/>
    <x v="2"/>
  </r>
  <r>
    <s v="KEY-3463"/>
    <s v="High"/>
    <n v="15"/>
    <s v="Closed"/>
    <s v="Completed"/>
    <s v="Solved by squad (technical intervention)"/>
    <x v="1"/>
    <s v="Squad"/>
    <s v="SQUAD A"/>
    <d v="2022-02-23T00:00:00"/>
    <d v="2022-09-09T00:00:00"/>
    <n v="198"/>
    <x v="2"/>
  </r>
  <r>
    <s v="KEY-3466"/>
    <s v="Medium"/>
    <n v="30"/>
    <s v="Closed"/>
    <s v="Completed"/>
    <s v="Solved by squad (technical intervention)"/>
    <x v="1"/>
    <s v="Squad"/>
    <s v="SQUAD D"/>
    <d v="2022-02-23T00:00:00"/>
    <d v="2022-03-15T00:00:00"/>
    <n v="20"/>
    <x v="1"/>
  </r>
  <r>
    <s v="KEY-3459"/>
    <s v="Medium"/>
    <n v="30"/>
    <s v="Closed"/>
    <s v="Completed"/>
    <s v="Solved by squad (technical intervention)"/>
    <x v="1"/>
    <s v="Squad"/>
    <s v="SQUAD A"/>
    <d v="2022-02-23T00:00:00"/>
    <d v="2022-03-16T00:00:00"/>
    <n v="21"/>
    <x v="1"/>
  </r>
  <r>
    <s v="KEY-3457"/>
    <s v="Medium"/>
    <n v="30"/>
    <s v="Closed"/>
    <s v="Completed"/>
    <s v="Solved by squad (technical intervention)"/>
    <x v="0"/>
    <s v="Squad"/>
    <s v="SQUAD A"/>
    <d v="2022-02-23T00:00:00"/>
    <d v="2022-03-30T00:00:00"/>
    <n v="35"/>
    <x v="2"/>
  </r>
  <r>
    <s v="KEY-3467"/>
    <s v="Medium"/>
    <n v="30"/>
    <s v="Closed"/>
    <s v="Completed"/>
    <s v="Solved by squad (technical intervention)"/>
    <x v="0"/>
    <s v="Squad"/>
    <s v="SQUAD E"/>
    <d v="2022-02-23T00:00:00"/>
    <d v="2022-03-30T00:00:00"/>
    <n v="35"/>
    <x v="2"/>
  </r>
  <r>
    <s v="KEY-3455"/>
    <s v="Medium"/>
    <n v="30"/>
    <s v="Closed"/>
    <s v="Completed"/>
    <s v="Solved by squad (technical intervention)"/>
    <x v="0"/>
    <s v="Squad"/>
    <s v="SQUAD A"/>
    <d v="2022-02-23T00:00:00"/>
    <d v="2022-03-31T00:00:00"/>
    <n v="36"/>
    <x v="2"/>
  </r>
  <r>
    <s v="KEY-3464"/>
    <s v="Medium"/>
    <n v="30"/>
    <s v="Closed"/>
    <s v="Completed"/>
    <s v="Solved by squad (technical intervention)"/>
    <x v="3"/>
    <s v="Squad"/>
    <s v="SQUAD D"/>
    <d v="2022-02-23T00:00:00"/>
    <d v="2022-04-25T00:00:00"/>
    <n v="61"/>
    <x v="2"/>
  </r>
  <r>
    <s v="KEY-3452"/>
    <s v="Medium"/>
    <n v="30"/>
    <s v="Closed"/>
    <s v="Completed"/>
    <s v="Solved by squad (technical intervention)"/>
    <x v="0"/>
    <s v="Squad"/>
    <s v="SQUAD A"/>
    <d v="2022-02-23T00:00:00"/>
    <d v="2022-05-20T00:00:00"/>
    <n v="86"/>
    <x v="2"/>
  </r>
  <r>
    <s v="KEY-3454"/>
    <s v="Medium"/>
    <n v="30"/>
    <s v="Closed"/>
    <s v="Completed"/>
    <s v="Solved by squad (technical intervention)"/>
    <x v="0"/>
    <s v="Squad"/>
    <s v="SQUAD A"/>
    <d v="2022-02-23T00:00:00"/>
    <d v="2022-05-20T00:00:00"/>
    <n v="86"/>
    <x v="2"/>
  </r>
  <r>
    <s v="KEY-3456"/>
    <s v="Medium"/>
    <n v="30"/>
    <s v="Closed"/>
    <s v="Completed"/>
    <s v="Solved by squad (technical intervention)"/>
    <x v="0"/>
    <s v="Squad"/>
    <s v="SQUAD A"/>
    <d v="2022-02-23T00:00:00"/>
    <d v="2022-05-20T00:00:00"/>
    <n v="86"/>
    <x v="2"/>
  </r>
  <r>
    <s v="KEY-3458"/>
    <s v="Medium"/>
    <n v="30"/>
    <s v="Closed"/>
    <s v="Completed"/>
    <s v="Solved by squad (technical intervention)"/>
    <x v="0"/>
    <s v="Squad"/>
    <s v="SQUAD A"/>
    <d v="2022-02-23T00:00:00"/>
    <d v="2022-05-20T00:00:00"/>
    <n v="86"/>
    <x v="2"/>
  </r>
  <r>
    <s v="KEY-3468"/>
    <s v="Medium"/>
    <n v="30"/>
    <s v="Closed"/>
    <s v="Completed"/>
    <s v="Solved by squad (technical intervention)"/>
    <x v="0"/>
    <s v="Squad"/>
    <s v="SQUAD E"/>
    <d v="2022-02-23T00:00:00"/>
    <d v="2022-05-20T00:00:00"/>
    <n v="86"/>
    <x v="2"/>
  </r>
  <r>
    <s v="KEY-3461"/>
    <s v="Medium"/>
    <n v="30"/>
    <s v="Closed"/>
    <s v="Completed"/>
    <s v="Solved by squad (technical intervention)"/>
    <x v="0"/>
    <s v="Squad"/>
    <s v="SQUAD B"/>
    <d v="2022-02-23T00:00:00"/>
    <d v="2022-06-09T00:00:00"/>
    <n v="106"/>
    <x v="2"/>
  </r>
  <r>
    <s v="KEY-3460"/>
    <s v="Medium"/>
    <n v="30"/>
    <s v="Closed"/>
    <s v="Completed"/>
    <s v="Solved by squad (technical intervention)"/>
    <x v="0"/>
    <s v="Squad"/>
    <s v="SQUAD B"/>
    <d v="2022-02-23T00:00:00"/>
    <d v="2022-08-26T00:00:00"/>
    <n v="184"/>
    <x v="2"/>
  </r>
  <r>
    <s v="KEY-3462"/>
    <s v="Medium"/>
    <n v="30"/>
    <s v="Closed"/>
    <s v="Completed"/>
    <s v="Solved by squad (technical intervention)"/>
    <x v="1"/>
    <s v="Squad"/>
    <s v="SQUAD A"/>
    <d v="2022-02-23T00:00:00"/>
    <d v="2022-09-09T00:00:00"/>
    <n v="198"/>
    <x v="2"/>
  </r>
  <r>
    <s v="KEY-3465"/>
    <s v="Medium"/>
    <n v="30"/>
    <s v="Closed"/>
    <s v="Completed"/>
    <s v="Solved by squad (technical intervention)"/>
    <x v="1"/>
    <s v="Squad"/>
    <s v="SQUAD D"/>
    <d v="2022-02-23T00:00:00"/>
    <d v="2022-09-12T00:00:00"/>
    <n v="201"/>
    <x v="2"/>
  </r>
  <r>
    <s v="KEY-3473"/>
    <s v="Medium"/>
    <n v="30"/>
    <s v="Closed"/>
    <s v="Canceled"/>
    <s v="Feature expected behavior"/>
    <x v="1"/>
    <s v="Service Desk"/>
    <m/>
    <d v="2022-02-24T00:00:00"/>
    <d v="2022-03-21T00:00:00"/>
    <n v="25"/>
    <x v="0"/>
  </r>
  <r>
    <s v="KEY-3471"/>
    <s v="Medium"/>
    <n v="30"/>
    <s v="Closed"/>
    <s v="Completed"/>
    <s v="Solved by squad (technical intervention)"/>
    <x v="0"/>
    <s v="Squad"/>
    <s v="SQUAD B"/>
    <d v="2022-02-24T00:00:00"/>
    <d v="2022-03-23T00:00:00"/>
    <n v="27"/>
    <x v="1"/>
  </r>
  <r>
    <s v="KEY-3469"/>
    <s v="Medium"/>
    <n v="30"/>
    <s v="Closed"/>
    <s v="Completed"/>
    <s v="Solved by squad (technical intervention)"/>
    <x v="0"/>
    <s v="Squad"/>
    <s v="SQUAD B"/>
    <d v="2022-02-24T00:00:00"/>
    <d v="2022-05-20T00:00:00"/>
    <n v="85"/>
    <x v="2"/>
  </r>
  <r>
    <s v="KEY-3470"/>
    <s v="Medium"/>
    <n v="30"/>
    <s v="Closed"/>
    <s v="Completed"/>
    <s v="Solved by squad (technical intervention)"/>
    <x v="0"/>
    <s v="Squad"/>
    <s v="SQUAD B"/>
    <d v="2022-02-24T00:00:00"/>
    <d v="2022-05-20T00:00:00"/>
    <n v="85"/>
    <x v="2"/>
  </r>
  <r>
    <s v="KEY-3472"/>
    <s v="Medium"/>
    <n v="30"/>
    <s v="Open"/>
    <s v="Waiting requester information"/>
    <m/>
    <x v="0"/>
    <m/>
    <m/>
    <d v="2022-02-24T00:00:00"/>
    <m/>
    <n v="-44616"/>
    <x v="0"/>
  </r>
  <r>
    <s v="KEY-3474"/>
    <s v="Medium"/>
    <n v="30"/>
    <s v="Closed"/>
    <s v="Canceled"/>
    <s v="Lack Response"/>
    <x v="1"/>
    <s v="Service Desk"/>
    <m/>
    <d v="2022-02-25T00:00:00"/>
    <d v="2022-03-24T00:00:00"/>
    <n v="27"/>
    <x v="0"/>
  </r>
  <r>
    <s v="KEY-3477"/>
    <s v="Medium"/>
    <n v="30"/>
    <s v="Closed"/>
    <s v="Completed"/>
    <s v="Solved by squad (technical intervention)"/>
    <x v="1"/>
    <s v="Squad"/>
    <s v="SQUAD A"/>
    <d v="2022-02-25T00:00:00"/>
    <d v="2022-03-16T00:00:00"/>
    <n v="19"/>
    <x v="1"/>
  </r>
  <r>
    <s v="KEY-3487"/>
    <s v="Medium"/>
    <n v="30"/>
    <s v="Closed"/>
    <s v="Completed"/>
    <s v="Solved by squad (technical intervention)"/>
    <x v="1"/>
    <s v="Squad"/>
    <s v="SQUAD D"/>
    <d v="2022-02-25T00:00:00"/>
    <d v="2022-03-17T00:00:00"/>
    <n v="20"/>
    <x v="1"/>
  </r>
  <r>
    <s v="KEY-3482"/>
    <s v="Medium"/>
    <n v="30"/>
    <s v="Closed"/>
    <s v="Completed"/>
    <s v="Solved by squad (technical intervention)"/>
    <x v="0"/>
    <s v="Squad"/>
    <s v="SQUAD B"/>
    <d v="2022-02-25T00:00:00"/>
    <d v="2022-03-25T00:00:00"/>
    <n v="28"/>
    <x v="1"/>
  </r>
  <r>
    <s v="KEY-3486"/>
    <s v="Medium"/>
    <n v="30"/>
    <s v="Closed"/>
    <s v="Completed"/>
    <s v="Solved by squad (technical intervention)"/>
    <x v="0"/>
    <s v="Squad"/>
    <s v="SQUAD D"/>
    <d v="2022-02-25T00:00:00"/>
    <d v="2022-04-01T00:00:00"/>
    <n v="35"/>
    <x v="2"/>
  </r>
  <r>
    <s v="KEY-3484"/>
    <s v="Medium"/>
    <n v="30"/>
    <s v="Closed"/>
    <s v="Completed"/>
    <s v="Solved by squad (technical intervention)"/>
    <x v="3"/>
    <s v="Squad"/>
    <s v="SQUAD D"/>
    <d v="2022-02-25T00:00:00"/>
    <d v="2022-04-25T00:00:00"/>
    <n v="59"/>
    <x v="2"/>
  </r>
  <r>
    <s v="KEY-3483"/>
    <s v="Medium"/>
    <n v="30"/>
    <s v="Closed"/>
    <s v="Completed"/>
    <s v="Solved by squad (technical intervention)"/>
    <x v="3"/>
    <s v="Squad"/>
    <s v="SQUAD B"/>
    <d v="2022-02-25T00:00:00"/>
    <d v="2022-04-26T00:00:00"/>
    <n v="60"/>
    <x v="2"/>
  </r>
  <r>
    <s v="KEY-3485"/>
    <s v="Medium"/>
    <n v="30"/>
    <s v="Closed"/>
    <s v="Completed"/>
    <s v="Solved by squad (technical intervention)"/>
    <x v="0"/>
    <s v="Squad"/>
    <s v="SQUAD D"/>
    <d v="2022-02-25T00:00:00"/>
    <d v="2022-04-29T00:00:00"/>
    <n v="63"/>
    <x v="2"/>
  </r>
  <r>
    <s v="KEY-3475"/>
    <s v="Medium"/>
    <n v="30"/>
    <s v="Closed"/>
    <s v="Completed"/>
    <s v="Solved by squad (technical intervention)"/>
    <x v="4"/>
    <s v="Squad"/>
    <s v="SQUAD A"/>
    <d v="2022-02-25T00:00:00"/>
    <d v="2022-05-20T00:00:00"/>
    <n v="84"/>
    <x v="2"/>
  </r>
  <r>
    <s v="KEY-3476"/>
    <s v="Medium"/>
    <n v="30"/>
    <s v="Closed"/>
    <s v="Completed"/>
    <s v="Solved by squad (technical intervention)"/>
    <x v="4"/>
    <s v="Squad"/>
    <s v="SQUAD A"/>
    <d v="2022-02-25T00:00:00"/>
    <d v="2022-05-20T00:00:00"/>
    <n v="84"/>
    <x v="2"/>
  </r>
  <r>
    <s v="KEY-3478"/>
    <s v="Medium"/>
    <n v="30"/>
    <s v="Closed"/>
    <s v="Completed"/>
    <s v="Solved by squad (technical intervention)"/>
    <x v="4"/>
    <s v="Squad"/>
    <s v="SQUAD A"/>
    <d v="2022-02-25T00:00:00"/>
    <d v="2022-05-20T00:00:00"/>
    <n v="84"/>
    <x v="2"/>
  </r>
  <r>
    <s v="KEY-3479"/>
    <s v="Medium"/>
    <n v="30"/>
    <s v="Closed"/>
    <s v="Completed"/>
    <s v="Solved by squad (technical intervention)"/>
    <x v="4"/>
    <s v="Squad"/>
    <s v="SQUAD A"/>
    <d v="2022-02-25T00:00:00"/>
    <d v="2022-05-20T00:00:00"/>
    <n v="84"/>
    <x v="2"/>
  </r>
  <r>
    <s v="KEY-3480"/>
    <s v="Medium"/>
    <n v="30"/>
    <s v="Closed"/>
    <s v="Completed"/>
    <s v="Solved by squad (technical intervention)"/>
    <x v="4"/>
    <s v="Squad"/>
    <s v="SQUAD A"/>
    <d v="2022-02-25T00:00:00"/>
    <d v="2022-05-20T00:00:00"/>
    <n v="84"/>
    <x v="2"/>
  </r>
  <r>
    <s v="KEY-3481"/>
    <s v="Medium"/>
    <n v="30"/>
    <s v="Closed"/>
    <s v="Completed"/>
    <s v="Solved by squad (technical intervention)"/>
    <x v="0"/>
    <s v="Squad"/>
    <s v="SQUAD A"/>
    <d v="2022-02-25T00:00:00"/>
    <d v="2022-07-18T00:00:00"/>
    <n v="143"/>
    <x v="2"/>
  </r>
  <r>
    <s v="KEY-3488"/>
    <s v="Medium"/>
    <n v="30"/>
    <s v="Closed"/>
    <s v="Completed"/>
    <s v="Solved by squad (technical intervention)"/>
    <x v="1"/>
    <s v="Squad"/>
    <s v="SQUAD D"/>
    <d v="2022-02-25T00:00:00"/>
    <d v="2022-08-25T00:00:00"/>
    <n v="181"/>
    <x v="2"/>
  </r>
  <r>
    <s v="KEY-3489"/>
    <s v="Medium"/>
    <n v="30"/>
    <s v="Closed"/>
    <s v="Completed"/>
    <s v="Solved by squad (technical intervention)"/>
    <x v="1"/>
    <s v="Squad"/>
    <s v="SQUAD D"/>
    <d v="2022-02-25T00:00:00"/>
    <d v="2022-08-25T00:00:00"/>
    <n v="181"/>
    <x v="2"/>
  </r>
  <r>
    <s v="KEY-3490"/>
    <s v="Medium"/>
    <n v="30"/>
    <s v="Closed"/>
    <s v="Completed"/>
    <s v="Solved by squad (technical intervention)"/>
    <x v="1"/>
    <s v="Squad"/>
    <s v="SQUAD D"/>
    <d v="2022-02-25T00:00:00"/>
    <d v="2022-08-31T00:00:00"/>
    <n v="187"/>
    <x v="2"/>
  </r>
  <r>
    <s v="KEY-3491"/>
    <s v="Medium"/>
    <n v="30"/>
    <s v="Open"/>
    <s v="Squad Working"/>
    <m/>
    <x v="0"/>
    <m/>
    <m/>
    <d v="2022-02-25T00:00:00"/>
    <m/>
    <n v="-44617"/>
    <x v="0"/>
  </r>
  <r>
    <s v="KEY-3493"/>
    <s v="Medium"/>
    <n v="30"/>
    <s v="Closed"/>
    <s v="Completed"/>
    <s v="Solved by squad (technical intervention)"/>
    <x v="0"/>
    <s v="Squad"/>
    <s v="SQUAD A"/>
    <d v="2022-02-28T00:00:00"/>
    <d v="2022-04-03T00:00:00"/>
    <n v="34"/>
    <x v="2"/>
  </r>
  <r>
    <s v="KEY-3496"/>
    <s v="Medium"/>
    <n v="30"/>
    <s v="Closed"/>
    <s v="Completed"/>
    <s v="Solved by squad (technical intervention)"/>
    <x v="4"/>
    <s v="Squad"/>
    <s v="SQUAD A"/>
    <d v="2022-02-28T00:00:00"/>
    <d v="2022-05-14T00:00:00"/>
    <n v="75"/>
    <x v="2"/>
  </r>
  <r>
    <s v="KEY-3492"/>
    <s v="Medium"/>
    <n v="30"/>
    <s v="Closed"/>
    <s v="Completed"/>
    <s v="Solved by squad (technical intervention)"/>
    <x v="4"/>
    <s v="Squad"/>
    <s v="SQUAD A"/>
    <d v="2022-02-28T00:00:00"/>
    <d v="2022-05-20T00:00:00"/>
    <n v="81"/>
    <x v="2"/>
  </r>
  <r>
    <s v="KEY-3495"/>
    <s v="Medium"/>
    <n v="30"/>
    <s v="Closed"/>
    <s v="Completed"/>
    <s v="Solved by squad (technical intervention)"/>
    <x v="1"/>
    <s v="Squad"/>
    <s v="SQUAD A"/>
    <d v="2022-02-28T00:00:00"/>
    <d v="2022-08-25T00:00:00"/>
    <n v="178"/>
    <x v="2"/>
  </r>
  <r>
    <s v="KEY-3494"/>
    <s v="Medium"/>
    <n v="30"/>
    <s v="Closed"/>
    <s v="Completed"/>
    <s v="Solved by squad (technical intervention)"/>
    <x v="1"/>
    <s v="Squad"/>
    <s v="SQUAD A"/>
    <d v="2022-02-28T00:00:00"/>
    <d v="2022-09-09T00:00:00"/>
    <n v="193"/>
    <x v="2"/>
  </r>
  <r>
    <s v="KEY-3497"/>
    <s v="Medium"/>
    <n v="30"/>
    <s v="Closed"/>
    <s v="Completed"/>
    <s v="Solved by service desk (no technical intervention)"/>
    <x v="1"/>
    <s v="Service Desk"/>
    <m/>
    <d v="2022-03-01T00:00:00"/>
    <d v="2022-03-11T00:00:00"/>
    <n v="10"/>
    <x v="1"/>
  </r>
  <r>
    <s v="KEY-3502"/>
    <s v="Medium"/>
    <n v="30"/>
    <s v="Closed"/>
    <s v="Canceled"/>
    <s v="Feature expected behavior"/>
    <x v="1"/>
    <s v="Service Desk"/>
    <m/>
    <d v="2022-03-02T00:00:00"/>
    <d v="2022-04-18T00:00:00"/>
    <n v="47"/>
    <x v="0"/>
  </r>
  <r>
    <s v="KEY-3503"/>
    <s v="Medium"/>
    <n v="30"/>
    <s v="Closed"/>
    <s v="Completed"/>
    <s v="Solved by service desk (no technical intervention)"/>
    <x v="2"/>
    <s v="Service Desk"/>
    <m/>
    <d v="2022-03-02T00:00:00"/>
    <d v="2022-03-03T00:00:00"/>
    <n v="1"/>
    <x v="1"/>
  </r>
  <r>
    <s v="KEY-3501"/>
    <s v="Medium"/>
    <n v="30"/>
    <s v="Closed"/>
    <s v="Completed"/>
    <s v="Solved by squad (technical intervention)"/>
    <x v="0"/>
    <s v="Squad"/>
    <s v="SQUAD B"/>
    <d v="2022-03-02T00:00:00"/>
    <d v="2022-03-15T00:00:00"/>
    <n v="13"/>
    <x v="1"/>
  </r>
  <r>
    <s v="KEY-3505"/>
    <s v="Medium"/>
    <n v="30"/>
    <s v="Closed"/>
    <s v="Completed"/>
    <s v="Solved by squad (technical intervention)"/>
    <x v="4"/>
    <s v="Squad"/>
    <s v="SQUAD E"/>
    <d v="2022-03-02T00:00:00"/>
    <d v="2022-05-19T00:00:00"/>
    <n v="78"/>
    <x v="2"/>
  </r>
  <r>
    <s v="KEY-3499"/>
    <s v="Medium"/>
    <n v="30"/>
    <s v="Closed"/>
    <s v="Completed"/>
    <s v="Solved by squad (technical intervention)"/>
    <x v="4"/>
    <s v="Squad"/>
    <s v="SQUAD A"/>
    <d v="2022-03-02T00:00:00"/>
    <d v="2022-05-20T00:00:00"/>
    <n v="79"/>
    <x v="2"/>
  </r>
  <r>
    <s v="KEY-3500"/>
    <s v="Medium"/>
    <n v="30"/>
    <s v="Closed"/>
    <s v="Completed"/>
    <s v="Solved by squad (technical intervention)"/>
    <x v="4"/>
    <s v="Squad"/>
    <s v="SQUAD A"/>
    <d v="2022-03-02T00:00:00"/>
    <d v="2022-05-20T00:00:00"/>
    <n v="79"/>
    <x v="2"/>
  </r>
  <r>
    <s v="KEY-3504"/>
    <s v="Medium"/>
    <n v="30"/>
    <s v="Closed"/>
    <s v="Completed"/>
    <s v="Solved by squad (technical intervention)"/>
    <x v="4"/>
    <s v="Squad"/>
    <s v="SQUAD A"/>
    <d v="2022-03-02T00:00:00"/>
    <d v="2022-05-24T00:00:00"/>
    <n v="83"/>
    <x v="2"/>
  </r>
  <r>
    <s v="KEY-3513"/>
    <s v="Medium"/>
    <n v="30"/>
    <s v="Closed"/>
    <s v="Completed"/>
    <s v="Solved by service desk (no technical intervention)"/>
    <x v="3"/>
    <s v="Service Desk"/>
    <m/>
    <d v="2022-03-03T00:00:00"/>
    <d v="2022-03-03T00:00:00"/>
    <n v="0"/>
    <x v="1"/>
  </r>
  <r>
    <s v="KEY-3515"/>
    <s v="Medium"/>
    <n v="30"/>
    <s v="Closed"/>
    <s v="Completed"/>
    <s v="Solved by squad (technical intervention)"/>
    <x v="1"/>
    <s v="Squad"/>
    <s v="SQUAD D"/>
    <d v="2022-03-03T00:00:00"/>
    <d v="2022-03-22T00:00:00"/>
    <n v="19"/>
    <x v="1"/>
  </r>
  <r>
    <s v="KEY-3511"/>
    <s v="Medium"/>
    <n v="30"/>
    <s v="Closed"/>
    <s v="Completed"/>
    <s v="Solved by squad (technical intervention)"/>
    <x v="3"/>
    <s v="Squad"/>
    <s v="SQUAD B"/>
    <d v="2022-03-03T00:00:00"/>
    <d v="2022-04-25T00:00:00"/>
    <n v="53"/>
    <x v="2"/>
  </r>
  <r>
    <s v="KEY-3506"/>
    <s v="Medium"/>
    <n v="30"/>
    <s v="Closed"/>
    <s v="Completed"/>
    <s v="Solved by squad (technical intervention)"/>
    <x v="4"/>
    <s v="Squad"/>
    <s v="SQUAD A"/>
    <d v="2022-03-03T00:00:00"/>
    <d v="2022-05-20T00:00:00"/>
    <n v="78"/>
    <x v="2"/>
  </r>
  <r>
    <s v="KEY-3516"/>
    <s v="Medium"/>
    <n v="30"/>
    <s v="Closed"/>
    <s v="Completed"/>
    <s v="Solved by squad (technical intervention)"/>
    <x v="0"/>
    <s v="Squad"/>
    <s v="SQUAD E"/>
    <d v="2022-03-03T00:00:00"/>
    <d v="2022-06-28T00:00:00"/>
    <n v="117"/>
    <x v="2"/>
  </r>
  <r>
    <s v="KEY-3507"/>
    <s v="Medium"/>
    <n v="30"/>
    <s v="Closed"/>
    <s v="Completed"/>
    <s v="Solved by squad (technical intervention)"/>
    <x v="0"/>
    <s v="Squad"/>
    <s v="SQUAD A"/>
    <d v="2022-03-03T00:00:00"/>
    <d v="2022-07-08T00:00:00"/>
    <n v="127"/>
    <x v="2"/>
  </r>
  <r>
    <s v="KEY-3508"/>
    <s v="Medium"/>
    <n v="30"/>
    <s v="Closed"/>
    <s v="Completed"/>
    <s v="Solved by squad (technical intervention)"/>
    <x v="0"/>
    <s v="Squad"/>
    <s v="SQUAD A"/>
    <d v="2022-03-03T00:00:00"/>
    <d v="2022-07-18T00:00:00"/>
    <n v="137"/>
    <x v="2"/>
  </r>
  <r>
    <s v="KEY-3509"/>
    <s v="Medium"/>
    <n v="30"/>
    <s v="Closed"/>
    <s v="Completed"/>
    <s v="Solved by squad (technical intervention)"/>
    <x v="0"/>
    <s v="Squad"/>
    <s v="SQUAD B"/>
    <d v="2022-03-03T00:00:00"/>
    <d v="2022-08-25T00:00:00"/>
    <n v="175"/>
    <x v="2"/>
  </r>
  <r>
    <s v="KEY-3510"/>
    <s v="Medium"/>
    <n v="30"/>
    <s v="Closed"/>
    <s v="Completed"/>
    <s v="Solved by squad (technical intervention)"/>
    <x v="0"/>
    <s v="Squad"/>
    <s v="SQUAD B"/>
    <d v="2022-03-03T00:00:00"/>
    <d v="2022-08-25T00:00:00"/>
    <n v="175"/>
    <x v="2"/>
  </r>
  <r>
    <s v="KEY-3512"/>
    <s v="Medium"/>
    <n v="30"/>
    <s v="Closed"/>
    <s v="Completed"/>
    <s v="Solved by squad (technical intervention)"/>
    <x v="0"/>
    <s v="Squad"/>
    <s v="SQUAD B"/>
    <d v="2022-03-03T00:00:00"/>
    <d v="2022-08-25T00:00:00"/>
    <n v="175"/>
    <x v="2"/>
  </r>
  <r>
    <s v="KEY-3514"/>
    <s v="Medium"/>
    <n v="30"/>
    <s v="Closed"/>
    <s v="Completed"/>
    <s v="Solved by squad (technical intervention)"/>
    <x v="1"/>
    <s v="Squad"/>
    <s v="SQUAD D"/>
    <d v="2022-03-03T00:00:00"/>
    <d v="2022-09-12T00:00:00"/>
    <n v="193"/>
    <x v="2"/>
  </r>
  <r>
    <s v="KEY-3520"/>
    <s v="Medium"/>
    <n v="30"/>
    <s v="Closed"/>
    <s v="Completed"/>
    <s v="Solved by service desk (no technical intervention)"/>
    <x v="3"/>
    <s v="Service Desk"/>
    <m/>
    <d v="2022-03-04T00:00:00"/>
    <d v="2022-03-04T00:00:00"/>
    <n v="0"/>
    <x v="1"/>
  </r>
  <r>
    <s v="KEY-3517"/>
    <s v="Medium"/>
    <n v="30"/>
    <s v="Closed"/>
    <s v="Completed"/>
    <s v="Solved by squad (technical intervention)"/>
    <x v="0"/>
    <s v="Squad"/>
    <s v="SQUAD D"/>
    <d v="2022-03-04T00:00:00"/>
    <d v="2022-08-08T00:00:00"/>
    <n v="157"/>
    <x v="2"/>
  </r>
  <r>
    <s v="KEY-3518"/>
    <s v="Medium"/>
    <n v="30"/>
    <s v="Closed"/>
    <s v="Completed"/>
    <s v="Solved by squad (technical intervention)"/>
    <x v="1"/>
    <s v="Squad"/>
    <s v="SQUAD D"/>
    <d v="2022-03-04T00:00:00"/>
    <d v="2022-08-25T00:00:00"/>
    <n v="174"/>
    <x v="2"/>
  </r>
  <r>
    <s v="KEY-3519"/>
    <s v="Medium"/>
    <n v="30"/>
    <s v="Closed"/>
    <s v="Completed"/>
    <s v="Solved by squad (technical intervention)"/>
    <x v="1"/>
    <s v="Squad"/>
    <s v="SQUAD D"/>
    <d v="2022-03-04T00:00:00"/>
    <d v="2022-08-25T00:00:00"/>
    <n v="174"/>
    <x v="2"/>
  </r>
  <r>
    <s v="KEY-3525"/>
    <s v="Medium"/>
    <n v="30"/>
    <s v="Closed"/>
    <s v="Canceled"/>
    <s v="Feature expected behavior"/>
    <x v="1"/>
    <s v="Service Desk"/>
    <m/>
    <d v="2022-03-07T00:00:00"/>
    <d v="2022-04-04T00:00:00"/>
    <n v="28"/>
    <x v="0"/>
  </r>
  <r>
    <s v="KEY-3522"/>
    <s v="Medium"/>
    <n v="30"/>
    <s v="Closed"/>
    <s v="Completed"/>
    <s v="Solved by service desk (no technical intervention)"/>
    <x v="2"/>
    <s v="Service Desk"/>
    <m/>
    <d v="2022-03-07T00:00:00"/>
    <d v="2022-03-08T00:00:00"/>
    <n v="1"/>
    <x v="1"/>
  </r>
  <r>
    <s v="KEY-3523"/>
    <s v="Medium"/>
    <n v="30"/>
    <s v="Closed"/>
    <s v="Completed"/>
    <s v="Solved by service desk (no technical intervention)"/>
    <x v="0"/>
    <s v="Service Desk"/>
    <m/>
    <d v="2022-03-07T00:00:00"/>
    <d v="2022-03-16T00:00:00"/>
    <n v="9"/>
    <x v="1"/>
  </r>
  <r>
    <s v="KEY-3526"/>
    <s v="Medium"/>
    <n v="30"/>
    <s v="Closed"/>
    <s v="Completed"/>
    <s v="Solved by squad (technical intervention)"/>
    <x v="1"/>
    <s v="Squad"/>
    <s v="SQUAD D"/>
    <d v="2022-03-07T00:00:00"/>
    <d v="2022-03-24T00:00:00"/>
    <n v="17"/>
    <x v="1"/>
  </r>
  <r>
    <s v="KEY-3521"/>
    <s v="Medium"/>
    <n v="30"/>
    <s v="Closed"/>
    <s v="Completed"/>
    <s v="Solved by squad (technical intervention)"/>
    <x v="4"/>
    <s v="Squad"/>
    <s v="SQUAD E"/>
    <d v="2022-03-07T00:00:00"/>
    <d v="2022-05-20T00:00:00"/>
    <n v="74"/>
    <x v="2"/>
  </r>
  <r>
    <s v="KEY-3524"/>
    <s v="Medium"/>
    <n v="30"/>
    <s v="Closed"/>
    <s v="Completed"/>
    <s v="Solved by squad (technical intervention)"/>
    <x v="1"/>
    <s v="Squad"/>
    <s v="SQUAD D"/>
    <d v="2022-03-07T00:00:00"/>
    <d v="2022-09-12T00:00:00"/>
    <n v="189"/>
    <x v="2"/>
  </r>
  <r>
    <s v="KEY-3532"/>
    <s v="Highest"/>
    <n v="7"/>
    <s v="Closed"/>
    <s v="Completed"/>
    <s v="Solved by squad (technical intervention)"/>
    <x v="3"/>
    <s v="Squad"/>
    <s v="SQUAD D"/>
    <d v="2022-03-08T00:00:00"/>
    <d v="2022-05-03T00:00:00"/>
    <n v="56"/>
    <x v="2"/>
  </r>
  <r>
    <s v="KEY-3533"/>
    <s v="Medium"/>
    <n v="30"/>
    <s v="Closed"/>
    <s v="Completed"/>
    <s v="Solved by squad (technical intervention)"/>
    <x v="0"/>
    <s v="Squad"/>
    <s v="SQUAD D"/>
    <d v="2022-03-08T00:00:00"/>
    <d v="2022-04-21T00:00:00"/>
    <n v="44"/>
    <x v="2"/>
  </r>
  <r>
    <s v="KEY-3531"/>
    <s v="Medium"/>
    <n v="30"/>
    <s v="Closed"/>
    <s v="Completed"/>
    <s v="Solved by squad (technical intervention)"/>
    <x v="0"/>
    <s v="Squad"/>
    <s v="SQUAD C"/>
    <d v="2022-03-08T00:00:00"/>
    <d v="2022-05-15T00:00:00"/>
    <n v="68"/>
    <x v="2"/>
  </r>
  <r>
    <s v="KEY-3529"/>
    <s v="Medium"/>
    <n v="30"/>
    <s v="Closed"/>
    <s v="Completed"/>
    <s v="Solved by squad (technical intervention)"/>
    <x v="0"/>
    <s v="Squad"/>
    <s v="SQUAD A"/>
    <d v="2022-03-08T00:00:00"/>
    <d v="2022-06-15T00:00:00"/>
    <n v="99"/>
    <x v="2"/>
  </r>
  <r>
    <s v="KEY-3527"/>
    <s v="Medium"/>
    <n v="30"/>
    <s v="Closed"/>
    <s v="Completed"/>
    <s v="Solved by squad (technical intervention)"/>
    <x v="0"/>
    <s v="Squad"/>
    <s v="SQUAD A"/>
    <d v="2022-03-08T00:00:00"/>
    <d v="2022-07-18T00:00:00"/>
    <n v="132"/>
    <x v="2"/>
  </r>
  <r>
    <s v="KEY-3534"/>
    <s v="Medium"/>
    <n v="30"/>
    <s v="Closed"/>
    <s v="Completed"/>
    <s v="Solved by squad (technical intervention)"/>
    <x v="0"/>
    <s v="Squad"/>
    <s v="SQUAD E"/>
    <d v="2022-03-08T00:00:00"/>
    <d v="2022-07-18T00:00:00"/>
    <n v="132"/>
    <x v="2"/>
  </r>
  <r>
    <s v="KEY-3535"/>
    <s v="Medium"/>
    <n v="30"/>
    <s v="Closed"/>
    <s v="Completed"/>
    <s v="Solved by squad (technical intervention)"/>
    <x v="0"/>
    <s v="Squad"/>
    <s v="SQUAD E"/>
    <d v="2022-03-08T00:00:00"/>
    <d v="2022-07-18T00:00:00"/>
    <n v="132"/>
    <x v="2"/>
  </r>
  <r>
    <s v="KEY-3528"/>
    <s v="Medium"/>
    <n v="30"/>
    <s v="Open"/>
    <s v="Squad Working"/>
    <m/>
    <x v="0"/>
    <m/>
    <m/>
    <d v="2022-03-08T00:00:00"/>
    <m/>
    <n v="-44628"/>
    <x v="0"/>
  </r>
  <r>
    <s v="KEY-3530"/>
    <s v="Medium"/>
    <n v="30"/>
    <s v="Open"/>
    <s v="Squad Working"/>
    <m/>
    <x v="0"/>
    <m/>
    <m/>
    <d v="2022-03-08T00:00:00"/>
    <m/>
    <n v="-44628"/>
    <x v="0"/>
  </r>
  <r>
    <s v="KEY-3539"/>
    <s v="High"/>
    <n v="15"/>
    <s v="Closed"/>
    <s v="Completed"/>
    <s v="Solved by squad (technical intervention)"/>
    <x v="0"/>
    <s v="Squad"/>
    <s v="SQUAD D"/>
    <d v="2022-03-09T00:00:00"/>
    <d v="2022-04-06T00:00:00"/>
    <n v="28"/>
    <x v="2"/>
  </r>
  <r>
    <s v="KEY-3542"/>
    <s v="High"/>
    <n v="15"/>
    <s v="Closed"/>
    <s v="Completed"/>
    <s v="Solved by squad (technical intervention)"/>
    <x v="0"/>
    <s v="Squad"/>
    <s v="SQUAD E"/>
    <d v="2022-03-09T00:00:00"/>
    <d v="2022-07-07T00:00:00"/>
    <n v="120"/>
    <x v="2"/>
  </r>
  <r>
    <s v="KEY-3541"/>
    <s v="Medium"/>
    <n v="30"/>
    <s v="Closed"/>
    <s v="Completed"/>
    <s v="Solved by squad (technical intervention)"/>
    <x v="3"/>
    <s v="Squad"/>
    <s v="SQUAD D"/>
    <d v="2022-03-09T00:00:00"/>
    <d v="2022-05-14T00:00:00"/>
    <n v="66"/>
    <x v="2"/>
  </r>
  <r>
    <s v="KEY-3536"/>
    <s v="Medium"/>
    <n v="30"/>
    <s v="Closed"/>
    <s v="Completed"/>
    <s v="Solved by squad (technical intervention)"/>
    <x v="4"/>
    <s v="Squad"/>
    <s v="SQUAD A"/>
    <d v="2022-03-09T00:00:00"/>
    <d v="2022-05-20T00:00:00"/>
    <n v="72"/>
    <x v="2"/>
  </r>
  <r>
    <s v="KEY-3537"/>
    <s v="Medium"/>
    <n v="30"/>
    <s v="Closed"/>
    <s v="Completed"/>
    <s v="Solved by squad (technical intervention)"/>
    <x v="4"/>
    <s v="Squad"/>
    <s v="SQUAD A"/>
    <d v="2022-03-09T00:00:00"/>
    <d v="2022-05-20T00:00:00"/>
    <n v="72"/>
    <x v="2"/>
  </r>
  <r>
    <s v="KEY-3538"/>
    <s v="Medium"/>
    <n v="30"/>
    <s v="Closed"/>
    <s v="Completed"/>
    <s v="Solved by squad (technical intervention)"/>
    <x v="4"/>
    <s v="Squad"/>
    <s v="SQUAD A"/>
    <d v="2022-03-09T00:00:00"/>
    <d v="2022-05-20T00:00:00"/>
    <n v="72"/>
    <x v="2"/>
  </r>
  <r>
    <s v="KEY-3540"/>
    <s v="Medium"/>
    <n v="30"/>
    <s v="Closed"/>
    <s v="Completed"/>
    <s v="Solved by squad (technical intervention)"/>
    <x v="4"/>
    <s v="Squad"/>
    <s v="SQUAD A"/>
    <d v="2022-03-09T00:00:00"/>
    <d v="2022-05-20T00:00:00"/>
    <n v="72"/>
    <x v="2"/>
  </r>
  <r>
    <s v="KEY-3543"/>
    <s v="Medium"/>
    <n v="30"/>
    <s v="Closed"/>
    <s v="Completed"/>
    <s v="Solved by squad (technical intervention)"/>
    <x v="1"/>
    <s v="Squad"/>
    <s v="SQUAD E"/>
    <d v="2022-03-09T00:00:00"/>
    <d v="2022-09-05T00:00:00"/>
    <n v="180"/>
    <x v="2"/>
  </r>
  <r>
    <s v="KEY-3548"/>
    <s v="High"/>
    <n v="15"/>
    <s v="Closed"/>
    <s v="Completed"/>
    <s v="Solved by squad (technical intervention)"/>
    <x v="0"/>
    <s v="Squad"/>
    <s v="SQUAD D"/>
    <d v="2022-03-10T00:00:00"/>
    <d v="2022-04-06T00:00:00"/>
    <n v="27"/>
    <x v="2"/>
  </r>
  <r>
    <s v="KEY-3549"/>
    <s v="High"/>
    <n v="15"/>
    <s v="Closed"/>
    <s v="Completed"/>
    <s v="Solved by squad (technical intervention)"/>
    <x v="0"/>
    <s v="Squad"/>
    <s v="SQUAD D"/>
    <d v="2022-03-10T00:00:00"/>
    <d v="2022-04-06T00:00:00"/>
    <n v="27"/>
    <x v="2"/>
  </r>
  <r>
    <s v="KEY-3550"/>
    <s v="High"/>
    <n v="15"/>
    <s v="Closed"/>
    <s v="Completed"/>
    <s v="Solved by squad (technical intervention)"/>
    <x v="0"/>
    <s v="Squad"/>
    <s v="SQUAD D"/>
    <d v="2022-03-10T00:00:00"/>
    <d v="2022-04-06T00:00:00"/>
    <n v="27"/>
    <x v="2"/>
  </r>
  <r>
    <s v="KEY-3547"/>
    <s v="Highest"/>
    <n v="7"/>
    <s v="Closed"/>
    <s v="Completed"/>
    <s v="Solved by service desk (no technical intervention)"/>
    <x v="2"/>
    <s v="Service Desk"/>
    <m/>
    <d v="2022-03-10T00:00:00"/>
    <d v="2022-03-11T00:00:00"/>
    <n v="1"/>
    <x v="1"/>
  </r>
  <r>
    <s v="KEY-3546"/>
    <s v="Medium"/>
    <n v="30"/>
    <s v="Closed"/>
    <s v="Completed"/>
    <s v="Solved by service desk (no technical intervention)"/>
    <x v="0"/>
    <s v="Service Desk"/>
    <m/>
    <d v="2022-03-10T00:00:00"/>
    <d v="2022-03-15T00:00:00"/>
    <n v="5"/>
    <x v="1"/>
  </r>
  <r>
    <s v="KEY-3551"/>
    <s v="Medium"/>
    <n v="30"/>
    <s v="Closed"/>
    <s v="Completed"/>
    <s v="Solved by squad (technical intervention)"/>
    <x v="4"/>
    <s v="Squad"/>
    <s v="SQUAD A"/>
    <d v="2022-03-10T00:00:00"/>
    <d v="2022-05-24T00:00:00"/>
    <n v="75"/>
    <x v="2"/>
  </r>
  <r>
    <s v="KEY-3545"/>
    <s v="Medium"/>
    <n v="30"/>
    <s v="Closed"/>
    <s v="Completed"/>
    <s v="Solved by squad (technical intervention)"/>
    <x v="0"/>
    <s v="Squad"/>
    <s v="SQUAD B"/>
    <d v="2022-03-10T00:00:00"/>
    <d v="2022-08-25T00:00:00"/>
    <n v="168"/>
    <x v="2"/>
  </r>
  <r>
    <s v="KEY-3544"/>
    <s v="Medium"/>
    <n v="30"/>
    <s v="Open"/>
    <s v="Squad Working"/>
    <m/>
    <x v="2"/>
    <m/>
    <m/>
    <d v="2022-03-10T00:00:00"/>
    <m/>
    <n v="-44630"/>
    <x v="0"/>
  </r>
  <r>
    <s v="KEY-3554"/>
    <s v="Medium"/>
    <n v="30"/>
    <s v="Closed"/>
    <s v="Completed"/>
    <s v="Solved by service desk (no technical intervention)"/>
    <x v="1"/>
    <s v="Service Desk"/>
    <m/>
    <d v="2022-03-11T00:00:00"/>
    <d v="2022-03-22T00:00:00"/>
    <n v="11"/>
    <x v="1"/>
  </r>
  <r>
    <s v="KEY-3553"/>
    <s v="Medium"/>
    <n v="30"/>
    <s v="Closed"/>
    <s v="Completed"/>
    <s v="Solved by squad (technical intervention)"/>
    <x v="0"/>
    <s v="Squad"/>
    <s v="SQUAD C"/>
    <d v="2022-03-11T00:00:00"/>
    <d v="2022-05-05T00:00:00"/>
    <n v="55"/>
    <x v="2"/>
  </r>
  <r>
    <s v="KEY-3552"/>
    <s v="Medium"/>
    <n v="30"/>
    <s v="Closed"/>
    <s v="Completed"/>
    <s v="Solved by squad (technical intervention)"/>
    <x v="3"/>
    <s v="Squad"/>
    <s v="SQUAD A"/>
    <d v="2022-03-11T00:00:00"/>
    <d v="2022-05-20T00:00:00"/>
    <n v="70"/>
    <x v="2"/>
  </r>
  <r>
    <s v="KEY-3555"/>
    <s v="Medium"/>
    <n v="30"/>
    <s v="Closed"/>
    <s v="Completed"/>
    <s v="Solved by squad (technical intervention)"/>
    <x v="0"/>
    <s v="Squad"/>
    <s v="SQUAD E"/>
    <d v="2022-03-11T00:00:00"/>
    <d v="2022-08-12T00:00:00"/>
    <n v="154"/>
    <x v="2"/>
  </r>
  <r>
    <s v="KEY-3558"/>
    <s v="Medium"/>
    <n v="30"/>
    <s v="Closed"/>
    <s v="Canceled"/>
    <s v="Feature expected behavior"/>
    <x v="1"/>
    <s v="Service Desk"/>
    <m/>
    <d v="2022-03-14T00:00:00"/>
    <d v="2022-06-03T00:00:00"/>
    <n v="81"/>
    <x v="0"/>
  </r>
  <r>
    <s v="KEY-3557"/>
    <s v="Medium"/>
    <n v="30"/>
    <s v="Closed"/>
    <s v="Completed"/>
    <s v="Solved by squad (technical intervention)"/>
    <x v="3"/>
    <s v="Squad"/>
    <s v="SQUAD D"/>
    <d v="2022-03-14T00:00:00"/>
    <d v="2022-05-12T00:00:00"/>
    <n v="59"/>
    <x v="2"/>
  </r>
  <r>
    <s v="KEY-3556"/>
    <s v="Medium"/>
    <n v="30"/>
    <s v="Closed"/>
    <s v="Completed"/>
    <s v="Solved by squad (technical intervention)"/>
    <x v="3"/>
    <s v="Squad"/>
    <s v="SQUAD A"/>
    <d v="2022-03-14T00:00:00"/>
    <d v="2022-05-20T00:00:00"/>
    <n v="67"/>
    <x v="2"/>
  </r>
  <r>
    <s v="KEY-3559"/>
    <s v="Medium"/>
    <n v="30"/>
    <s v="Closed"/>
    <s v="Completed"/>
    <s v="Solved by squad (technical intervention)"/>
    <x v="3"/>
    <s v="Squad"/>
    <s v="SQUAD A"/>
    <d v="2022-03-14T00:00:00"/>
    <d v="2022-05-20T00:00:00"/>
    <n v="67"/>
    <x v="2"/>
  </r>
  <r>
    <s v="KEY-3560"/>
    <s v="Medium"/>
    <n v="30"/>
    <s v="Closed"/>
    <s v="Completed"/>
    <s v="Solved by squad (technical intervention)"/>
    <x v="0"/>
    <s v="Squad"/>
    <s v="SQUAD E"/>
    <d v="2022-03-14T00:00:00"/>
    <d v="2022-07-12T00:00:00"/>
    <n v="120"/>
    <x v="2"/>
  </r>
  <r>
    <s v="KEY-3565"/>
    <s v="High"/>
    <n v="15"/>
    <s v="Closed"/>
    <s v="Completed"/>
    <s v="Solved by squad (technical intervention)"/>
    <x v="0"/>
    <s v="Squad"/>
    <s v="SQUAD D"/>
    <d v="2022-03-15T00:00:00"/>
    <d v="2022-04-08T00:00:00"/>
    <n v="24"/>
    <x v="2"/>
  </r>
  <r>
    <s v="KEY-3561"/>
    <s v="High"/>
    <n v="15"/>
    <s v="Closed"/>
    <s v="Completed"/>
    <s v="Solved by squad (technical intervention)"/>
    <x v="0"/>
    <s v="Squad"/>
    <s v="SQUAD A"/>
    <d v="2022-03-15T00:00:00"/>
    <d v="2022-05-12T00:00:00"/>
    <n v="58"/>
    <x v="2"/>
  </r>
  <r>
    <s v="KEY-3566"/>
    <s v="Medium"/>
    <n v="30"/>
    <s v="Closed"/>
    <s v="Completed"/>
    <s v="Solved by service desk (no technical intervention)"/>
    <x v="3"/>
    <s v="Service Desk"/>
    <m/>
    <d v="2022-03-15T00:00:00"/>
    <d v="2022-03-16T00:00:00"/>
    <n v="1"/>
    <x v="1"/>
  </r>
  <r>
    <s v="KEY-3567"/>
    <s v="Medium"/>
    <n v="30"/>
    <s v="Closed"/>
    <s v="Completed"/>
    <s v="Solved by squad (technical intervention)"/>
    <x v="3"/>
    <s v="Squad"/>
    <s v="SQUAD D"/>
    <d v="2022-03-15T00:00:00"/>
    <d v="2022-05-15T00:00:00"/>
    <n v="61"/>
    <x v="2"/>
  </r>
  <r>
    <s v="KEY-3562"/>
    <s v="Medium"/>
    <n v="30"/>
    <s v="Closed"/>
    <s v="Completed"/>
    <s v="Solved by squad (technical intervention)"/>
    <x v="3"/>
    <s v="Squad"/>
    <s v="SQUAD A"/>
    <d v="2022-03-15T00:00:00"/>
    <d v="2022-05-20T00:00:00"/>
    <n v="66"/>
    <x v="2"/>
  </r>
  <r>
    <s v="KEY-3564"/>
    <s v="Medium"/>
    <n v="30"/>
    <s v="Closed"/>
    <s v="Completed"/>
    <s v="Solved by squad (technical intervention)"/>
    <x v="0"/>
    <s v="Squad"/>
    <s v="SQUAD D"/>
    <d v="2022-03-15T00:00:00"/>
    <d v="2022-07-01T00:00:00"/>
    <n v="108"/>
    <x v="2"/>
  </r>
  <r>
    <s v="KEY-3568"/>
    <s v="Medium"/>
    <n v="30"/>
    <s v="Closed"/>
    <s v="Completed"/>
    <s v="Solved by squad (technical intervention)"/>
    <x v="0"/>
    <s v="Squad"/>
    <s v="SQUAD E"/>
    <d v="2022-03-15T00:00:00"/>
    <d v="2022-08-25T00:00:00"/>
    <n v="163"/>
    <x v="2"/>
  </r>
  <r>
    <s v="KEY-3563"/>
    <s v="Medium"/>
    <n v="30"/>
    <s v="Open"/>
    <s v="Squad Working"/>
    <m/>
    <x v="2"/>
    <m/>
    <m/>
    <d v="2022-03-15T00:00:00"/>
    <m/>
    <n v="-44635"/>
    <x v="0"/>
  </r>
  <r>
    <s v="KEY-3575"/>
    <s v="Medium"/>
    <n v="30"/>
    <s v="Closed"/>
    <s v="Completed"/>
    <s v="Solved by squad (technical intervention)"/>
    <x v="0"/>
    <s v="Squad"/>
    <s v="SQUAD E"/>
    <d v="2022-03-16T00:00:00"/>
    <d v="2022-04-07T00:00:00"/>
    <n v="22"/>
    <x v="1"/>
  </r>
  <r>
    <s v="KEY-3574"/>
    <s v="Medium"/>
    <n v="30"/>
    <s v="Closed"/>
    <s v="Completed"/>
    <s v="Solved by squad (technical intervention)"/>
    <x v="0"/>
    <s v="Squad"/>
    <s v="SQUAD D"/>
    <d v="2022-03-16T00:00:00"/>
    <d v="2022-04-08T00:00:00"/>
    <n v="23"/>
    <x v="1"/>
  </r>
  <r>
    <s v="KEY-3573"/>
    <s v="Medium"/>
    <n v="30"/>
    <s v="Closed"/>
    <s v="Completed"/>
    <s v="Solved by squad (technical intervention)"/>
    <x v="3"/>
    <s v="Squad"/>
    <s v="SQUAD C"/>
    <d v="2022-03-16T00:00:00"/>
    <d v="2022-05-05T00:00:00"/>
    <n v="50"/>
    <x v="2"/>
  </r>
  <r>
    <s v="KEY-3569"/>
    <s v="Medium"/>
    <n v="30"/>
    <s v="Closed"/>
    <s v="Completed"/>
    <s v="Solved by squad (technical intervention)"/>
    <x v="3"/>
    <s v="Squad"/>
    <s v="SQUAD A"/>
    <d v="2022-03-16T00:00:00"/>
    <d v="2022-05-20T00:00:00"/>
    <n v="65"/>
    <x v="2"/>
  </r>
  <r>
    <s v="KEY-3571"/>
    <s v="Medium"/>
    <n v="30"/>
    <s v="Closed"/>
    <s v="Completed"/>
    <s v="Solved by squad (technical intervention)"/>
    <x v="0"/>
    <s v="Squad"/>
    <s v="SQUAD A"/>
    <d v="2022-03-16T00:00:00"/>
    <d v="2022-05-20T00:00:00"/>
    <n v="65"/>
    <x v="2"/>
  </r>
  <r>
    <s v="KEY-3572"/>
    <s v="Medium"/>
    <n v="30"/>
    <s v="Closed"/>
    <s v="Completed"/>
    <s v="Solved by squad (technical intervention)"/>
    <x v="3"/>
    <s v="Squad"/>
    <s v="SQUAD B"/>
    <d v="2022-03-16T00:00:00"/>
    <d v="2022-05-20T00:00:00"/>
    <n v="65"/>
    <x v="2"/>
  </r>
  <r>
    <s v="KEY-3570"/>
    <s v="Medium"/>
    <n v="30"/>
    <s v="Open"/>
    <s v="Squad Working"/>
    <m/>
    <x v="2"/>
    <m/>
    <m/>
    <d v="2022-03-16T00:00:00"/>
    <m/>
    <n v="-44636"/>
    <x v="0"/>
  </r>
  <r>
    <s v="KEY-3577"/>
    <s v="Medium"/>
    <n v="30"/>
    <s v="Closed"/>
    <s v="Completed"/>
    <s v="Solved by squad (technical intervention)"/>
    <x v="0"/>
    <s v="Squad"/>
    <s v="SQUAD D"/>
    <d v="2022-03-17T00:00:00"/>
    <d v="2022-04-10T00:00:00"/>
    <n v="24"/>
    <x v="1"/>
  </r>
  <r>
    <s v="KEY-3579"/>
    <s v="Medium"/>
    <n v="30"/>
    <s v="Closed"/>
    <s v="Completed"/>
    <s v="Solved by squad (technical intervention)"/>
    <x v="0"/>
    <s v="Squad"/>
    <s v="SQUAD E"/>
    <d v="2022-03-17T00:00:00"/>
    <d v="2022-06-22T00:00:00"/>
    <n v="97"/>
    <x v="2"/>
  </r>
  <r>
    <s v="KEY-3576"/>
    <s v="Medium"/>
    <n v="30"/>
    <s v="Closed"/>
    <s v="Completed"/>
    <s v="Solved by squad (technical intervention)"/>
    <x v="0"/>
    <s v="Squad"/>
    <s v="SQUAD B"/>
    <d v="2022-03-17T00:00:00"/>
    <d v="2022-07-11T00:00:00"/>
    <n v="116"/>
    <x v="2"/>
  </r>
  <r>
    <s v="KEY-3578"/>
    <s v="Medium"/>
    <n v="30"/>
    <s v="Closed"/>
    <s v="Completed"/>
    <s v="Solved by squad (technical intervention)"/>
    <x v="1"/>
    <s v="Squad"/>
    <s v="SQUAD D"/>
    <d v="2022-03-17T00:00:00"/>
    <d v="2022-08-31T00:00:00"/>
    <n v="167"/>
    <x v="2"/>
  </r>
  <r>
    <s v="KEY-3584"/>
    <s v="High"/>
    <n v="15"/>
    <s v="Closed"/>
    <s v="Completed"/>
    <s v="Solved by squad (technical intervention)"/>
    <x v="0"/>
    <s v="Squad"/>
    <s v="SQUAD E"/>
    <d v="2022-03-18T00:00:00"/>
    <d v="2022-08-15T00:00:00"/>
    <n v="150"/>
    <x v="2"/>
  </r>
  <r>
    <s v="KEY-3587"/>
    <s v="Medium"/>
    <n v="30"/>
    <s v="Closed"/>
    <s v="Canceled"/>
    <s v="Feature expected behavior"/>
    <x v="1"/>
    <s v="Service Desk"/>
    <m/>
    <d v="2022-03-18T00:00:00"/>
    <d v="2022-04-04T00:00:00"/>
    <n v="17"/>
    <x v="0"/>
  </r>
  <r>
    <s v="KEY-3581"/>
    <s v="Medium"/>
    <n v="30"/>
    <s v="Closed"/>
    <s v="Completed"/>
    <s v="Solved by service desk (no technical intervention)"/>
    <x v="2"/>
    <s v="Service Desk"/>
    <m/>
    <d v="2022-03-18T00:00:00"/>
    <d v="2022-03-21T00:00:00"/>
    <n v="3"/>
    <x v="1"/>
  </r>
  <r>
    <s v="KEY-3585"/>
    <s v="Medium"/>
    <n v="30"/>
    <s v="Closed"/>
    <s v="Completed"/>
    <s v="Solved by service desk (no technical intervention)"/>
    <x v="2"/>
    <s v="Service Desk"/>
    <m/>
    <d v="2022-03-18T00:00:00"/>
    <d v="2022-03-21T00:00:00"/>
    <n v="3"/>
    <x v="1"/>
  </r>
  <r>
    <s v="KEY-3580"/>
    <s v="Medium"/>
    <n v="30"/>
    <s v="Closed"/>
    <s v="Completed"/>
    <s v="Solved by squad (technical intervention)"/>
    <x v="1"/>
    <s v="Squad"/>
    <s v="SQUAD A"/>
    <d v="2022-03-18T00:00:00"/>
    <d v="2022-04-04T00:00:00"/>
    <n v="17"/>
    <x v="1"/>
  </r>
  <r>
    <s v="KEY-3582"/>
    <s v="Medium"/>
    <n v="30"/>
    <s v="Closed"/>
    <s v="Completed"/>
    <s v="Solved by squad (technical intervention)"/>
    <x v="3"/>
    <s v="Squad"/>
    <s v="SQUAD B"/>
    <d v="2022-03-18T00:00:00"/>
    <d v="2022-05-20T00:00:00"/>
    <n v="63"/>
    <x v="2"/>
  </r>
  <r>
    <s v="KEY-3586"/>
    <s v="Medium"/>
    <n v="30"/>
    <s v="Closed"/>
    <s v="Completed"/>
    <s v="Solved by squad (technical intervention)"/>
    <x v="0"/>
    <s v="Squad"/>
    <s v="SQUAD D"/>
    <d v="2022-03-18T00:00:00"/>
    <d v="2022-05-20T00:00:00"/>
    <n v="63"/>
    <x v="2"/>
  </r>
  <r>
    <s v="KEY-3583"/>
    <s v="Medium"/>
    <n v="30"/>
    <s v="Closed"/>
    <s v="Completed"/>
    <s v="Solved by squad (technical intervention)"/>
    <x v="4"/>
    <s v="Squad"/>
    <s v="SQUAD E"/>
    <d v="2022-03-18T00:00:00"/>
    <d v="2022-06-09T00:00:00"/>
    <n v="83"/>
    <x v="2"/>
  </r>
  <r>
    <s v="KEY-3588"/>
    <s v="Medium"/>
    <n v="30"/>
    <s v="Closed"/>
    <s v="Completed"/>
    <s v="Solved by squad (technical intervention)"/>
    <x v="0"/>
    <s v="Squad"/>
    <s v="SQUAD D"/>
    <d v="2022-03-18T00:00:00"/>
    <d v="2022-06-29T00:00:00"/>
    <n v="103"/>
    <x v="2"/>
  </r>
  <r>
    <s v="KEY-3589"/>
    <s v="Medium"/>
    <n v="30"/>
    <s v="Open"/>
    <s v="Squad Working"/>
    <m/>
    <x v="2"/>
    <m/>
    <m/>
    <d v="2022-03-19T00:00:00"/>
    <m/>
    <n v="-44639"/>
    <x v="0"/>
  </r>
  <r>
    <s v="KEY-3590"/>
    <s v="High"/>
    <n v="15"/>
    <s v="Closed"/>
    <s v="Completed"/>
    <s v="Solved by squad (technical intervention)"/>
    <x v="0"/>
    <s v="Squad"/>
    <s v="SQUAD D"/>
    <d v="2022-03-20T00:00:00"/>
    <d v="2022-08-09T00:00:00"/>
    <n v="142"/>
    <x v="2"/>
  </r>
  <r>
    <s v="KEY-3593"/>
    <s v="High"/>
    <n v="15"/>
    <s v="Closed"/>
    <s v="Completed"/>
    <s v="Solved by squad (technical intervention)"/>
    <x v="0"/>
    <s v="Squad"/>
    <s v="SQUAD D"/>
    <d v="2022-03-20T00:00:00"/>
    <d v="2022-08-09T00:00:00"/>
    <n v="142"/>
    <x v="2"/>
  </r>
  <r>
    <s v="KEY-3594"/>
    <s v="High"/>
    <n v="15"/>
    <s v="Closed"/>
    <s v="Completed"/>
    <s v="Solved by squad (technical intervention)"/>
    <x v="0"/>
    <s v="Squad"/>
    <s v="SQUAD D"/>
    <d v="2022-03-20T00:00:00"/>
    <d v="2022-08-09T00:00:00"/>
    <n v="142"/>
    <x v="2"/>
  </r>
  <r>
    <s v="KEY-3595"/>
    <s v="High"/>
    <n v="15"/>
    <s v="Closed"/>
    <s v="Completed"/>
    <s v="Solved by squad (technical intervention)"/>
    <x v="0"/>
    <s v="Squad"/>
    <s v="SQUAD D"/>
    <d v="2022-03-20T00:00:00"/>
    <d v="2022-08-09T00:00:00"/>
    <n v="142"/>
    <x v="2"/>
  </r>
  <r>
    <s v="KEY-3592"/>
    <s v="High"/>
    <n v="15"/>
    <s v="Closed"/>
    <s v="Completed"/>
    <s v="Solved by squad (technical intervention)"/>
    <x v="0"/>
    <s v="Squad"/>
    <s v="SQUAD D"/>
    <d v="2022-03-20T00:00:00"/>
    <d v="2022-08-10T00:00:00"/>
    <n v="143"/>
    <x v="2"/>
  </r>
  <r>
    <s v="KEY-3616"/>
    <s v="High"/>
    <n v="15"/>
    <s v="Closed"/>
    <s v="Completed"/>
    <s v="Solved by squad (technical intervention)"/>
    <x v="0"/>
    <s v="Squad"/>
    <s v="SQUAD D"/>
    <d v="2022-03-20T00:00:00"/>
    <d v="2022-08-10T00:00:00"/>
    <n v="143"/>
    <x v="2"/>
  </r>
  <r>
    <s v="KEY-3591"/>
    <s v="High"/>
    <n v="15"/>
    <s v="Closed"/>
    <s v="Completed"/>
    <s v="Solved by squad (technical intervention)"/>
    <x v="0"/>
    <s v="Squad"/>
    <s v="SQUAD D"/>
    <d v="2022-03-20T00:00:00"/>
    <d v="2022-08-19T00:00:00"/>
    <n v="152"/>
    <x v="2"/>
  </r>
  <r>
    <s v="KEY-3597"/>
    <s v="Highest"/>
    <n v="7"/>
    <s v="Closed"/>
    <s v="Completed"/>
    <s v="Solved by squad (technical intervention)"/>
    <x v="0"/>
    <s v="Squad"/>
    <s v="SQUAD D"/>
    <d v="2022-03-20T00:00:00"/>
    <d v="2022-08-18T00:00:00"/>
    <n v="151"/>
    <x v="2"/>
  </r>
  <r>
    <s v="KEY-3596"/>
    <s v="Highest"/>
    <n v="7"/>
    <s v="Closed"/>
    <s v="Completed"/>
    <s v="Solved by squad (technical intervention)"/>
    <x v="0"/>
    <s v="Squad"/>
    <s v="SQUAD D"/>
    <d v="2022-03-20T00:00:00"/>
    <d v="2022-08-19T00:00:00"/>
    <n v="152"/>
    <x v="2"/>
  </r>
  <r>
    <s v="KEY-3598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599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0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1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2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3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4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5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6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7"/>
    <s v="Medium"/>
    <n v="30"/>
    <s v="Closed"/>
    <s v="Completed"/>
    <s v="Solved by service desk (no technical intervention)"/>
    <x v="0"/>
    <s v="Service Desk"/>
    <m/>
    <d v="2022-03-20T00:00:00"/>
    <d v="2022-03-28T00:00:00"/>
    <n v="8"/>
    <x v="1"/>
  </r>
  <r>
    <s v="KEY-3608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09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0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1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2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3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4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5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7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8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19"/>
    <s v="Medium"/>
    <n v="30"/>
    <s v="Closed"/>
    <s v="Completed"/>
    <s v="Solved by squad (technical intervention)"/>
    <x v="1"/>
    <s v="Squad"/>
    <s v="SQUAD D"/>
    <d v="2022-03-20T00:00:00"/>
    <d v="2022-04-06T00:00:00"/>
    <n v="17"/>
    <x v="1"/>
  </r>
  <r>
    <s v="KEY-3621"/>
    <s v="Medium"/>
    <n v="30"/>
    <s v="Closed"/>
    <s v="Completed"/>
    <s v="Solved by squad (technical intervention)"/>
    <x v="0"/>
    <s v="Squad"/>
    <s v="SQUAD D"/>
    <d v="2022-03-21T00:00:00"/>
    <d v="2022-07-05T00:00:00"/>
    <n v="106"/>
    <x v="2"/>
  </r>
  <r>
    <s v="KEY-3620"/>
    <s v="Medium"/>
    <n v="30"/>
    <s v="Closed"/>
    <s v="Completed"/>
    <s v="Solved by squad (technical intervention)"/>
    <x v="0"/>
    <s v="Squad"/>
    <s v="SQUAD B"/>
    <d v="2022-03-21T00:00:00"/>
    <d v="2022-08-08T00:00:00"/>
    <n v="140"/>
    <x v="2"/>
  </r>
  <r>
    <s v="KEY-3622"/>
    <s v="Medium"/>
    <n v="30"/>
    <s v="Closed"/>
    <s v="Completed"/>
    <s v="Solved by squad (technical intervention)"/>
    <x v="1"/>
    <s v="Squad"/>
    <s v="SQUAD E"/>
    <d v="2022-03-21T00:00:00"/>
    <d v="2022-07-09T00:00:00"/>
    <n v="110"/>
    <x v="2"/>
  </r>
  <r>
    <s v="KEY-3632"/>
    <s v="Medium"/>
    <n v="30"/>
    <s v="Closed"/>
    <s v="Completed"/>
    <s v="Solved by squad (technical intervention)"/>
    <x v="1"/>
    <s v="Squad"/>
    <s v="SQUAD D"/>
    <d v="2022-03-22T00:00:00"/>
    <d v="2022-04-08T00:00:00"/>
    <n v="17"/>
    <x v="1"/>
  </r>
  <r>
    <s v="KEY-3630"/>
    <s v="Medium"/>
    <n v="30"/>
    <s v="Closed"/>
    <s v="Completed"/>
    <s v="Solved by squad (technical intervention)"/>
    <x v="1"/>
    <s v="Squad"/>
    <s v="SQUAD D"/>
    <d v="2022-03-22T00:00:00"/>
    <d v="2022-04-09T00:00:00"/>
    <n v="18"/>
    <x v="1"/>
  </r>
  <r>
    <s v="KEY-3631"/>
    <s v="Medium"/>
    <n v="30"/>
    <s v="Closed"/>
    <s v="Completed"/>
    <s v="Solved by squad (technical intervention)"/>
    <x v="0"/>
    <s v="Squad"/>
    <s v="SQUAD D"/>
    <d v="2022-03-22T00:00:00"/>
    <d v="2022-05-01T00:00:00"/>
    <n v="40"/>
    <x v="2"/>
  </r>
  <r>
    <s v="KEY-3628"/>
    <s v="Medium"/>
    <n v="30"/>
    <s v="Closed"/>
    <s v="Completed"/>
    <s v="Solved by squad (technical intervention)"/>
    <x v="0"/>
    <s v="Squad"/>
    <s v="SQUAD E"/>
    <d v="2022-03-22T00:00:00"/>
    <d v="2022-05-06T00:00:00"/>
    <n v="45"/>
    <x v="2"/>
  </r>
  <r>
    <s v="KEY-3624"/>
    <s v="Medium"/>
    <n v="30"/>
    <s v="Closed"/>
    <s v="Completed"/>
    <s v="Solved by squad (technical intervention)"/>
    <x v="3"/>
    <s v="Squad"/>
    <s v="SQUAD A"/>
    <d v="2022-03-22T00:00:00"/>
    <d v="2022-05-20T00:00:00"/>
    <n v="59"/>
    <x v="2"/>
  </r>
  <r>
    <s v="KEY-3625"/>
    <s v="Medium"/>
    <n v="30"/>
    <s v="Closed"/>
    <s v="Completed"/>
    <s v="Solved by squad (technical intervention)"/>
    <x v="0"/>
    <s v="Squad"/>
    <s v="SQUAD A"/>
    <d v="2022-03-22T00:00:00"/>
    <d v="2022-07-16T00:00:00"/>
    <n v="116"/>
    <x v="2"/>
  </r>
  <r>
    <s v="KEY-3626"/>
    <s v="Medium"/>
    <n v="30"/>
    <s v="Closed"/>
    <s v="Completed"/>
    <s v="Solved by squad (technical intervention)"/>
    <x v="0"/>
    <s v="Squad"/>
    <s v="SQUAD B"/>
    <d v="2022-03-22T00:00:00"/>
    <d v="2022-08-25T00:00:00"/>
    <n v="156"/>
    <x v="2"/>
  </r>
  <r>
    <s v="KEY-3627"/>
    <s v="Medium"/>
    <n v="30"/>
    <s v="Closed"/>
    <s v="Completed"/>
    <s v="Solved by squad (technical intervention)"/>
    <x v="0"/>
    <s v="Squad"/>
    <s v="SQUAD B"/>
    <d v="2022-03-22T00:00:00"/>
    <d v="2022-08-25T00:00:00"/>
    <n v="156"/>
    <x v="2"/>
  </r>
  <r>
    <s v="KEY-3633"/>
    <s v="Medium"/>
    <n v="30"/>
    <s v="Closed"/>
    <s v="Completed"/>
    <s v="Solved by squad (technical intervention)"/>
    <x v="1"/>
    <s v="Squad"/>
    <s v="SQUAD E"/>
    <d v="2022-03-22T00:00:00"/>
    <d v="2022-09-08T00:00:00"/>
    <n v="170"/>
    <x v="2"/>
  </r>
  <r>
    <s v="KEY-3623"/>
    <s v="Medium"/>
    <n v="30"/>
    <s v="Closed"/>
    <s v="Completed"/>
    <s v="Solved by squad (technical intervention)"/>
    <x v="1"/>
    <s v="Squad"/>
    <s v="SQUAD A"/>
    <d v="2022-03-22T00:00:00"/>
    <d v="2022-09-26T00:00:00"/>
    <n v="188"/>
    <x v="2"/>
  </r>
  <r>
    <s v="KEY-3634"/>
    <s v="Medium"/>
    <n v="30"/>
    <s v="Closed"/>
    <s v="Completed"/>
    <s v="Solved by squad (technical intervention)"/>
    <x v="1"/>
    <s v="Squad"/>
    <s v="SQUAD E"/>
    <d v="2022-03-22T00:00:00"/>
    <d v="2022-10-05T00:00:00"/>
    <n v="197"/>
    <x v="2"/>
  </r>
  <r>
    <s v="KEY-3629"/>
    <s v="Medium"/>
    <n v="30"/>
    <s v="Open"/>
    <s v="Squad Working"/>
    <m/>
    <x v="2"/>
    <m/>
    <m/>
    <d v="2022-03-22T00:00:00"/>
    <m/>
    <n v="-44642"/>
    <x v="0"/>
  </r>
  <r>
    <s v="KEY-3638"/>
    <s v="Medium"/>
    <n v="30"/>
    <s v="Closed"/>
    <s v="Completed"/>
    <s v="Solved by service desk (no technical intervention)"/>
    <x v="2"/>
    <s v="Service Desk"/>
    <m/>
    <d v="2022-03-23T00:00:00"/>
    <d v="2022-03-24T00:00:00"/>
    <n v="1"/>
    <x v="1"/>
  </r>
  <r>
    <s v="KEY-3639"/>
    <s v="Medium"/>
    <n v="30"/>
    <s v="Closed"/>
    <s v="Completed"/>
    <s v="Solved by service desk (no technical intervention)"/>
    <x v="1"/>
    <s v="Service Desk"/>
    <m/>
    <d v="2022-03-23T00:00:00"/>
    <d v="2022-04-05T00:00:00"/>
    <n v="13"/>
    <x v="1"/>
  </r>
  <r>
    <s v="KEY-3637"/>
    <s v="Medium"/>
    <n v="30"/>
    <s v="Closed"/>
    <s v="Completed"/>
    <s v="Solved by squad (technical intervention)"/>
    <x v="3"/>
    <s v="Squad"/>
    <s v="SQUAD D"/>
    <d v="2022-03-23T00:00:00"/>
    <d v="2022-05-20T00:00:00"/>
    <n v="58"/>
    <x v="2"/>
  </r>
  <r>
    <s v="KEY-3636"/>
    <s v="Medium"/>
    <n v="30"/>
    <s v="Closed"/>
    <s v="Completed"/>
    <s v="Solved by squad (technical intervention)"/>
    <x v="0"/>
    <s v="Squad"/>
    <s v="SQUAD B"/>
    <d v="2022-03-23T00:00:00"/>
    <d v="2022-08-26T00:00:00"/>
    <n v="156"/>
    <x v="2"/>
  </r>
  <r>
    <s v="KEY-3635"/>
    <s v="Medium"/>
    <n v="30"/>
    <s v="Closed"/>
    <s v="Completed"/>
    <s v="Solved by squad (technical intervention)"/>
    <x v="1"/>
    <s v="Squad"/>
    <s v="SQUAD A"/>
    <d v="2022-03-23T00:00:00"/>
    <d v="2022-09-05T00:00:00"/>
    <n v="166"/>
    <x v="2"/>
  </r>
  <r>
    <s v="KEY-3640"/>
    <s v="Medium"/>
    <n v="30"/>
    <s v="Closed"/>
    <s v="Completed"/>
    <s v="Solved by squad (technical intervention)"/>
    <x v="1"/>
    <s v="Squad"/>
    <s v="SQUAD E"/>
    <d v="2022-03-23T00:00:00"/>
    <d v="2022-10-06T00:00:00"/>
    <n v="197"/>
    <x v="2"/>
  </r>
  <r>
    <s v="KEY-3642"/>
    <s v="High"/>
    <n v="15"/>
    <s v="Closed"/>
    <s v="Completed"/>
    <s v="Solved by squad (technical intervention)"/>
    <x v="0"/>
    <s v="Squad"/>
    <s v="SQUAD C"/>
    <d v="2022-03-24T00:00:00"/>
    <d v="2022-05-31T00:00:00"/>
    <n v="68"/>
    <x v="2"/>
  </r>
  <r>
    <s v="KEY-3644"/>
    <s v="Medium"/>
    <n v="30"/>
    <s v="Closed"/>
    <s v="Canceled"/>
    <s v="Feature expected behavior"/>
    <x v="1"/>
    <s v="Service Desk"/>
    <m/>
    <d v="2022-03-24T00:00:00"/>
    <d v="2022-06-03T00:00:00"/>
    <n v="71"/>
    <x v="0"/>
  </r>
  <r>
    <s v="KEY-3645"/>
    <s v="Medium"/>
    <n v="30"/>
    <s v="Closed"/>
    <s v="Canceled"/>
    <s v="Feature expected behavior"/>
    <x v="1"/>
    <s v="Service Desk"/>
    <m/>
    <d v="2022-03-24T00:00:00"/>
    <d v="2022-03-24T00:00:00"/>
    <n v="0"/>
    <x v="0"/>
  </r>
  <r>
    <s v="KEY-3646"/>
    <s v="Medium"/>
    <n v="30"/>
    <s v="Closed"/>
    <s v="Completed"/>
    <s v="Solved by squad (technical intervention)"/>
    <x v="1"/>
    <s v="Squad"/>
    <s v="SQUAD E"/>
    <d v="2022-03-24T00:00:00"/>
    <d v="2022-04-13T00:00:00"/>
    <n v="20"/>
    <x v="1"/>
  </r>
  <r>
    <s v="KEY-3643"/>
    <s v="Medium"/>
    <n v="30"/>
    <s v="Closed"/>
    <s v="Completed"/>
    <s v="Solved by squad (technical intervention)"/>
    <x v="0"/>
    <s v="Squad"/>
    <s v="SQUAD E"/>
    <d v="2022-03-24T00:00:00"/>
    <d v="2022-08-25T00:00:00"/>
    <n v="154"/>
    <x v="2"/>
  </r>
  <r>
    <s v="KEY-3641"/>
    <s v="Medium"/>
    <n v="30"/>
    <s v="Open"/>
    <s v="Squad Working"/>
    <m/>
    <x v="2"/>
    <m/>
    <m/>
    <d v="2022-03-24T00:00:00"/>
    <m/>
    <n v="-44644"/>
    <x v="0"/>
  </r>
  <r>
    <s v="KEY-3655"/>
    <s v="Medium"/>
    <n v="30"/>
    <s v="Closed"/>
    <s v="Completed"/>
    <s v="Solved by service desk (no technical intervention)"/>
    <x v="1"/>
    <s v="Service Desk"/>
    <m/>
    <d v="2022-03-25T00:00:00"/>
    <d v="2022-04-05T00:00:00"/>
    <n v="11"/>
    <x v="1"/>
  </r>
  <r>
    <s v="KEY-3654"/>
    <s v="Medium"/>
    <n v="30"/>
    <s v="Closed"/>
    <s v="Completed"/>
    <s v="Solved by service desk (no technical intervention)"/>
    <x v="0"/>
    <s v="Service Desk"/>
    <m/>
    <d v="2022-03-25T00:00:00"/>
    <d v="2022-05-01T00:00:00"/>
    <n v="37"/>
    <x v="2"/>
  </r>
  <r>
    <s v="KEY-3653"/>
    <s v="Medium"/>
    <n v="30"/>
    <s v="Closed"/>
    <s v="Completed"/>
    <s v="Solved by squad (technical intervention)"/>
    <x v="1"/>
    <s v="Squad"/>
    <s v="SQUAD D"/>
    <d v="2022-03-25T00:00:00"/>
    <d v="2022-04-10T00:00:00"/>
    <n v="16"/>
    <x v="1"/>
  </r>
  <r>
    <s v="KEY-3649"/>
    <s v="Medium"/>
    <n v="30"/>
    <s v="Closed"/>
    <s v="Completed"/>
    <s v="Solved by squad (technical intervention)"/>
    <x v="3"/>
    <s v="Squad"/>
    <s v="SQUAD A"/>
    <d v="2022-03-25T00:00:00"/>
    <d v="2022-05-16T00:00:00"/>
    <n v="52"/>
    <x v="2"/>
  </r>
  <r>
    <s v="KEY-3648"/>
    <s v="Medium"/>
    <n v="30"/>
    <s v="Closed"/>
    <s v="Completed"/>
    <s v="Solved by squad (technical intervention)"/>
    <x v="3"/>
    <s v="Squad"/>
    <s v="SQUAD A"/>
    <d v="2022-03-25T00:00:00"/>
    <d v="2022-05-19T00:00:00"/>
    <n v="55"/>
    <x v="2"/>
  </r>
  <r>
    <s v="KEY-3651"/>
    <s v="Medium"/>
    <n v="30"/>
    <s v="Closed"/>
    <s v="Completed"/>
    <s v="Solved by squad (technical intervention)"/>
    <x v="3"/>
    <s v="Squad"/>
    <s v="SQUAD D"/>
    <d v="2022-03-25T00:00:00"/>
    <d v="2022-05-20T00:00:00"/>
    <n v="56"/>
    <x v="2"/>
  </r>
  <r>
    <s v="KEY-3652"/>
    <s v="Medium"/>
    <n v="30"/>
    <s v="Closed"/>
    <s v="Completed"/>
    <s v="Solved by squad (technical intervention)"/>
    <x v="0"/>
    <s v="Squad"/>
    <s v="SQUAD D"/>
    <d v="2022-03-25T00:00:00"/>
    <d v="2022-08-12T00:00:00"/>
    <n v="140"/>
    <x v="2"/>
  </r>
  <r>
    <s v="KEY-3647"/>
    <s v="Medium"/>
    <n v="30"/>
    <s v="Closed"/>
    <s v="Completed"/>
    <s v="Solved by squad (technical intervention)"/>
    <x v="0"/>
    <s v="Squad"/>
    <s v="SQUAD A"/>
    <d v="2022-03-25T00:00:00"/>
    <d v="2022-08-25T00:00:00"/>
    <n v="153"/>
    <x v="2"/>
  </r>
  <r>
    <s v="KEY-3656"/>
    <s v="Medium"/>
    <n v="30"/>
    <s v="Closed"/>
    <s v="Completed"/>
    <s v="Solved by squad (technical intervention)"/>
    <x v="1"/>
    <s v="Squad"/>
    <s v="SQUAD E"/>
    <d v="2022-03-25T00:00:00"/>
    <d v="2022-09-20T00:00:00"/>
    <n v="179"/>
    <x v="2"/>
  </r>
  <r>
    <s v="KEY-3650"/>
    <s v="Medium"/>
    <n v="30"/>
    <s v="Open"/>
    <s v="Squad Working"/>
    <m/>
    <x v="2"/>
    <m/>
    <m/>
    <d v="2022-03-25T00:00:00"/>
    <m/>
    <n v="-44645"/>
    <x v="0"/>
  </r>
  <r>
    <s v="KEY-3658"/>
    <s v="Medium"/>
    <n v="30"/>
    <s v="Closed"/>
    <s v="Completed"/>
    <s v="Solved by squad (technical intervention)"/>
    <x v="0"/>
    <s v="Squad"/>
    <s v="SQUAD B"/>
    <d v="2022-03-26T00:00:00"/>
    <d v="2022-05-19T00:00:00"/>
    <n v="54"/>
    <x v="2"/>
  </r>
  <r>
    <s v="KEY-3659"/>
    <s v="Medium"/>
    <n v="30"/>
    <s v="Closed"/>
    <s v="Completed"/>
    <s v="Solved by squad (technical intervention)"/>
    <x v="0"/>
    <s v="Squad"/>
    <s v="SQUAD D"/>
    <d v="2022-03-26T00:00:00"/>
    <d v="2022-08-25T00:00:00"/>
    <n v="152"/>
    <x v="2"/>
  </r>
  <r>
    <s v="KEY-3657"/>
    <s v="Medium"/>
    <n v="30"/>
    <s v="Open"/>
    <s v="Squad Working"/>
    <m/>
    <x v="2"/>
    <m/>
    <m/>
    <d v="2022-03-26T00:00:00"/>
    <m/>
    <n v="-44646"/>
    <x v="0"/>
  </r>
  <r>
    <s v="KEY-3662"/>
    <s v="Medium"/>
    <n v="30"/>
    <s v="Closed"/>
    <s v="Completed"/>
    <s v="Solved by service desk (no technical intervention)"/>
    <x v="1"/>
    <s v="Service Desk"/>
    <m/>
    <d v="2022-03-28T00:00:00"/>
    <d v="2022-04-09T00:00:00"/>
    <n v="12"/>
    <x v="1"/>
  </r>
  <r>
    <s v="KEY-3663"/>
    <s v="Medium"/>
    <n v="30"/>
    <s v="Closed"/>
    <s v="Completed"/>
    <s v="Solved by squad (technical intervention)"/>
    <x v="4"/>
    <s v="Squad"/>
    <s v="SQUAD A"/>
    <d v="2022-03-28T00:00:00"/>
    <d v="2022-06-07T00:00:00"/>
    <n v="71"/>
    <x v="2"/>
  </r>
  <r>
    <s v="KEY-3660"/>
    <s v="Medium"/>
    <n v="30"/>
    <s v="Closed"/>
    <s v="Completed"/>
    <s v="Solved by squad (technical intervention)"/>
    <x v="0"/>
    <s v="Squad"/>
    <s v="SQUAD B"/>
    <d v="2022-03-28T00:00:00"/>
    <d v="2022-07-10T00:00:00"/>
    <n v="104"/>
    <x v="2"/>
  </r>
  <r>
    <s v="KEY-3661"/>
    <s v="Medium"/>
    <n v="30"/>
    <s v="Closed"/>
    <s v="Completed"/>
    <s v="Solved by squad (technical intervention)"/>
    <x v="0"/>
    <s v="Squad"/>
    <s v="SQUAD E"/>
    <d v="2022-03-28T00:00:00"/>
    <d v="2022-08-15T00:00:00"/>
    <n v="140"/>
    <x v="2"/>
  </r>
  <r>
    <s v="KEY-3664"/>
    <s v="Medium"/>
    <n v="30"/>
    <s v="Closed"/>
    <s v="Completed"/>
    <s v="Solved by service desk (no technical intervention)"/>
    <x v="0"/>
    <s v="Service Desk"/>
    <m/>
    <d v="2022-03-29T00:00:00"/>
    <d v="2022-04-05T00:00:00"/>
    <n v="7"/>
    <x v="1"/>
  </r>
  <r>
    <s v="KEY-3668"/>
    <s v="Medium"/>
    <n v="30"/>
    <s v="Closed"/>
    <s v="Completed"/>
    <s v="Solved by squad (technical intervention)"/>
    <x v="0"/>
    <s v="Squad"/>
    <s v="SQUAD D"/>
    <d v="2022-03-30T00:00:00"/>
    <d v="2022-04-29T00:00:00"/>
    <n v="30"/>
    <x v="2"/>
  </r>
  <r>
    <s v="KEY-3665"/>
    <s v="Medium"/>
    <n v="30"/>
    <s v="Closed"/>
    <s v="Completed"/>
    <s v="Solved by squad (technical intervention)"/>
    <x v="0"/>
    <s v="Squad"/>
    <s v="SQUAD A"/>
    <d v="2022-03-30T00:00:00"/>
    <d v="2022-05-05T00:00:00"/>
    <n v="36"/>
    <x v="2"/>
  </r>
  <r>
    <s v="KEY-3669"/>
    <s v="Medium"/>
    <n v="30"/>
    <s v="Closed"/>
    <s v="Completed"/>
    <s v="Solved by squad (technical intervention)"/>
    <x v="0"/>
    <s v="Squad"/>
    <s v="SQUAD E"/>
    <d v="2022-03-30T00:00:00"/>
    <d v="2022-05-16T00:00:00"/>
    <n v="47"/>
    <x v="2"/>
  </r>
  <r>
    <s v="KEY-3667"/>
    <s v="Medium"/>
    <n v="30"/>
    <s v="Closed"/>
    <s v="Completed"/>
    <s v="Solved by squad (technical intervention)"/>
    <x v="0"/>
    <s v="Squad"/>
    <s v="SQUAD E"/>
    <d v="2022-03-30T00:00:00"/>
    <d v="2022-07-01T00:00:00"/>
    <n v="93"/>
    <x v="2"/>
  </r>
  <r>
    <s v="KEY-3666"/>
    <s v="Medium"/>
    <n v="30"/>
    <s v="Closed"/>
    <s v="Completed"/>
    <s v="Solved by squad (technical intervention)"/>
    <x v="0"/>
    <s v="Squad"/>
    <s v="SQUAD A"/>
    <d v="2022-03-30T00:00:00"/>
    <d v="2022-09-09T00:00:00"/>
    <n v="163"/>
    <x v="2"/>
  </r>
  <r>
    <s v="KEY-3678"/>
    <s v="Medium"/>
    <n v="30"/>
    <s v="Closed"/>
    <s v="Completed"/>
    <s v="Solved by service desk (no technical intervention)"/>
    <x v="2"/>
    <s v="Service Desk"/>
    <m/>
    <d v="2022-03-31T00:00:00"/>
    <d v="2022-04-03T00:00:00"/>
    <n v="3"/>
    <x v="1"/>
  </r>
  <r>
    <s v="KEY-3673"/>
    <s v="Medium"/>
    <n v="30"/>
    <s v="Closed"/>
    <s v="Completed"/>
    <s v="Solved by squad (technical intervention)"/>
    <x v="1"/>
    <s v="Squad"/>
    <s v="SQUAD D"/>
    <d v="2022-03-31T00:00:00"/>
    <d v="2022-04-12T00:00:00"/>
    <n v="12"/>
    <x v="1"/>
  </r>
  <r>
    <s v="KEY-3675"/>
    <s v="Medium"/>
    <n v="30"/>
    <s v="Closed"/>
    <s v="Completed"/>
    <s v="Solved by squad (technical intervention)"/>
    <x v="0"/>
    <s v="Squad"/>
    <s v="SQUAD D"/>
    <d v="2022-03-31T00:00:00"/>
    <d v="2022-05-06T00:00:00"/>
    <n v="36"/>
    <x v="2"/>
  </r>
  <r>
    <s v="KEY-3671"/>
    <s v="Medium"/>
    <n v="30"/>
    <s v="Closed"/>
    <s v="Completed"/>
    <s v="Solved by squad (technical intervention)"/>
    <x v="0"/>
    <s v="Squad"/>
    <s v="SQUAD E"/>
    <d v="2022-03-31T00:00:00"/>
    <d v="2022-05-13T00:00:00"/>
    <n v="43"/>
    <x v="2"/>
  </r>
  <r>
    <s v="KEY-3677"/>
    <s v="Medium"/>
    <n v="30"/>
    <s v="Closed"/>
    <s v="Completed"/>
    <s v="Solved by squad (technical intervention)"/>
    <x v="0"/>
    <s v="Squad"/>
    <s v="SQUAD D"/>
    <d v="2022-03-31T00:00:00"/>
    <d v="2022-05-16T00:00:00"/>
    <n v="46"/>
    <x v="2"/>
  </r>
  <r>
    <s v="KEY-3679"/>
    <s v="Medium"/>
    <n v="30"/>
    <s v="Closed"/>
    <s v="Completed"/>
    <s v="Solved by squad (technical intervention)"/>
    <x v="4"/>
    <s v="Squad"/>
    <s v="SQUAD E"/>
    <d v="2022-03-31T00:00:00"/>
    <d v="2022-06-10T00:00:00"/>
    <n v="71"/>
    <x v="2"/>
  </r>
  <r>
    <s v="KEY-3674"/>
    <s v="Medium"/>
    <n v="30"/>
    <s v="Closed"/>
    <s v="Completed"/>
    <s v="Solved by squad (technical intervention)"/>
    <x v="0"/>
    <s v="Squad"/>
    <s v="SQUAD D"/>
    <d v="2022-03-31T00:00:00"/>
    <d v="2022-07-14T00:00:00"/>
    <n v="105"/>
    <x v="2"/>
  </r>
  <r>
    <s v="KEY-3672"/>
    <s v="Medium"/>
    <n v="30"/>
    <s v="Closed"/>
    <s v="Completed"/>
    <s v="Solved by squad (technical intervention)"/>
    <x v="0"/>
    <s v="Squad"/>
    <s v="SQUAD E"/>
    <d v="2022-03-31T00:00:00"/>
    <d v="2022-07-19T00:00:00"/>
    <n v="110"/>
    <x v="2"/>
  </r>
  <r>
    <s v="KEY-3676"/>
    <s v="Medium"/>
    <n v="30"/>
    <s v="Closed"/>
    <s v="Completed"/>
    <s v="Solved by squad (technical intervention)"/>
    <x v="1"/>
    <s v="Squad"/>
    <s v="SQUAD D"/>
    <d v="2022-03-31T00:00:00"/>
    <d v="2022-09-29T00:00:00"/>
    <n v="182"/>
    <x v="2"/>
  </r>
  <r>
    <s v="KEY-3670"/>
    <s v="Medium"/>
    <n v="30"/>
    <s v="Closed"/>
    <s v="Completed"/>
    <s v="Solved by squad (technical intervention)"/>
    <x v="1"/>
    <s v="Squad"/>
    <s v="SQUAD A"/>
    <d v="2022-03-31T00:00:00"/>
    <d v="2022-10-03T00:00:00"/>
    <n v="186"/>
    <x v="2"/>
  </r>
  <r>
    <s v="KEY-3686"/>
    <s v="High"/>
    <n v="15"/>
    <s v="Closed"/>
    <s v="Completed"/>
    <s v="Solved by squad (technical intervention)"/>
    <x v="0"/>
    <s v="Squad"/>
    <s v="SQUAD D"/>
    <d v="2022-04-01T00:00:00"/>
    <d v="2022-04-07T00:00:00"/>
    <n v="6"/>
    <x v="1"/>
  </r>
  <r>
    <s v="KEY-3684"/>
    <s v="High"/>
    <n v="15"/>
    <s v="Closed"/>
    <s v="Completed"/>
    <s v="Solved by squad (technical intervention)"/>
    <x v="0"/>
    <s v="Squad"/>
    <s v="SQUAD D"/>
    <d v="2022-04-01T00:00:00"/>
    <d v="2022-07-04T00:00:00"/>
    <n v="94"/>
    <x v="2"/>
  </r>
  <r>
    <s v="KEY-3685"/>
    <s v="Medium"/>
    <n v="30"/>
    <s v="Closed"/>
    <s v="Completed"/>
    <s v="Solved by service desk (no technical intervention)"/>
    <x v="0"/>
    <s v="Service Desk"/>
    <m/>
    <d v="2022-04-01T00:00:00"/>
    <d v="2022-04-10T00:00:00"/>
    <n v="9"/>
    <x v="1"/>
  </r>
  <r>
    <s v="KEY-3683"/>
    <s v="Medium"/>
    <n v="30"/>
    <s v="Closed"/>
    <s v="Completed"/>
    <s v="Solved by squad (technical intervention)"/>
    <x v="1"/>
    <s v="Squad"/>
    <s v="SQUAD D"/>
    <d v="2022-04-01T00:00:00"/>
    <d v="2022-04-12T00:00:00"/>
    <n v="11"/>
    <x v="1"/>
  </r>
  <r>
    <s v="KEY-3680"/>
    <s v="Medium"/>
    <n v="30"/>
    <s v="Closed"/>
    <s v="Completed"/>
    <s v="Solved by squad (technical intervention)"/>
    <x v="0"/>
    <s v="Squad"/>
    <s v="SQUAD D"/>
    <d v="2022-04-01T00:00:00"/>
    <d v="2022-04-26T00:00:00"/>
    <n v="25"/>
    <x v="1"/>
  </r>
  <r>
    <s v="KEY-3681"/>
    <s v="Medium"/>
    <n v="30"/>
    <s v="Closed"/>
    <s v="Completed"/>
    <s v="Solved by squad (technical intervention)"/>
    <x v="0"/>
    <s v="Squad"/>
    <s v="SQUAD D"/>
    <d v="2022-04-01T00:00:00"/>
    <d v="2022-08-08T00:00:00"/>
    <n v="129"/>
    <x v="2"/>
  </r>
  <r>
    <s v="KEY-3682"/>
    <s v="Medium"/>
    <n v="30"/>
    <s v="Open"/>
    <s v="Squad Working"/>
    <m/>
    <x v="2"/>
    <m/>
    <m/>
    <d v="2022-04-01T00:00:00"/>
    <m/>
    <n v="-44652"/>
    <x v="0"/>
  </r>
  <r>
    <s v="KEY-3689"/>
    <s v="Medium"/>
    <n v="30"/>
    <s v="Closed"/>
    <s v="Canceled"/>
    <s v="Feature expected behavior"/>
    <x v="1"/>
    <s v="Service Desk"/>
    <m/>
    <d v="2022-04-04T00:00:00"/>
    <d v="2022-04-05T00:00:00"/>
    <n v="1"/>
    <x v="0"/>
  </r>
  <r>
    <s v="KEY-3688"/>
    <s v="Medium"/>
    <n v="30"/>
    <s v="Closed"/>
    <s v="Completed"/>
    <s v="Solved by squad (technical intervention)"/>
    <x v="0"/>
    <s v="Squad"/>
    <s v="SQUAD D"/>
    <d v="2022-04-04T00:00:00"/>
    <d v="2022-05-02T00:00:00"/>
    <n v="28"/>
    <x v="1"/>
  </r>
  <r>
    <s v="KEY-3687"/>
    <s v="Medium"/>
    <n v="30"/>
    <s v="Closed"/>
    <s v="Completed"/>
    <s v="Solved by squad (technical intervention)"/>
    <x v="0"/>
    <s v="Squad"/>
    <s v="SQUAD D"/>
    <d v="2022-04-04T00:00:00"/>
    <d v="2022-05-12T00:00:00"/>
    <n v="38"/>
    <x v="2"/>
  </r>
  <r>
    <s v="KEY-3691"/>
    <s v="Medium"/>
    <n v="30"/>
    <s v="Closed"/>
    <s v="Completed"/>
    <s v="Solved by service desk (no technical intervention)"/>
    <x v="0"/>
    <s v="Service Desk"/>
    <m/>
    <d v="2022-04-05T00:00:00"/>
    <d v="2022-04-10T00:00:00"/>
    <n v="5"/>
    <x v="1"/>
  </r>
  <r>
    <s v="KEY-3692"/>
    <s v="Medium"/>
    <n v="30"/>
    <s v="Closed"/>
    <s v="Completed"/>
    <s v="Solved by squad (technical intervention)"/>
    <x v="1"/>
    <s v="Squad"/>
    <s v="SQUAD D"/>
    <d v="2022-04-05T00:00:00"/>
    <d v="2022-04-22T00:00:00"/>
    <n v="17"/>
    <x v="1"/>
  </r>
  <r>
    <s v="KEY-3693"/>
    <s v="Medium"/>
    <n v="30"/>
    <s v="Closed"/>
    <s v="Completed"/>
    <s v="Solved by squad (technical intervention)"/>
    <x v="0"/>
    <s v="Squad"/>
    <s v="SQUAD D"/>
    <d v="2022-04-05T00:00:00"/>
    <d v="2022-05-02T00:00:00"/>
    <n v="27"/>
    <x v="1"/>
  </r>
  <r>
    <s v="KEY-3695"/>
    <s v="Medium"/>
    <n v="30"/>
    <s v="Closed"/>
    <s v="Completed"/>
    <s v="Solved by squad (technical intervention)"/>
    <x v="0"/>
    <s v="Squad"/>
    <s v="SQUAD D"/>
    <d v="2022-04-05T00:00:00"/>
    <d v="2022-05-02T00:00:00"/>
    <n v="27"/>
    <x v="1"/>
  </r>
  <r>
    <s v="KEY-3694"/>
    <s v="Medium"/>
    <n v="30"/>
    <s v="Closed"/>
    <s v="Completed"/>
    <s v="Solved by squad (technical intervention)"/>
    <x v="0"/>
    <s v="Squad"/>
    <s v="SQUAD D"/>
    <d v="2022-04-05T00:00:00"/>
    <d v="2022-05-20T00:00:00"/>
    <n v="45"/>
    <x v="2"/>
  </r>
  <r>
    <s v="KEY-3690"/>
    <s v="Medium"/>
    <n v="30"/>
    <s v="Closed"/>
    <s v="Completed"/>
    <s v="Solved by squad (technical intervention)"/>
    <x v="0"/>
    <s v="Squad"/>
    <s v="SQUAD B"/>
    <d v="2022-04-05T00:00:00"/>
    <d v="2022-05-21T00:00:00"/>
    <n v="46"/>
    <x v="2"/>
  </r>
  <r>
    <s v="KEY-3698"/>
    <s v="High"/>
    <n v="15"/>
    <s v="Closed"/>
    <s v="Completed"/>
    <s v="Solved by squad (technical intervention)"/>
    <x v="0"/>
    <s v="Squad"/>
    <s v="SQUAD D"/>
    <d v="2022-04-06T00:00:00"/>
    <d v="2022-07-04T00:00:00"/>
    <n v="89"/>
    <x v="2"/>
  </r>
  <r>
    <s v="KEY-3699"/>
    <s v="Medium"/>
    <n v="30"/>
    <s v="Closed"/>
    <s v="Completed"/>
    <s v="Solved by squad (technical intervention)"/>
    <x v="0"/>
    <s v="Squad"/>
    <s v="SQUAD D"/>
    <d v="2022-04-06T00:00:00"/>
    <d v="2022-04-29T00:00:00"/>
    <n v="23"/>
    <x v="1"/>
  </r>
  <r>
    <s v="KEY-3700"/>
    <s v="Medium"/>
    <n v="30"/>
    <s v="Closed"/>
    <s v="Completed"/>
    <s v="Solved by squad (technical intervention)"/>
    <x v="3"/>
    <s v="Squad"/>
    <s v="SQUAD D"/>
    <d v="2022-04-06T00:00:00"/>
    <d v="2022-06-06T00:00:00"/>
    <n v="61"/>
    <x v="2"/>
  </r>
  <r>
    <s v="KEY-3696"/>
    <s v="Medium"/>
    <n v="30"/>
    <s v="Closed"/>
    <s v="Completed"/>
    <s v="Solved by squad (technical intervention)"/>
    <x v="0"/>
    <s v="Squad"/>
    <s v="SQUAD B"/>
    <d v="2022-04-06T00:00:00"/>
    <d v="2022-07-07T00:00:00"/>
    <n v="92"/>
    <x v="2"/>
  </r>
  <r>
    <s v="KEY-3697"/>
    <s v="Medium"/>
    <n v="30"/>
    <s v="Closed"/>
    <s v="Completed"/>
    <s v="Solved by squad (technical intervention)"/>
    <x v="0"/>
    <s v="Squad"/>
    <s v="SQUAD E"/>
    <d v="2022-04-06T00:00:00"/>
    <d v="2022-08-15T00:00:00"/>
    <n v="131"/>
    <x v="2"/>
  </r>
  <r>
    <s v="KEY-3706"/>
    <s v="Medium"/>
    <n v="30"/>
    <s v="Closed"/>
    <s v="Canceled"/>
    <s v="Feature expected behavior"/>
    <x v="1"/>
    <s v="Service Desk"/>
    <m/>
    <d v="2022-04-07T00:00:00"/>
    <d v="2022-05-03T00:00:00"/>
    <n v="26"/>
    <x v="0"/>
  </r>
  <r>
    <s v="KEY-3707"/>
    <s v="Medium"/>
    <n v="30"/>
    <s v="Closed"/>
    <s v="Completed"/>
    <s v="Solved by service desk (no technical intervention)"/>
    <x v="0"/>
    <s v="Service Desk"/>
    <m/>
    <d v="2022-04-07T00:00:00"/>
    <d v="2022-04-13T00:00:00"/>
    <n v="6"/>
    <x v="1"/>
  </r>
  <r>
    <s v="KEY-3708"/>
    <s v="Medium"/>
    <n v="30"/>
    <s v="Closed"/>
    <s v="Completed"/>
    <s v="Solved by squad (technical intervention)"/>
    <x v="1"/>
    <s v="Squad"/>
    <s v="SQUAD E"/>
    <d v="2022-04-07T00:00:00"/>
    <d v="2022-04-26T00:00:00"/>
    <n v="19"/>
    <x v="1"/>
  </r>
  <r>
    <s v="KEY-3705"/>
    <s v="Medium"/>
    <n v="30"/>
    <s v="Closed"/>
    <s v="Completed"/>
    <s v="Solved by squad (technical intervention)"/>
    <x v="0"/>
    <s v="Squad"/>
    <s v="SQUAD D"/>
    <d v="2022-04-07T00:00:00"/>
    <d v="2022-04-29T00:00:00"/>
    <n v="22"/>
    <x v="1"/>
  </r>
  <r>
    <s v="KEY-3701"/>
    <s v="Medium"/>
    <n v="30"/>
    <s v="Closed"/>
    <s v="Completed"/>
    <s v="Solved by squad (technical intervention)"/>
    <x v="0"/>
    <s v="Squad"/>
    <s v="SQUAD A"/>
    <d v="2022-04-07T00:00:00"/>
    <d v="2022-05-01T00:00:00"/>
    <n v="24"/>
    <x v="1"/>
  </r>
  <r>
    <s v="KEY-3709"/>
    <s v="Medium"/>
    <n v="30"/>
    <s v="Closed"/>
    <s v="Completed"/>
    <s v="Solved by squad (technical intervention)"/>
    <x v="0"/>
    <s v="Squad"/>
    <s v="SQUAD E"/>
    <d v="2022-04-07T00:00:00"/>
    <d v="2022-05-16T00:00:00"/>
    <n v="39"/>
    <x v="2"/>
  </r>
  <r>
    <s v="KEY-3702"/>
    <s v="Medium"/>
    <n v="30"/>
    <s v="Closed"/>
    <s v="Completed"/>
    <s v="Solved by squad (technical intervention)"/>
    <x v="0"/>
    <s v="Squad"/>
    <s v="SQUAD B"/>
    <d v="2022-04-07T00:00:00"/>
    <d v="2022-05-20T00:00:00"/>
    <n v="43"/>
    <x v="2"/>
  </r>
  <r>
    <s v="KEY-3704"/>
    <s v="Medium"/>
    <n v="30"/>
    <s v="Closed"/>
    <s v="Completed"/>
    <s v="Solved by squad (technical intervention)"/>
    <x v="0"/>
    <s v="Squad"/>
    <s v="SQUAD B"/>
    <d v="2022-04-07T00:00:00"/>
    <d v="2022-05-20T00:00:00"/>
    <n v="43"/>
    <x v="2"/>
  </r>
  <r>
    <s v="KEY-3703"/>
    <s v="Medium"/>
    <n v="30"/>
    <s v="Closed"/>
    <s v="Completed"/>
    <s v="Solved by squad (technical intervention)"/>
    <x v="0"/>
    <s v="Squad"/>
    <s v="SQUAD B"/>
    <d v="2022-04-07T00:00:00"/>
    <d v="2022-08-25T00:00:00"/>
    <n v="140"/>
    <x v="2"/>
  </r>
  <r>
    <s v="KEY-3711"/>
    <s v="High"/>
    <n v="15"/>
    <s v="Closed"/>
    <s v="Completed"/>
    <s v="Solved by squad (technical intervention)"/>
    <x v="0"/>
    <s v="Squad"/>
    <s v="SQUAD B"/>
    <d v="2022-04-08T00:00:00"/>
    <d v="2022-05-09T00:00:00"/>
    <n v="31"/>
    <x v="2"/>
  </r>
  <r>
    <s v="KEY-3717"/>
    <s v="Medium"/>
    <n v="30"/>
    <s v="Closed"/>
    <s v="Canceled"/>
    <s v="Business Process"/>
    <x v="1"/>
    <s v="Service Desk"/>
    <m/>
    <d v="2022-04-08T00:00:00"/>
    <d v="2022-04-22T00:00:00"/>
    <n v="14"/>
    <x v="0"/>
  </r>
  <r>
    <s v="KEY-3714"/>
    <s v="Medium"/>
    <n v="30"/>
    <s v="Closed"/>
    <s v="Completed"/>
    <s v="Solved by squad (technical intervention)"/>
    <x v="0"/>
    <s v="Squad"/>
    <s v="SQUAD E"/>
    <d v="2022-04-08T00:00:00"/>
    <d v="2022-05-01T00:00:00"/>
    <n v="23"/>
    <x v="1"/>
  </r>
  <r>
    <s v="KEY-3710"/>
    <s v="Medium"/>
    <n v="30"/>
    <s v="Closed"/>
    <s v="Completed"/>
    <s v="Solved by squad (technical intervention)"/>
    <x v="3"/>
    <s v="Squad"/>
    <s v="SQUAD A"/>
    <d v="2022-04-08T00:00:00"/>
    <d v="2022-06-09T00:00:00"/>
    <n v="62"/>
    <x v="2"/>
  </r>
  <r>
    <s v="KEY-3715"/>
    <s v="Medium"/>
    <n v="30"/>
    <s v="Closed"/>
    <s v="Completed"/>
    <s v="Solved by squad (technical intervention)"/>
    <x v="4"/>
    <s v="Squad"/>
    <s v="SQUAD E"/>
    <d v="2022-04-08T00:00:00"/>
    <d v="2022-06-22T00:00:00"/>
    <n v="75"/>
    <x v="2"/>
  </r>
  <r>
    <s v="KEY-3716"/>
    <s v="Medium"/>
    <n v="30"/>
    <s v="Closed"/>
    <s v="Completed"/>
    <s v="Solved by squad (technical intervention)"/>
    <x v="4"/>
    <s v="Squad"/>
    <s v="SQUAD E"/>
    <d v="2022-04-08T00:00:00"/>
    <d v="2022-06-22T00:00:00"/>
    <n v="75"/>
    <x v="2"/>
  </r>
  <r>
    <s v="KEY-3712"/>
    <s v="Medium"/>
    <n v="30"/>
    <s v="Closed"/>
    <s v="Completed"/>
    <s v="Solved by squad (technical intervention)"/>
    <x v="0"/>
    <s v="Squad"/>
    <s v="SQUAD E"/>
    <d v="2022-04-08T00:00:00"/>
    <d v="2022-08-15T00:00:00"/>
    <n v="129"/>
    <x v="2"/>
  </r>
  <r>
    <s v="KEY-3713"/>
    <s v="Medium"/>
    <n v="30"/>
    <s v="Closed"/>
    <s v="Completed"/>
    <s v="Solved by squad (technical intervention)"/>
    <x v="0"/>
    <s v="Squad"/>
    <s v="SQUAD E"/>
    <d v="2022-04-08T00:00:00"/>
    <d v="2022-08-25T00:00:00"/>
    <n v="139"/>
    <x v="2"/>
  </r>
  <r>
    <s v="KEY-3718"/>
    <s v="Medium"/>
    <n v="30"/>
    <s v="Closed"/>
    <s v="Completed"/>
    <s v="Solved by squad (technical intervention)"/>
    <x v="0"/>
    <s v="Squad"/>
    <s v="SQUAD B"/>
    <d v="2022-04-11T00:00:00"/>
    <d v="2022-06-09T00:00:00"/>
    <n v="59"/>
    <x v="2"/>
  </r>
  <r>
    <s v="KEY-3719"/>
    <s v="Medium"/>
    <n v="30"/>
    <s v="Open"/>
    <s v="Squad Working"/>
    <m/>
    <x v="2"/>
    <m/>
    <m/>
    <d v="2022-04-11T00:00:00"/>
    <m/>
    <n v="-44662"/>
    <x v="0"/>
  </r>
  <r>
    <s v="KEY-3721"/>
    <s v="Medium"/>
    <n v="30"/>
    <s v="Closed"/>
    <s v="Completed"/>
    <s v="Solved by squad (technical intervention)"/>
    <x v="0"/>
    <s v="Squad"/>
    <s v="SQUAD B"/>
    <d v="2022-04-12T00:00:00"/>
    <d v="2022-05-20T00:00:00"/>
    <n v="38"/>
    <x v="2"/>
  </r>
  <r>
    <s v="KEY-3720"/>
    <s v="Medium"/>
    <n v="30"/>
    <s v="Closed"/>
    <s v="Completed"/>
    <s v="Solved by squad (technical intervention)"/>
    <x v="0"/>
    <s v="Squad"/>
    <s v="SQUAD A"/>
    <d v="2022-04-12T00:00:00"/>
    <d v="2022-07-16T00:00:00"/>
    <n v="95"/>
    <x v="2"/>
  </r>
  <r>
    <s v="KEY-3725"/>
    <s v="Medium"/>
    <n v="30"/>
    <s v="Closed"/>
    <s v="Completed"/>
    <s v="Solved by squad (technical intervention)"/>
    <x v="1"/>
    <s v="Squad"/>
    <s v="SQUAD E"/>
    <d v="2022-04-13T00:00:00"/>
    <d v="2022-04-28T00:00:00"/>
    <n v="15"/>
    <x v="1"/>
  </r>
  <r>
    <s v="KEY-3722"/>
    <s v="Medium"/>
    <n v="30"/>
    <s v="Closed"/>
    <s v="Completed"/>
    <s v="Solved by squad (technical intervention)"/>
    <x v="0"/>
    <s v="Squad"/>
    <s v="SQUAD B"/>
    <d v="2022-04-13T00:00:00"/>
    <d v="2022-05-20T00:00:00"/>
    <n v="37"/>
    <x v="2"/>
  </r>
  <r>
    <s v="KEY-3723"/>
    <s v="Medium"/>
    <n v="30"/>
    <s v="Closed"/>
    <s v="Completed"/>
    <s v="Solved by squad (technical intervention)"/>
    <x v="0"/>
    <s v="Squad"/>
    <s v="SQUAD B"/>
    <d v="2022-04-13T00:00:00"/>
    <d v="2022-05-20T00:00:00"/>
    <n v="37"/>
    <x v="2"/>
  </r>
  <r>
    <s v="KEY-3724"/>
    <s v="Medium"/>
    <n v="30"/>
    <s v="Closed"/>
    <s v="Completed"/>
    <s v="Solved by squad (technical intervention)"/>
    <x v="0"/>
    <s v="Squad"/>
    <s v="SQUAD B"/>
    <d v="2022-04-13T00:00:00"/>
    <d v="2022-05-20T00:00:00"/>
    <n v="37"/>
    <x v="2"/>
  </r>
  <r>
    <s v="KEY-3731"/>
    <s v="Medium"/>
    <n v="30"/>
    <s v="Closed"/>
    <s v="Canceled"/>
    <s v="Feature expected behavior"/>
    <x v="1"/>
    <s v="Service Desk"/>
    <m/>
    <d v="2022-04-14T00:00:00"/>
    <d v="2022-07-07T00:00:00"/>
    <n v="84"/>
    <x v="0"/>
  </r>
  <r>
    <s v="KEY-3727"/>
    <s v="Medium"/>
    <n v="30"/>
    <s v="Closed"/>
    <s v="Completed"/>
    <s v="Solved by service desk (no technical intervention)"/>
    <x v="0"/>
    <s v="Service Desk"/>
    <m/>
    <d v="2022-04-14T00:00:00"/>
    <d v="2022-06-01T00:00:00"/>
    <n v="48"/>
    <x v="2"/>
  </r>
  <r>
    <s v="KEY-3732"/>
    <s v="Medium"/>
    <n v="30"/>
    <s v="Closed"/>
    <s v="Completed"/>
    <s v="Solved by squad (technical intervention)"/>
    <x v="0"/>
    <s v="Squad"/>
    <s v="SQUAD E"/>
    <d v="2022-04-14T00:00:00"/>
    <d v="2022-05-16T00:00:00"/>
    <n v="32"/>
    <x v="2"/>
  </r>
  <r>
    <s v="KEY-3728"/>
    <s v="Medium"/>
    <n v="30"/>
    <s v="Closed"/>
    <s v="Completed"/>
    <s v="Solved by squad (technical intervention)"/>
    <x v="3"/>
    <s v="Squad"/>
    <s v="SQUAD D"/>
    <d v="2022-04-14T00:00:00"/>
    <d v="2022-06-06T00:00:00"/>
    <n v="53"/>
    <x v="2"/>
  </r>
  <r>
    <s v="KEY-3730"/>
    <s v="Medium"/>
    <n v="30"/>
    <s v="Closed"/>
    <s v="Completed"/>
    <s v="Solved by squad (technical intervention)"/>
    <x v="0"/>
    <s v="Squad"/>
    <s v="SQUAD D"/>
    <d v="2022-04-14T00:00:00"/>
    <d v="2022-08-08T00:00:00"/>
    <n v="116"/>
    <x v="2"/>
  </r>
  <r>
    <s v="KEY-3726"/>
    <s v="Medium"/>
    <n v="30"/>
    <s v="Closed"/>
    <s v="Completed"/>
    <s v="Solved by squad (technical intervention)"/>
    <x v="0"/>
    <s v="Squad"/>
    <s v="SQUAD B"/>
    <d v="2022-04-14T00:00:00"/>
    <d v="2022-08-25T00:00:00"/>
    <n v="133"/>
    <x v="2"/>
  </r>
  <r>
    <s v="KEY-3729"/>
    <s v="Medium"/>
    <n v="30"/>
    <s v="Closed"/>
    <s v="Completed"/>
    <s v="Solved by squad (technical intervention)"/>
    <x v="1"/>
    <s v="Squad"/>
    <s v="SQUAD D"/>
    <d v="2022-04-14T00:00:00"/>
    <d v="2022-10-06T00:00:00"/>
    <n v="175"/>
    <x v="2"/>
  </r>
  <r>
    <s v="KEY-3734"/>
    <s v="High"/>
    <n v="15"/>
    <s v="Closed"/>
    <s v="Completed"/>
    <s v="Solved by squad (technical intervention)"/>
    <x v="0"/>
    <s v="Squad"/>
    <s v="SQUAD D"/>
    <d v="2022-04-18T00:00:00"/>
    <d v="2022-08-20T00:00:00"/>
    <n v="124"/>
    <x v="2"/>
  </r>
  <r>
    <s v="KEY-3737"/>
    <s v="Medium"/>
    <n v="30"/>
    <s v="Closed"/>
    <s v="Completed"/>
    <s v="Solved by service desk (no technical intervention)"/>
    <x v="1"/>
    <s v="Service Desk"/>
    <m/>
    <d v="2022-04-18T00:00:00"/>
    <d v="2022-05-03T00:00:00"/>
    <n v="15"/>
    <x v="1"/>
  </r>
  <r>
    <s v="KEY-3738"/>
    <s v="Medium"/>
    <n v="30"/>
    <s v="Closed"/>
    <s v="Completed"/>
    <s v="Solved by squad (technical intervention)"/>
    <x v="1"/>
    <s v="Squad"/>
    <s v="SQUAD A"/>
    <d v="2022-04-18T00:00:00"/>
    <d v="2022-04-29T00:00:00"/>
    <n v="11"/>
    <x v="1"/>
  </r>
  <r>
    <s v="KEY-3735"/>
    <s v="Medium"/>
    <n v="30"/>
    <s v="Closed"/>
    <s v="Completed"/>
    <s v="Solved by squad (technical intervention)"/>
    <x v="1"/>
    <s v="Squad"/>
    <s v="SQUAD A"/>
    <d v="2022-04-18T00:00:00"/>
    <d v="2022-05-01T00:00:00"/>
    <n v="13"/>
    <x v="1"/>
  </r>
  <r>
    <s v="KEY-3739"/>
    <s v="Medium"/>
    <n v="30"/>
    <s v="Closed"/>
    <s v="Completed"/>
    <s v="Solved by squad (technical intervention)"/>
    <x v="1"/>
    <s v="Squad"/>
    <s v="SQUAD A"/>
    <d v="2022-04-18T00:00:00"/>
    <d v="2022-05-02T00:00:00"/>
    <n v="14"/>
    <x v="1"/>
  </r>
  <r>
    <s v="KEY-3736"/>
    <s v="Medium"/>
    <n v="30"/>
    <s v="Closed"/>
    <s v="Completed"/>
    <s v="Solved by squad (technical intervention)"/>
    <x v="0"/>
    <s v="Squad"/>
    <s v="SQUAD D"/>
    <d v="2022-04-18T00:00:00"/>
    <d v="2022-05-21T00:00:00"/>
    <n v="33"/>
    <x v="2"/>
  </r>
  <r>
    <s v="KEY-3733"/>
    <s v="Medium"/>
    <n v="30"/>
    <s v="Closed"/>
    <s v="Completed"/>
    <s v="Solved by squad (technical intervention)"/>
    <x v="0"/>
    <s v="Squad"/>
    <s v="SQUAD E"/>
    <d v="2022-04-18T00:00:00"/>
    <d v="2022-09-12T00:00:00"/>
    <n v="147"/>
    <x v="2"/>
  </r>
  <r>
    <s v="KEY-3742"/>
    <s v="High"/>
    <n v="15"/>
    <s v="Closed"/>
    <s v="Completed"/>
    <s v="Solved by squad (technical intervention)"/>
    <x v="0"/>
    <s v="Squad"/>
    <s v="SQUAD E"/>
    <d v="2022-04-19T00:00:00"/>
    <d v="2022-09-20T00:00:00"/>
    <n v="154"/>
    <x v="2"/>
  </r>
  <r>
    <s v="KEY-3740"/>
    <s v="Medium"/>
    <n v="30"/>
    <s v="Closed"/>
    <s v="Completed"/>
    <s v="Solved by squad (technical intervention)"/>
    <x v="0"/>
    <s v="Squad"/>
    <s v="SQUAD A"/>
    <d v="2022-04-19T00:00:00"/>
    <d v="2022-05-13T00:00:00"/>
    <n v="24"/>
    <x v="1"/>
  </r>
  <r>
    <s v="KEY-3741"/>
    <s v="Medium"/>
    <n v="30"/>
    <s v="Closed"/>
    <s v="Completed"/>
    <s v="Solved by squad (technical intervention)"/>
    <x v="0"/>
    <s v="Squad"/>
    <s v="SQUAD D"/>
    <d v="2022-04-19T00:00:00"/>
    <d v="2022-05-20T00:00:00"/>
    <n v="31"/>
    <x v="2"/>
  </r>
  <r>
    <s v="KEY-3747"/>
    <s v="Medium"/>
    <n v="30"/>
    <s v="Closed"/>
    <s v="Completed"/>
    <s v="Solved by service desk (no technical intervention)"/>
    <x v="2"/>
    <s v="Service Desk"/>
    <m/>
    <d v="2022-04-20T00:00:00"/>
    <d v="2022-04-22T00:00:00"/>
    <n v="2"/>
    <x v="1"/>
  </r>
  <r>
    <s v="KEY-3749"/>
    <s v="Medium"/>
    <n v="30"/>
    <s v="Closed"/>
    <s v="Completed"/>
    <s v="Solved by service desk (no technical intervention)"/>
    <x v="1"/>
    <s v="Service Desk"/>
    <m/>
    <d v="2022-04-20T00:00:00"/>
    <d v="2022-05-03T00:00:00"/>
    <n v="13"/>
    <x v="1"/>
  </r>
  <r>
    <s v="KEY-3752"/>
    <s v="Medium"/>
    <n v="30"/>
    <s v="Closed"/>
    <s v="Completed"/>
    <s v="Solved by service desk (no technical intervention)"/>
    <x v="1"/>
    <s v="Service Desk"/>
    <m/>
    <d v="2022-04-20T00:00:00"/>
    <d v="2022-05-03T00:00:00"/>
    <n v="13"/>
    <x v="1"/>
  </r>
  <r>
    <s v="KEY-3750"/>
    <s v="Medium"/>
    <n v="30"/>
    <s v="Closed"/>
    <s v="Completed"/>
    <s v="Solved by squad (technical intervention)"/>
    <x v="1"/>
    <s v="Squad"/>
    <s v="SQUAD A"/>
    <d v="2022-04-20T00:00:00"/>
    <d v="2022-05-02T00:00:00"/>
    <n v="12"/>
    <x v="1"/>
  </r>
  <r>
    <s v="KEY-3743"/>
    <s v="Medium"/>
    <n v="30"/>
    <s v="Closed"/>
    <s v="Completed"/>
    <s v="Solved by squad (technical intervention)"/>
    <x v="1"/>
    <s v="Squad"/>
    <s v="SQUAD A"/>
    <d v="2022-04-20T00:00:00"/>
    <d v="2022-05-05T00:00:00"/>
    <n v="15"/>
    <x v="1"/>
  </r>
  <r>
    <s v="KEY-3753"/>
    <s v="Medium"/>
    <n v="30"/>
    <s v="Closed"/>
    <s v="Completed"/>
    <s v="Solved by squad (technical intervention)"/>
    <x v="0"/>
    <s v="Squad"/>
    <s v="SQUAD E"/>
    <d v="2022-04-20T00:00:00"/>
    <d v="2022-05-16T00:00:00"/>
    <n v="26"/>
    <x v="1"/>
  </r>
  <r>
    <s v="KEY-3755"/>
    <s v="Medium"/>
    <n v="30"/>
    <s v="Closed"/>
    <s v="Completed"/>
    <s v="Solved by squad (technical intervention)"/>
    <x v="0"/>
    <s v="Squad"/>
    <s v="SQUAD E"/>
    <d v="2022-04-20T00:00:00"/>
    <d v="2022-05-16T00:00:00"/>
    <n v="26"/>
    <x v="1"/>
  </r>
  <r>
    <s v="KEY-3745"/>
    <s v="Medium"/>
    <n v="30"/>
    <s v="Closed"/>
    <s v="Completed"/>
    <s v="Solved by squad (technical intervention)"/>
    <x v="0"/>
    <s v="Squad"/>
    <s v="SQUAD A"/>
    <d v="2022-04-20T00:00:00"/>
    <d v="2022-05-20T00:00:00"/>
    <n v="30"/>
    <x v="2"/>
  </r>
  <r>
    <s v="KEY-3751"/>
    <s v="Medium"/>
    <n v="30"/>
    <s v="Closed"/>
    <s v="Completed"/>
    <s v="Solved by squad (technical intervention)"/>
    <x v="0"/>
    <s v="Squad"/>
    <s v="SQUAD D"/>
    <d v="2022-04-20T00:00:00"/>
    <d v="2022-05-20T00:00:00"/>
    <n v="30"/>
    <x v="2"/>
  </r>
  <r>
    <s v="KEY-3746"/>
    <s v="Medium"/>
    <n v="30"/>
    <s v="Closed"/>
    <s v="Completed"/>
    <s v="Solved by squad (technical intervention)"/>
    <x v="3"/>
    <s v="Squad"/>
    <s v="SQUAD A"/>
    <d v="2022-04-20T00:00:00"/>
    <d v="2022-06-09T00:00:00"/>
    <n v="50"/>
    <x v="2"/>
  </r>
  <r>
    <s v="KEY-3748"/>
    <s v="Medium"/>
    <n v="30"/>
    <s v="Closed"/>
    <s v="Completed"/>
    <s v="Solved by squad (technical intervention)"/>
    <x v="4"/>
    <s v="Squad"/>
    <s v="SQUAD A"/>
    <d v="2022-04-20T00:00:00"/>
    <d v="2022-07-12T00:00:00"/>
    <n v="83"/>
    <x v="2"/>
  </r>
  <r>
    <s v="KEY-3754"/>
    <s v="Medium"/>
    <n v="30"/>
    <s v="Closed"/>
    <s v="Completed"/>
    <s v="Solved by squad (technical intervention)"/>
    <x v="4"/>
    <s v="Squad"/>
    <s v="SQUAD E"/>
    <d v="2022-04-20T00:00:00"/>
    <d v="2022-07-12T00:00:00"/>
    <n v="83"/>
    <x v="2"/>
  </r>
  <r>
    <s v="KEY-3756"/>
    <s v="Medium"/>
    <n v="30"/>
    <s v="Closed"/>
    <s v="Completed"/>
    <s v="Solved by squad (technical intervention)"/>
    <x v="1"/>
    <s v="Squad"/>
    <s v="SQUAD E"/>
    <d v="2022-04-20T00:00:00"/>
    <d v="2022-10-06T00:00:00"/>
    <n v="169"/>
    <x v="2"/>
  </r>
  <r>
    <s v="KEY-3744"/>
    <s v="Medium"/>
    <n v="30"/>
    <s v="Open"/>
    <s v="Squad Working"/>
    <m/>
    <x v="2"/>
    <m/>
    <m/>
    <d v="2022-04-20T00:00:00"/>
    <m/>
    <n v="-44671"/>
    <x v="0"/>
  </r>
  <r>
    <s v="KEY-3759"/>
    <s v="Medium"/>
    <n v="30"/>
    <s v="Closed"/>
    <s v="Canceled"/>
    <s v="Feature expected behavior"/>
    <x v="1"/>
    <s v="Service Desk"/>
    <m/>
    <d v="2022-04-21T00:00:00"/>
    <d v="2022-04-27T00:00:00"/>
    <n v="6"/>
    <x v="0"/>
  </r>
  <r>
    <s v="KEY-3757"/>
    <s v="Medium"/>
    <n v="30"/>
    <s v="Closed"/>
    <s v="Completed"/>
    <s v="Solved by squad (technical intervention)"/>
    <x v="0"/>
    <s v="Squad"/>
    <s v="SQUAD D"/>
    <d v="2022-04-21T00:00:00"/>
    <d v="2022-05-13T00:00:00"/>
    <n v="22"/>
    <x v="1"/>
  </r>
  <r>
    <s v="KEY-3758"/>
    <s v="Medium"/>
    <n v="30"/>
    <s v="Closed"/>
    <s v="Completed"/>
    <s v="Solved by squad (technical intervention)"/>
    <x v="0"/>
    <s v="Squad"/>
    <s v="SQUAD D"/>
    <d v="2022-04-21T00:00:00"/>
    <d v="2022-08-25T00:00:00"/>
    <n v="126"/>
    <x v="2"/>
  </r>
  <r>
    <s v="KEY-3763"/>
    <s v="Medium"/>
    <n v="30"/>
    <s v="Closed"/>
    <s v="Completed"/>
    <s v="Solved by service desk (no technical intervention)"/>
    <x v="0"/>
    <s v="Service Desk"/>
    <m/>
    <d v="2022-04-22T00:00:00"/>
    <d v="2022-04-28T00:00:00"/>
    <n v="6"/>
    <x v="1"/>
  </r>
  <r>
    <s v="KEY-3761"/>
    <s v="Medium"/>
    <n v="30"/>
    <s v="Closed"/>
    <s v="Completed"/>
    <s v="Solved by squad (technical intervention)"/>
    <x v="0"/>
    <s v="Squad"/>
    <s v="SQUAD D"/>
    <d v="2022-04-22T00:00:00"/>
    <d v="2022-05-01T00:00:00"/>
    <n v="9"/>
    <x v="1"/>
  </r>
  <r>
    <s v="KEY-3764"/>
    <s v="Medium"/>
    <n v="30"/>
    <s v="Closed"/>
    <s v="Completed"/>
    <s v="Solved by squad (technical intervention)"/>
    <x v="0"/>
    <s v="Squad"/>
    <s v="SQUAD A"/>
    <d v="2022-04-22T00:00:00"/>
    <d v="2022-06-22T00:00:00"/>
    <n v="61"/>
    <x v="2"/>
  </r>
  <r>
    <s v="KEY-3760"/>
    <s v="Medium"/>
    <n v="30"/>
    <s v="Closed"/>
    <s v="Completed"/>
    <s v="Solved by squad (technical intervention)"/>
    <x v="0"/>
    <s v="Squad"/>
    <s v="SQUAD D"/>
    <d v="2022-04-22T00:00:00"/>
    <d v="2022-08-25T00:00:00"/>
    <n v="125"/>
    <x v="2"/>
  </r>
  <r>
    <s v="KEY-3762"/>
    <s v="Medium"/>
    <n v="30"/>
    <s v="Closed"/>
    <s v="Completed"/>
    <s v="Solved by squad (technical intervention)"/>
    <x v="0"/>
    <s v="Squad"/>
    <s v="SQUAD E"/>
    <d v="2022-04-22T00:00:00"/>
    <d v="2022-08-25T00:00:00"/>
    <n v="125"/>
    <x v="2"/>
  </r>
  <r>
    <s v="KEY-3767"/>
    <s v="Medium"/>
    <n v="30"/>
    <s v="Closed"/>
    <s v="Canceled"/>
    <s v="Feature expected behavior"/>
    <x v="1"/>
    <s v="Service Desk"/>
    <m/>
    <d v="2022-04-25T00:00:00"/>
    <d v="2022-05-09T00:00:00"/>
    <n v="14"/>
    <x v="0"/>
  </r>
  <r>
    <s v="KEY-3765"/>
    <s v="Medium"/>
    <n v="30"/>
    <s v="Closed"/>
    <s v="Completed"/>
    <s v="Solved by squad (technical intervention)"/>
    <x v="4"/>
    <s v="Squad"/>
    <s v="SQUAD A"/>
    <d v="2022-04-25T00:00:00"/>
    <d v="2022-07-16T00:00:00"/>
    <n v="82"/>
    <x v="2"/>
  </r>
  <r>
    <s v="KEY-3774"/>
    <s v="Medium"/>
    <n v="30"/>
    <s v="Closed"/>
    <s v="Completed"/>
    <s v="Solved by service desk (no technical intervention)"/>
    <x v="0"/>
    <s v="Service Desk"/>
    <m/>
    <d v="2022-04-26T00:00:00"/>
    <d v="2022-05-02T00:00:00"/>
    <n v="6"/>
    <x v="1"/>
  </r>
  <r>
    <s v="KEY-3771"/>
    <s v="Medium"/>
    <n v="30"/>
    <s v="Closed"/>
    <s v="Completed"/>
    <s v="Solved by squad (technical intervention)"/>
    <x v="1"/>
    <s v="Squad"/>
    <s v="SQUAD A"/>
    <d v="2022-04-26T00:00:00"/>
    <d v="2022-05-16T00:00:00"/>
    <n v="20"/>
    <x v="1"/>
  </r>
  <r>
    <s v="KEY-3773"/>
    <s v="Medium"/>
    <n v="30"/>
    <s v="Closed"/>
    <s v="Completed"/>
    <s v="Solved by squad (technical intervention)"/>
    <x v="0"/>
    <s v="Squad"/>
    <s v="SQUAD D"/>
    <d v="2022-04-26T00:00:00"/>
    <d v="2022-05-20T00:00:00"/>
    <n v="24"/>
    <x v="1"/>
  </r>
  <r>
    <s v="KEY-3775"/>
    <s v="Medium"/>
    <n v="30"/>
    <s v="Closed"/>
    <s v="Completed"/>
    <s v="Solved by squad (technical intervention)"/>
    <x v="4"/>
    <s v="Squad"/>
    <s v="SQUAD E"/>
    <d v="2022-04-26T00:00:00"/>
    <d v="2022-07-06T00:00:00"/>
    <n v="71"/>
    <x v="2"/>
  </r>
  <r>
    <s v="KEY-3768"/>
    <s v="Medium"/>
    <n v="30"/>
    <s v="Closed"/>
    <s v="Completed"/>
    <s v="Solved by squad (technical intervention)"/>
    <x v="4"/>
    <s v="Squad"/>
    <s v="SQUAD E"/>
    <d v="2022-04-26T00:00:00"/>
    <d v="2022-07-08T00:00:00"/>
    <n v="73"/>
    <x v="2"/>
  </r>
  <r>
    <s v="KEY-3776"/>
    <s v="Medium"/>
    <n v="30"/>
    <s v="Closed"/>
    <s v="Completed"/>
    <s v="Solved by squad (technical intervention)"/>
    <x v="0"/>
    <s v="Squad"/>
    <s v="SQUAD E"/>
    <d v="2022-04-26T00:00:00"/>
    <d v="2022-08-11T00:00:00"/>
    <n v="107"/>
    <x v="2"/>
  </r>
  <r>
    <s v="KEY-3769"/>
    <s v="Medium"/>
    <n v="30"/>
    <s v="Closed"/>
    <s v="Completed"/>
    <s v="Solved by squad (technical intervention)"/>
    <x v="0"/>
    <s v="Squad"/>
    <s v="SQUAD E"/>
    <d v="2022-04-26T00:00:00"/>
    <d v="2022-08-15T00:00:00"/>
    <n v="111"/>
    <x v="2"/>
  </r>
  <r>
    <s v="KEY-3770"/>
    <s v="Medium"/>
    <n v="30"/>
    <s v="Open"/>
    <s v="Squad Working"/>
    <m/>
    <x v="2"/>
    <m/>
    <m/>
    <d v="2022-04-26T00:00:00"/>
    <m/>
    <n v="-44677"/>
    <x v="0"/>
  </r>
  <r>
    <s v="KEY-3772"/>
    <s v="Medium"/>
    <n v="30"/>
    <s v="Open"/>
    <s v="Squad Working"/>
    <m/>
    <x v="2"/>
    <m/>
    <m/>
    <d v="2022-04-26T00:00:00"/>
    <m/>
    <n v="-44677"/>
    <x v="0"/>
  </r>
  <r>
    <s v="KEY-3784"/>
    <s v="High"/>
    <n v="15"/>
    <s v="Closed"/>
    <s v="Completed"/>
    <s v="Solved by squad (technical intervention)"/>
    <x v="3"/>
    <s v="Squad"/>
    <s v="SQUAD D"/>
    <d v="2022-04-27T00:00:00"/>
    <d v="2022-06-22T00:00:00"/>
    <n v="56"/>
    <x v="2"/>
  </r>
  <r>
    <s v="KEY-3786"/>
    <s v="High"/>
    <n v="15"/>
    <s v="Closed"/>
    <s v="Completed"/>
    <s v="Solved by squad (technical intervention)"/>
    <x v="0"/>
    <s v="Squad"/>
    <s v="SQUAD D"/>
    <d v="2022-04-27T00:00:00"/>
    <d v="2022-06-22T00:00:00"/>
    <n v="56"/>
    <x v="2"/>
  </r>
  <r>
    <s v="KEY-3787"/>
    <s v="High"/>
    <n v="15"/>
    <s v="Closed"/>
    <s v="Completed"/>
    <s v="Solved by squad (technical intervention)"/>
    <x v="3"/>
    <s v="Squad"/>
    <s v="SQUAD D"/>
    <d v="2022-04-27T00:00:00"/>
    <d v="2022-06-22T00:00:00"/>
    <n v="56"/>
    <x v="2"/>
  </r>
  <r>
    <s v="KEY-3788"/>
    <s v="High"/>
    <n v="15"/>
    <s v="Closed"/>
    <s v="Completed"/>
    <s v="Solved by squad (technical intervention)"/>
    <x v="3"/>
    <s v="Squad"/>
    <s v="SQUAD D"/>
    <d v="2022-04-27T00:00:00"/>
    <d v="2022-06-22T00:00:00"/>
    <n v="56"/>
    <x v="2"/>
  </r>
  <r>
    <s v="KEY-3779"/>
    <s v="Highest"/>
    <n v="7"/>
    <s v="Open"/>
    <s v="Squad Working"/>
    <m/>
    <x v="2"/>
    <m/>
    <m/>
    <d v="2022-04-27T00:00:00"/>
    <m/>
    <n v="-44678"/>
    <x v="0"/>
  </r>
  <r>
    <s v="KEY-3798"/>
    <s v="Medium"/>
    <n v="30"/>
    <s v="Closed"/>
    <s v="Canceled"/>
    <s v="Feature expected behavior"/>
    <x v="3"/>
    <s v="Squad"/>
    <s v="SQUAD D"/>
    <d v="2022-04-27T00:00:00"/>
    <d v="2022-07-01T00:00:00"/>
    <n v="65"/>
    <x v="0"/>
  </r>
  <r>
    <s v="KEY-3794"/>
    <s v="Medium"/>
    <n v="30"/>
    <s v="Closed"/>
    <s v="Completed"/>
    <s v="Solved by service desk (no technical intervention)"/>
    <x v="3"/>
    <s v="Service Desk"/>
    <m/>
    <d v="2022-04-27T00:00:00"/>
    <d v="2022-04-27T00:00:00"/>
    <n v="0"/>
    <x v="1"/>
  </r>
  <r>
    <s v="KEY-3783"/>
    <s v="Medium"/>
    <n v="30"/>
    <s v="Closed"/>
    <s v="Completed"/>
    <s v="Solved by service desk (no technical intervention)"/>
    <x v="2"/>
    <s v="Service Desk"/>
    <m/>
    <d v="2022-04-27T00:00:00"/>
    <d v="2022-05-01T00:00:00"/>
    <n v="4"/>
    <x v="1"/>
  </r>
  <r>
    <s v="KEY-3796"/>
    <s v="Medium"/>
    <n v="30"/>
    <s v="Closed"/>
    <s v="Completed"/>
    <s v="Solved by service desk (no technical intervention)"/>
    <x v="2"/>
    <s v="Service Desk"/>
    <m/>
    <d v="2022-04-27T00:00:00"/>
    <d v="2022-05-01T00:00:00"/>
    <n v="4"/>
    <x v="1"/>
  </r>
  <r>
    <s v="KEY-3797"/>
    <s v="Medium"/>
    <n v="30"/>
    <s v="Closed"/>
    <s v="Completed"/>
    <s v="Solved by service desk (no technical intervention)"/>
    <x v="2"/>
    <s v="Service Desk"/>
    <m/>
    <d v="2022-04-27T00:00:00"/>
    <d v="2022-05-01T00:00:00"/>
    <n v="4"/>
    <x v="1"/>
  </r>
  <r>
    <s v="KEY-3793"/>
    <s v="Medium"/>
    <n v="30"/>
    <s v="Closed"/>
    <s v="Completed"/>
    <s v="Solved by service desk (no technical intervention)"/>
    <x v="0"/>
    <s v="Service Desk"/>
    <m/>
    <d v="2022-04-27T00:00:00"/>
    <d v="2022-05-02T00:00:00"/>
    <n v="5"/>
    <x v="1"/>
  </r>
  <r>
    <s v="KEY-3789"/>
    <s v="Medium"/>
    <n v="30"/>
    <s v="Closed"/>
    <s v="Completed"/>
    <s v="Solved by service desk (no technical intervention)"/>
    <x v="0"/>
    <s v="Service Desk"/>
    <m/>
    <d v="2022-04-27T00:00:00"/>
    <d v="2022-05-03T00:00:00"/>
    <n v="6"/>
    <x v="1"/>
  </r>
  <r>
    <s v="KEY-3792"/>
    <s v="Medium"/>
    <n v="30"/>
    <s v="Closed"/>
    <s v="Completed"/>
    <s v="Solved by service desk (no technical intervention)"/>
    <x v="0"/>
    <s v="Service Desk"/>
    <m/>
    <d v="2022-04-27T00:00:00"/>
    <d v="2022-05-03T00:00:00"/>
    <n v="6"/>
    <x v="1"/>
  </r>
  <r>
    <s v="KEY-3791"/>
    <s v="Medium"/>
    <n v="30"/>
    <s v="Closed"/>
    <s v="Completed"/>
    <s v="Solved by service desk (no technical intervention)"/>
    <x v="0"/>
    <s v="Service Desk"/>
    <m/>
    <d v="2022-04-27T00:00:00"/>
    <d v="2022-05-05T00:00:00"/>
    <n v="8"/>
    <x v="1"/>
  </r>
  <r>
    <s v="KEY-3795"/>
    <s v="Medium"/>
    <n v="30"/>
    <s v="Closed"/>
    <s v="Completed"/>
    <s v="Solved by squad (technical intervention)"/>
    <x v="1"/>
    <s v="Squad"/>
    <s v="SQUAD A"/>
    <d v="2022-04-27T00:00:00"/>
    <d v="2022-05-13T00:00:00"/>
    <n v="16"/>
    <x v="1"/>
  </r>
  <r>
    <s v="KEY-3781"/>
    <s v="Medium"/>
    <n v="30"/>
    <s v="Closed"/>
    <s v="Completed"/>
    <s v="Solved by squad (technical intervention)"/>
    <x v="1"/>
    <s v="Squad"/>
    <s v="SQUAD A"/>
    <d v="2022-04-27T00:00:00"/>
    <d v="2022-05-15T00:00:00"/>
    <n v="18"/>
    <x v="1"/>
  </r>
  <r>
    <s v="KEY-3782"/>
    <s v="Medium"/>
    <n v="30"/>
    <s v="Closed"/>
    <s v="Completed"/>
    <s v="Solved by squad (technical intervention)"/>
    <x v="1"/>
    <s v="Squad"/>
    <s v="SQUAD A"/>
    <d v="2022-04-27T00:00:00"/>
    <d v="2022-05-16T00:00:00"/>
    <n v="19"/>
    <x v="1"/>
  </r>
  <r>
    <s v="KEY-3777"/>
    <s v="Medium"/>
    <n v="30"/>
    <s v="Closed"/>
    <s v="Completed"/>
    <s v="Solved by squad (technical intervention)"/>
    <x v="0"/>
    <s v="Squad"/>
    <s v="SQUAD A"/>
    <d v="2022-04-27T00:00:00"/>
    <d v="2022-05-20T00:00:00"/>
    <n v="23"/>
    <x v="1"/>
  </r>
  <r>
    <s v="KEY-3790"/>
    <s v="Medium"/>
    <n v="30"/>
    <s v="Closed"/>
    <s v="Completed"/>
    <s v="Solved by squad (technical intervention)"/>
    <x v="0"/>
    <s v="Squad"/>
    <s v="SQUAD D"/>
    <d v="2022-04-27T00:00:00"/>
    <d v="2022-05-20T00:00:00"/>
    <n v="23"/>
    <x v="1"/>
  </r>
  <r>
    <s v="KEY-3785"/>
    <s v="Medium"/>
    <n v="30"/>
    <s v="Closed"/>
    <s v="Completed"/>
    <s v="Solved by squad (technical intervention)"/>
    <x v="0"/>
    <s v="Squad"/>
    <s v="SQUAD D"/>
    <d v="2022-04-27T00:00:00"/>
    <d v="2022-06-22T00:00:00"/>
    <n v="56"/>
    <x v="2"/>
  </r>
  <r>
    <s v="KEY-3780"/>
    <s v="Medium"/>
    <n v="30"/>
    <s v="Closed"/>
    <s v="Completed"/>
    <s v="Solved by squad (technical intervention)"/>
    <x v="0"/>
    <s v="Squad"/>
    <s v="SQUAD B"/>
    <d v="2022-04-27T00:00:00"/>
    <d v="2022-08-25T00:00:00"/>
    <n v="120"/>
    <x v="2"/>
  </r>
  <r>
    <s v="KEY-3799"/>
    <s v="Medium"/>
    <n v="30"/>
    <s v="Closed"/>
    <s v="Completed"/>
    <s v="Solved by squad (technical intervention)"/>
    <x v="0"/>
    <s v="Squad"/>
    <s v="SQUAD D"/>
    <d v="2022-04-27T00:00:00"/>
    <d v="2022-09-01T00:00:00"/>
    <n v="127"/>
    <x v="2"/>
  </r>
  <r>
    <s v="KEY-3778"/>
    <s v="Medium"/>
    <n v="30"/>
    <s v="Closed"/>
    <s v="Completed"/>
    <s v="Solved by squad (technical intervention)"/>
    <x v="0"/>
    <s v="Squad"/>
    <s v="SQUAD A"/>
    <d v="2022-04-27T00:00:00"/>
    <d v="2022-09-12T00:00:00"/>
    <n v="138"/>
    <x v="2"/>
  </r>
  <r>
    <s v="KEY-3803"/>
    <s v="Medium"/>
    <n v="30"/>
    <s v="Closed"/>
    <s v="Completed"/>
    <s v="Solved by squad (technical intervention)"/>
    <x v="0"/>
    <s v="Squad"/>
    <s v="SQUAD D"/>
    <d v="2022-04-28T00:00:00"/>
    <d v="2022-05-07T00:00:00"/>
    <n v="9"/>
    <x v="1"/>
  </r>
  <r>
    <s v="KEY-3804"/>
    <s v="Medium"/>
    <n v="30"/>
    <s v="Closed"/>
    <s v="Completed"/>
    <s v="Solved by squad (technical intervention)"/>
    <x v="1"/>
    <s v="Squad"/>
    <s v="SQUAD A"/>
    <d v="2022-04-28T00:00:00"/>
    <d v="2022-05-08T00:00:00"/>
    <n v="10"/>
    <x v="1"/>
  </r>
  <r>
    <s v="KEY-3806"/>
    <s v="Medium"/>
    <n v="30"/>
    <s v="Closed"/>
    <s v="Completed"/>
    <s v="Solved by squad (technical intervention)"/>
    <x v="1"/>
    <s v="Squad"/>
    <s v="SQUAD A"/>
    <d v="2022-04-28T00:00:00"/>
    <d v="2022-05-16T00:00:00"/>
    <n v="18"/>
    <x v="1"/>
  </r>
  <r>
    <s v="KEY-3807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08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09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0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1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2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3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4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5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16"/>
    <s v="Medium"/>
    <n v="30"/>
    <s v="Closed"/>
    <s v="Completed"/>
    <s v="Solved by squad (technical intervention)"/>
    <x v="1"/>
    <s v="Squad"/>
    <s v="SQUAD A"/>
    <d v="2022-04-28T00:00:00"/>
    <d v="2022-05-18T00:00:00"/>
    <n v="20"/>
    <x v="1"/>
  </r>
  <r>
    <s v="KEY-3800"/>
    <s v="Medium"/>
    <n v="30"/>
    <s v="Closed"/>
    <s v="Completed"/>
    <s v="Solved by squad (technical intervention)"/>
    <x v="0"/>
    <s v="Squad"/>
    <s v="SQUAD A"/>
    <d v="2022-04-28T00:00:00"/>
    <d v="2022-05-20T00:00:00"/>
    <n v="22"/>
    <x v="1"/>
  </r>
  <r>
    <s v="KEY-3801"/>
    <s v="Medium"/>
    <n v="30"/>
    <s v="Closed"/>
    <s v="Completed"/>
    <s v="Solved by squad (technical intervention)"/>
    <x v="0"/>
    <s v="Squad"/>
    <s v="SQUAD A"/>
    <d v="2022-04-28T00:00:00"/>
    <d v="2022-05-20T00:00:00"/>
    <n v="22"/>
    <x v="1"/>
  </r>
  <r>
    <s v="KEY-3802"/>
    <s v="Medium"/>
    <n v="30"/>
    <s v="Closed"/>
    <s v="Completed"/>
    <s v="Solved by squad (technical intervention)"/>
    <x v="0"/>
    <s v="Squad"/>
    <s v="SQUAD E"/>
    <d v="2022-04-28T00:00:00"/>
    <d v="2022-06-01T00:00:00"/>
    <n v="34"/>
    <x v="2"/>
  </r>
  <r>
    <s v="KEY-3817"/>
    <s v="Medium"/>
    <n v="30"/>
    <s v="Closed"/>
    <s v="Completed"/>
    <s v="Solved by squad (technical intervention)"/>
    <x v="0"/>
    <s v="Squad"/>
    <s v="SQUAD E"/>
    <d v="2022-04-28T00:00:00"/>
    <d v="2022-08-25T00:00:00"/>
    <n v="119"/>
    <x v="2"/>
  </r>
  <r>
    <s v="KEY-3805"/>
    <s v="Medium"/>
    <n v="30"/>
    <s v="Open"/>
    <s v="Waiting requester information"/>
    <m/>
    <x v="0"/>
    <m/>
    <m/>
    <d v="2022-04-28T00:00:00"/>
    <m/>
    <n v="-44679"/>
    <x v="0"/>
  </r>
  <r>
    <s v="KEY-3821"/>
    <s v="High"/>
    <n v="15"/>
    <s v="Closed"/>
    <s v="Completed"/>
    <s v="Solved by squad (technical intervention)"/>
    <x v="4"/>
    <s v="Squad"/>
    <s v="SQUAD A"/>
    <d v="2022-04-29T00:00:00"/>
    <d v="2022-07-15T00:00:00"/>
    <n v="77"/>
    <x v="2"/>
  </r>
  <r>
    <s v="KEY-3825"/>
    <s v="Medium"/>
    <n v="30"/>
    <s v="Closed"/>
    <s v="Completed"/>
    <s v="Solved by service desk (no technical intervention)"/>
    <x v="0"/>
    <s v="Service Desk"/>
    <m/>
    <d v="2022-04-29T00:00:00"/>
    <d v="2022-05-04T00:00:00"/>
    <n v="5"/>
    <x v="1"/>
  </r>
  <r>
    <s v="KEY-3822"/>
    <s v="Medium"/>
    <n v="30"/>
    <s v="Closed"/>
    <s v="Completed"/>
    <s v="Solved by service desk (no technical intervention)"/>
    <x v="1"/>
    <s v="Service Desk"/>
    <m/>
    <d v="2022-04-29T00:00:00"/>
    <d v="2022-05-13T00:00:00"/>
    <n v="14"/>
    <x v="1"/>
  </r>
  <r>
    <s v="KEY-3818"/>
    <s v="Medium"/>
    <n v="30"/>
    <s v="Closed"/>
    <s v="Completed"/>
    <s v="Solved by squad (technical intervention)"/>
    <x v="1"/>
    <s v="Squad"/>
    <s v="SQUAD A"/>
    <d v="2022-04-29T00:00:00"/>
    <d v="2022-05-09T00:00:00"/>
    <n v="10"/>
    <x v="1"/>
  </r>
  <r>
    <s v="KEY-3828"/>
    <s v="Medium"/>
    <n v="30"/>
    <s v="Closed"/>
    <s v="Completed"/>
    <s v="Solved by squad (technical intervention)"/>
    <x v="1"/>
    <s v="Squad"/>
    <s v="SQUAD E"/>
    <d v="2022-04-29T00:00:00"/>
    <d v="2022-05-11T00:00:00"/>
    <n v="12"/>
    <x v="1"/>
  </r>
  <r>
    <s v="KEY-3823"/>
    <s v="Medium"/>
    <n v="30"/>
    <s v="Closed"/>
    <s v="Completed"/>
    <s v="Solved by squad (technical intervention)"/>
    <x v="1"/>
    <s v="Squad"/>
    <s v="SQUAD A"/>
    <d v="2022-04-29T00:00:00"/>
    <d v="2022-05-13T00:00:00"/>
    <n v="14"/>
    <x v="1"/>
  </r>
  <r>
    <s v="KEY-3820"/>
    <s v="Medium"/>
    <n v="30"/>
    <s v="Closed"/>
    <s v="Completed"/>
    <s v="Solved by squad (technical intervention)"/>
    <x v="0"/>
    <s v="Squad"/>
    <s v="SQUAD B"/>
    <d v="2022-04-29T00:00:00"/>
    <d v="2022-05-20T00:00:00"/>
    <n v="21"/>
    <x v="1"/>
  </r>
  <r>
    <s v="KEY-3826"/>
    <s v="Medium"/>
    <n v="30"/>
    <s v="Closed"/>
    <s v="Completed"/>
    <s v="Solved by squad (technical intervention)"/>
    <x v="1"/>
    <s v="Squad"/>
    <s v="SQUAD A"/>
    <d v="2022-04-29T00:00:00"/>
    <d v="2022-05-20T00:00:00"/>
    <n v="21"/>
    <x v="1"/>
  </r>
  <r>
    <s v="KEY-3827"/>
    <s v="Medium"/>
    <n v="30"/>
    <s v="Closed"/>
    <s v="Completed"/>
    <s v="Solved by squad (technical intervention)"/>
    <x v="0"/>
    <s v="Squad"/>
    <s v="SQUAD D"/>
    <d v="2022-04-29T00:00:00"/>
    <d v="2022-06-14T00:00:00"/>
    <n v="46"/>
    <x v="2"/>
  </r>
  <r>
    <s v="KEY-3819"/>
    <s v="Medium"/>
    <n v="30"/>
    <s v="Open"/>
    <s v="Squad Working"/>
    <m/>
    <x v="2"/>
    <m/>
    <m/>
    <d v="2022-04-29T00:00:00"/>
    <m/>
    <n v="-44680"/>
    <x v="0"/>
  </r>
  <r>
    <s v="KEY-3824"/>
    <s v="Medium"/>
    <n v="30"/>
    <s v="Open"/>
    <s v="Squad Working"/>
    <m/>
    <x v="2"/>
    <m/>
    <m/>
    <d v="2022-04-29T00:00:00"/>
    <m/>
    <n v="-44680"/>
    <x v="0"/>
  </r>
  <r>
    <s v="KEY-3836"/>
    <s v="Medium"/>
    <n v="30"/>
    <s v="Closed"/>
    <s v="Canceled"/>
    <s v="Feature expected behavior"/>
    <x v="0"/>
    <s v="Squad"/>
    <s v="SQUAD D"/>
    <d v="2022-05-02T00:00:00"/>
    <d v="2022-05-09T00:00:00"/>
    <n v="7"/>
    <x v="0"/>
  </r>
  <r>
    <s v="KEY-3830"/>
    <s v="Medium"/>
    <n v="30"/>
    <s v="Closed"/>
    <s v="Completed"/>
    <s v="Solved by service desk (no technical intervention)"/>
    <x v="3"/>
    <s v="Service Desk"/>
    <m/>
    <d v="2022-05-02T00:00:00"/>
    <d v="2022-05-03T00:00:00"/>
    <n v="1"/>
    <x v="1"/>
  </r>
  <r>
    <s v="KEY-3837"/>
    <s v="Medium"/>
    <n v="30"/>
    <s v="Closed"/>
    <s v="Completed"/>
    <s v="Solved by service desk (no technical intervention)"/>
    <x v="2"/>
    <s v="Service Desk"/>
    <m/>
    <d v="2022-05-02T00:00:00"/>
    <d v="2022-05-05T00:00:00"/>
    <n v="3"/>
    <x v="1"/>
  </r>
  <r>
    <s v="KEY-3835"/>
    <s v="Medium"/>
    <n v="30"/>
    <s v="Closed"/>
    <s v="Completed"/>
    <s v="Solved by service desk (no technical intervention)"/>
    <x v="1"/>
    <s v="Service Desk"/>
    <m/>
    <d v="2022-05-02T00:00:00"/>
    <d v="2022-05-13T00:00:00"/>
    <n v="11"/>
    <x v="1"/>
  </r>
  <r>
    <s v="KEY-3834"/>
    <s v="Medium"/>
    <n v="30"/>
    <s v="Closed"/>
    <s v="Completed"/>
    <s v="Solved by squad (technical intervention)"/>
    <x v="1"/>
    <s v="Squad"/>
    <s v="SQUAD A"/>
    <d v="2022-05-02T00:00:00"/>
    <d v="2022-05-14T00:00:00"/>
    <n v="12"/>
    <x v="1"/>
  </r>
  <r>
    <s v="KEY-3833"/>
    <s v="Medium"/>
    <n v="30"/>
    <s v="Closed"/>
    <s v="Completed"/>
    <s v="Solved by squad (technical intervention)"/>
    <x v="1"/>
    <s v="Squad"/>
    <s v="SQUAD A"/>
    <d v="2022-05-02T00:00:00"/>
    <d v="2022-05-18T00:00:00"/>
    <n v="16"/>
    <x v="1"/>
  </r>
  <r>
    <s v="KEY-3832"/>
    <s v="Medium"/>
    <n v="30"/>
    <s v="Closed"/>
    <s v="Completed"/>
    <s v="Solved by squad (technical intervention)"/>
    <x v="1"/>
    <s v="Squad"/>
    <s v="SQUAD A"/>
    <d v="2022-05-02T00:00:00"/>
    <d v="2022-05-20T00:00:00"/>
    <n v="18"/>
    <x v="1"/>
  </r>
  <r>
    <s v="KEY-3831"/>
    <s v="Medium"/>
    <n v="30"/>
    <s v="Closed"/>
    <s v="Completed"/>
    <s v="Solved by squad (technical intervention)"/>
    <x v="0"/>
    <s v="Squad"/>
    <s v="SQUAD B"/>
    <d v="2022-05-02T00:00:00"/>
    <d v="2022-08-09T00:00:00"/>
    <n v="99"/>
    <x v="2"/>
  </r>
  <r>
    <s v="KEY-3829"/>
    <s v="Medium"/>
    <n v="30"/>
    <s v="Closed"/>
    <s v="Completed"/>
    <s v="Solved by squad (technical intervention)"/>
    <x v="0"/>
    <s v="Squad"/>
    <s v="SQUAD A"/>
    <d v="2022-05-02T00:00:00"/>
    <d v="2022-09-05T00:00:00"/>
    <n v="126"/>
    <x v="2"/>
  </r>
  <r>
    <s v="KEY-3843"/>
    <s v="Medium"/>
    <n v="30"/>
    <s v="Closed"/>
    <s v="Completed"/>
    <s v="Solved by service desk (no technical intervention)"/>
    <x v="1"/>
    <s v="Service Desk"/>
    <m/>
    <d v="2022-05-03T00:00:00"/>
    <d v="2022-05-17T00:00:00"/>
    <n v="14"/>
    <x v="1"/>
  </r>
  <r>
    <s v="KEY-3840"/>
    <s v="Medium"/>
    <n v="30"/>
    <s v="Closed"/>
    <s v="Completed"/>
    <s v="Solved by squad (technical intervention)"/>
    <x v="0"/>
    <s v="Squad"/>
    <s v="SQUAD E"/>
    <d v="2022-05-03T00:00:00"/>
    <d v="2022-05-09T00:00:00"/>
    <n v="6"/>
    <x v="1"/>
  </r>
  <r>
    <s v="KEY-3842"/>
    <s v="Medium"/>
    <n v="30"/>
    <s v="Closed"/>
    <s v="Completed"/>
    <s v="Solved by squad (technical intervention)"/>
    <x v="1"/>
    <s v="Squad"/>
    <s v="SQUAD A"/>
    <d v="2022-05-03T00:00:00"/>
    <d v="2022-05-15T00:00:00"/>
    <n v="12"/>
    <x v="1"/>
  </r>
  <r>
    <s v="KEY-3844"/>
    <s v="Medium"/>
    <n v="30"/>
    <s v="Closed"/>
    <s v="Completed"/>
    <s v="Solved by squad (technical intervention)"/>
    <x v="1"/>
    <s v="Squad"/>
    <s v="SQUAD A"/>
    <d v="2022-05-03T00:00:00"/>
    <d v="2022-05-16T00:00:00"/>
    <n v="13"/>
    <x v="1"/>
  </r>
  <r>
    <s v="KEY-3845"/>
    <s v="Medium"/>
    <n v="30"/>
    <s v="Closed"/>
    <s v="Completed"/>
    <s v="Solved by squad (technical intervention)"/>
    <x v="1"/>
    <s v="Squad"/>
    <s v="SQUAD A"/>
    <d v="2022-05-03T00:00:00"/>
    <d v="2022-05-20T00:00:00"/>
    <n v="17"/>
    <x v="1"/>
  </r>
  <r>
    <s v="KEY-3847"/>
    <s v="Medium"/>
    <n v="30"/>
    <s v="Closed"/>
    <s v="Completed"/>
    <s v="Solved by squad (technical intervention)"/>
    <x v="3"/>
    <s v="Squad"/>
    <s v="SQUAD A"/>
    <d v="2022-05-03T00:00:00"/>
    <d v="2022-07-07T00:00:00"/>
    <n v="65"/>
    <x v="2"/>
  </r>
  <r>
    <s v="KEY-3841"/>
    <s v="Medium"/>
    <n v="30"/>
    <s v="Closed"/>
    <s v="Completed"/>
    <s v="Solved by squad (technical intervention)"/>
    <x v="0"/>
    <s v="Squad"/>
    <s v="SQUAD D"/>
    <d v="2022-05-03T00:00:00"/>
    <d v="2022-08-25T00:00:00"/>
    <n v="114"/>
    <x v="2"/>
  </r>
  <r>
    <s v="KEY-3839"/>
    <s v="Medium"/>
    <n v="30"/>
    <s v="Closed"/>
    <s v="Completed"/>
    <s v="Solved by squad (technical intervention)"/>
    <x v="0"/>
    <s v="Squad"/>
    <s v="SQUAD E"/>
    <d v="2022-05-03T00:00:00"/>
    <d v="2022-08-26T00:00:00"/>
    <n v="115"/>
    <x v="2"/>
  </r>
  <r>
    <s v="KEY-3846"/>
    <s v="Medium"/>
    <n v="30"/>
    <s v="Closed"/>
    <s v="Completed"/>
    <s v="Solved by squad (technical intervention)"/>
    <x v="0"/>
    <s v="Squad"/>
    <s v="SQUAD E"/>
    <d v="2022-05-03T00:00:00"/>
    <d v="2022-10-06T00:00:00"/>
    <n v="156"/>
    <x v="2"/>
  </r>
  <r>
    <s v="KEY-3838"/>
    <s v="Medium"/>
    <n v="30"/>
    <s v="Open"/>
    <s v="Squad Working"/>
    <m/>
    <x v="2"/>
    <m/>
    <m/>
    <d v="2022-05-03T00:00:00"/>
    <m/>
    <n v="-44684"/>
    <x v="0"/>
  </r>
  <r>
    <s v="KEY-3849"/>
    <s v="Medium"/>
    <n v="30"/>
    <s v="Closed"/>
    <s v="Canceled"/>
    <s v="Business Process"/>
    <x v="3"/>
    <s v="Squad"/>
    <s v="SQUAD C"/>
    <d v="2022-05-04T00:00:00"/>
    <d v="2022-09-27T00:00:00"/>
    <n v="146"/>
    <x v="0"/>
  </r>
  <r>
    <s v="KEY-3848"/>
    <s v="Medium"/>
    <n v="30"/>
    <s v="Closed"/>
    <s v="Completed"/>
    <s v="Solved by service desk (no technical intervention)"/>
    <x v="0"/>
    <s v="Service Desk"/>
    <m/>
    <d v="2022-05-04T00:00:00"/>
    <d v="2022-05-09T00:00:00"/>
    <n v="5"/>
    <x v="1"/>
  </r>
  <r>
    <s v="KEY-3852"/>
    <s v="Medium"/>
    <n v="30"/>
    <s v="Closed"/>
    <s v="Completed"/>
    <s v="Solved by squad (technical intervention)"/>
    <x v="0"/>
    <s v="Squad"/>
    <s v="SQUAD D"/>
    <d v="2022-05-04T00:00:00"/>
    <d v="2022-08-25T00:00:00"/>
    <n v="113"/>
    <x v="2"/>
  </r>
  <r>
    <s v="KEY-3853"/>
    <s v="Medium"/>
    <n v="30"/>
    <s v="Closed"/>
    <s v="Completed"/>
    <s v="Solved by squad (technical intervention)"/>
    <x v="0"/>
    <s v="Squad"/>
    <s v="SQUAD E"/>
    <d v="2022-05-04T00:00:00"/>
    <d v="2022-08-25T00:00:00"/>
    <n v="113"/>
    <x v="2"/>
  </r>
  <r>
    <s v="KEY-3850"/>
    <s v="Medium"/>
    <n v="30"/>
    <s v="Open"/>
    <s v="Squad Working"/>
    <m/>
    <x v="2"/>
    <m/>
    <m/>
    <d v="2022-05-04T00:00:00"/>
    <m/>
    <n v="-44685"/>
    <x v="0"/>
  </r>
  <r>
    <s v="KEY-3851"/>
    <s v="Medium"/>
    <n v="30"/>
    <s v="Open"/>
    <s v="Waiting requester information"/>
    <m/>
    <x v="0"/>
    <m/>
    <m/>
    <d v="2022-05-04T00:00:00"/>
    <m/>
    <n v="-44685"/>
    <x v="0"/>
  </r>
  <r>
    <s v="KEY-3857"/>
    <s v="Medium"/>
    <n v="30"/>
    <s v="Closed"/>
    <s v="Canceled"/>
    <s v="Feature expected behavior"/>
    <x v="3"/>
    <s v="Squad"/>
    <s v="SQUAD A"/>
    <d v="2022-05-05T00:00:00"/>
    <d v="2022-05-05T00:00:00"/>
    <n v="0"/>
    <x v="0"/>
  </r>
  <r>
    <s v="KEY-3856"/>
    <s v="Medium"/>
    <n v="30"/>
    <s v="Closed"/>
    <s v="Completed"/>
    <s v="Solved by service desk (no technical intervention)"/>
    <x v="1"/>
    <s v="Service Desk"/>
    <m/>
    <d v="2022-05-05T00:00:00"/>
    <d v="2022-05-17T00:00:00"/>
    <n v="12"/>
    <x v="1"/>
  </r>
  <r>
    <s v="KEY-3855"/>
    <s v="Medium"/>
    <n v="30"/>
    <s v="Closed"/>
    <s v="Completed"/>
    <s v="Solved by squad (technical intervention)"/>
    <x v="0"/>
    <s v="Squad"/>
    <s v="SQUAD B"/>
    <d v="2022-05-05T00:00:00"/>
    <d v="2022-08-26T00:00:00"/>
    <n v="113"/>
    <x v="2"/>
  </r>
  <r>
    <s v="KEY-3854"/>
    <s v="Medium"/>
    <n v="30"/>
    <s v="Open"/>
    <s v="Squad Working"/>
    <m/>
    <x v="3"/>
    <m/>
    <m/>
    <d v="2022-05-05T00:00:00"/>
    <m/>
    <n v="-44686"/>
    <x v="0"/>
  </r>
  <r>
    <s v="KEY-3859"/>
    <s v="Medium"/>
    <n v="30"/>
    <s v="Closed"/>
    <s v="Completed"/>
    <s v="Solved by service desk (no technical intervention)"/>
    <x v="0"/>
    <s v="Service Desk"/>
    <m/>
    <d v="2022-05-06T00:00:00"/>
    <d v="2022-05-13T00:00:00"/>
    <n v="7"/>
    <x v="1"/>
  </r>
  <r>
    <s v="KEY-3861"/>
    <s v="Medium"/>
    <n v="30"/>
    <s v="Closed"/>
    <s v="Completed"/>
    <s v="Solved by squad (technical intervention)"/>
    <x v="1"/>
    <s v="Squad"/>
    <s v="SQUAD A"/>
    <d v="2022-05-06T00:00:00"/>
    <d v="2022-05-23T00:00:00"/>
    <n v="17"/>
    <x v="1"/>
  </r>
  <r>
    <s v="KEY-3860"/>
    <s v="Medium"/>
    <n v="30"/>
    <s v="Closed"/>
    <s v="Completed"/>
    <s v="Solved by squad (technical intervention)"/>
    <x v="3"/>
    <s v="Squad"/>
    <s v="SQUAD D"/>
    <d v="2022-05-06T00:00:00"/>
    <d v="2022-07-01T00:00:00"/>
    <n v="56"/>
    <x v="2"/>
  </r>
  <r>
    <s v="KEY-3862"/>
    <s v="Medium"/>
    <n v="30"/>
    <s v="Closed"/>
    <s v="Completed"/>
    <s v="Solved by squad (technical intervention)"/>
    <x v="0"/>
    <s v="Squad"/>
    <s v="SQUAD E"/>
    <d v="2022-05-06T00:00:00"/>
    <d v="2022-08-25T00:00:00"/>
    <n v="111"/>
    <x v="2"/>
  </r>
  <r>
    <s v="KEY-3863"/>
    <s v="Medium"/>
    <n v="30"/>
    <s v="Closed"/>
    <s v="Completed"/>
    <s v="Solved by squad (technical intervention)"/>
    <x v="0"/>
    <s v="Squad"/>
    <s v="SQUAD E"/>
    <d v="2022-05-06T00:00:00"/>
    <d v="2022-08-25T00:00:00"/>
    <n v="111"/>
    <x v="2"/>
  </r>
  <r>
    <s v="KEY-3858"/>
    <s v="Medium"/>
    <n v="30"/>
    <s v="Open"/>
    <s v="Squad Working"/>
    <m/>
    <x v="3"/>
    <m/>
    <m/>
    <d v="2022-05-06T00:00:00"/>
    <m/>
    <n v="-44687"/>
    <x v="0"/>
  </r>
  <r>
    <s v="KEY-3864"/>
    <s v="High"/>
    <n v="15"/>
    <s v="Closed"/>
    <s v="Canceled"/>
    <s v="Business Rule"/>
    <x v="0"/>
    <s v="Squad"/>
    <s v="SQUAD A"/>
    <d v="2022-05-09T00:00:00"/>
    <d v="2022-08-30T00:00:00"/>
    <n v="113"/>
    <x v="0"/>
  </r>
  <r>
    <s v="KEY-3870"/>
    <s v="Medium"/>
    <n v="30"/>
    <s v="Closed"/>
    <s v="Canceled"/>
    <s v="Feature expected behavior"/>
    <x v="3"/>
    <s v="Squad"/>
    <s v="SQUAD A"/>
    <d v="2022-05-09T00:00:00"/>
    <d v="2022-05-09T00:00:00"/>
    <n v="0"/>
    <x v="0"/>
  </r>
  <r>
    <s v="KEY-3868"/>
    <s v="Medium"/>
    <n v="30"/>
    <s v="Closed"/>
    <s v="Completed"/>
    <s v="Solved by service desk (no technical intervention)"/>
    <x v="3"/>
    <s v="Service Desk"/>
    <m/>
    <d v="2022-05-09T00:00:00"/>
    <d v="2022-05-10T00:00:00"/>
    <n v="1"/>
    <x v="1"/>
  </r>
  <r>
    <s v="KEY-3865"/>
    <s v="Medium"/>
    <n v="30"/>
    <s v="Closed"/>
    <s v="Completed"/>
    <s v="Solved by squad (technical intervention)"/>
    <x v="0"/>
    <s v="Squad"/>
    <s v="SQUAD B"/>
    <d v="2022-05-09T00:00:00"/>
    <d v="2022-05-20T00:00:00"/>
    <n v="11"/>
    <x v="1"/>
  </r>
  <r>
    <s v="KEY-3866"/>
    <s v="Medium"/>
    <n v="30"/>
    <s v="Closed"/>
    <s v="Completed"/>
    <s v="Solved by squad (technical intervention)"/>
    <x v="1"/>
    <s v="Squad"/>
    <s v="SQUAD B"/>
    <d v="2022-05-09T00:00:00"/>
    <d v="2022-05-26T00:00:00"/>
    <n v="17"/>
    <x v="1"/>
  </r>
  <r>
    <s v="KEY-3869"/>
    <s v="Medium"/>
    <n v="30"/>
    <s v="Closed"/>
    <s v="Completed"/>
    <s v="Solved by squad (technical intervention)"/>
    <x v="0"/>
    <s v="Squad"/>
    <s v="SQUAD E"/>
    <d v="2022-05-09T00:00:00"/>
    <d v="2022-08-25T00:00:00"/>
    <n v="108"/>
    <x v="2"/>
  </r>
  <r>
    <s v="KEY-3867"/>
    <s v="Medium"/>
    <n v="30"/>
    <s v="Open"/>
    <s v="Squad Working"/>
    <m/>
    <x v="3"/>
    <m/>
    <m/>
    <d v="2022-05-09T00:00:00"/>
    <m/>
    <n v="-44690"/>
    <x v="0"/>
  </r>
  <r>
    <s v="KEY-3872"/>
    <s v="High"/>
    <n v="15"/>
    <s v="Closed"/>
    <s v="Completed"/>
    <s v="Solved by squad (technical intervention)"/>
    <x v="0"/>
    <s v="Squad"/>
    <s v="SQUAD E"/>
    <d v="2022-05-10T00:00:00"/>
    <d v="2022-06-02T00:00:00"/>
    <n v="23"/>
    <x v="2"/>
  </r>
  <r>
    <s v="KEY-3871"/>
    <s v="Medium"/>
    <n v="30"/>
    <s v="Closed"/>
    <s v="Completed"/>
    <s v="Solved by service desk (no technical intervention)"/>
    <x v="1"/>
    <s v="Service Desk"/>
    <m/>
    <d v="2022-05-10T00:00:00"/>
    <d v="2022-05-20T00:00:00"/>
    <n v="10"/>
    <x v="1"/>
  </r>
  <r>
    <s v="KEY-3873"/>
    <s v="Medium"/>
    <n v="30"/>
    <s v="Open"/>
    <s v="Squad Working"/>
    <m/>
    <x v="3"/>
    <m/>
    <m/>
    <d v="2022-05-10T00:00:00"/>
    <m/>
    <n v="-44691"/>
    <x v="0"/>
  </r>
  <r>
    <s v="KEY-3879"/>
    <s v="Medium"/>
    <n v="30"/>
    <s v="Closed"/>
    <s v="Completed"/>
    <s v="Solved by service desk (no technical intervention)"/>
    <x v="2"/>
    <s v="Service Desk"/>
    <m/>
    <d v="2022-05-11T00:00:00"/>
    <d v="2022-05-13T00:00:00"/>
    <n v="2"/>
    <x v="1"/>
  </r>
  <r>
    <s v="KEY-3878"/>
    <s v="Medium"/>
    <n v="30"/>
    <s v="Closed"/>
    <s v="Completed"/>
    <s v="Solved by service desk (no technical intervention)"/>
    <x v="0"/>
    <s v="Service Desk"/>
    <m/>
    <d v="2022-05-11T00:00:00"/>
    <d v="2022-05-19T00:00:00"/>
    <n v="8"/>
    <x v="1"/>
  </r>
  <r>
    <s v="KEY-3875"/>
    <s v="Medium"/>
    <n v="30"/>
    <s v="Closed"/>
    <s v="Completed"/>
    <s v="Solved by service desk (no technical intervention)"/>
    <x v="0"/>
    <s v="Service Desk"/>
    <m/>
    <d v="2022-05-11T00:00:00"/>
    <d v="2022-05-20T00:00:00"/>
    <n v="9"/>
    <x v="1"/>
  </r>
  <r>
    <s v="KEY-3877"/>
    <s v="Medium"/>
    <n v="30"/>
    <s v="Closed"/>
    <s v="Completed"/>
    <s v="Solved by service desk (no technical intervention)"/>
    <x v="3"/>
    <s v="Service Desk"/>
    <m/>
    <d v="2022-05-11T00:00:00"/>
    <d v="2022-07-01T00:00:00"/>
    <n v="51"/>
    <x v="2"/>
  </r>
  <r>
    <s v="KEY-3880"/>
    <s v="Medium"/>
    <n v="30"/>
    <s v="Closed"/>
    <s v="Completed"/>
    <s v="Solved by squad (technical intervention)"/>
    <x v="0"/>
    <s v="Squad"/>
    <s v="SQUAD D"/>
    <d v="2022-05-11T00:00:00"/>
    <d v="2022-05-16T00:00:00"/>
    <n v="5"/>
    <x v="1"/>
  </r>
  <r>
    <s v="KEY-3876"/>
    <s v="Medium"/>
    <n v="30"/>
    <s v="Closed"/>
    <s v="Completed"/>
    <s v="Solved by squad (technical intervention)"/>
    <x v="0"/>
    <s v="Squad"/>
    <s v="SQUAD B"/>
    <d v="2022-05-11T00:00:00"/>
    <d v="2022-08-26T00:00:00"/>
    <n v="107"/>
    <x v="2"/>
  </r>
  <r>
    <s v="KEY-3874"/>
    <s v="Medium"/>
    <n v="30"/>
    <s v="Open"/>
    <s v="Squad Working"/>
    <m/>
    <x v="0"/>
    <m/>
    <m/>
    <d v="2022-05-11T00:00:00"/>
    <m/>
    <n v="-44692"/>
    <x v="0"/>
  </r>
  <r>
    <s v="KEY-3883"/>
    <s v="Medium"/>
    <n v="30"/>
    <s v="Closed"/>
    <s v="Completed"/>
    <s v="Solved by service desk (no technical intervention)"/>
    <x v="0"/>
    <s v="Service Desk"/>
    <m/>
    <d v="2022-05-12T00:00:00"/>
    <d v="2022-05-12T00:00:00"/>
    <n v="0"/>
    <x v="1"/>
  </r>
  <r>
    <s v="KEY-3881"/>
    <s v="Medium"/>
    <n v="30"/>
    <s v="Closed"/>
    <s v="Completed"/>
    <s v="Solved by service desk (no technical intervention)"/>
    <x v="2"/>
    <s v="Service Desk"/>
    <m/>
    <d v="2022-05-12T00:00:00"/>
    <d v="2022-05-16T00:00:00"/>
    <n v="4"/>
    <x v="1"/>
  </r>
  <r>
    <s v="KEY-3885"/>
    <s v="Medium"/>
    <n v="30"/>
    <s v="Closed"/>
    <s v="Completed"/>
    <s v="Solved by service desk (no technical intervention)"/>
    <x v="0"/>
    <s v="Service Desk"/>
    <m/>
    <d v="2022-05-12T00:00:00"/>
    <d v="2022-05-19T00:00:00"/>
    <n v="7"/>
    <x v="1"/>
  </r>
  <r>
    <s v="KEY-3886"/>
    <s v="Medium"/>
    <n v="30"/>
    <s v="Closed"/>
    <s v="Completed"/>
    <s v="Solved by squad (technical intervention)"/>
    <x v="0"/>
    <s v="Squad"/>
    <s v="SQUAD E"/>
    <d v="2022-05-12T00:00:00"/>
    <d v="2022-06-22T00:00:00"/>
    <n v="41"/>
    <x v="2"/>
  </r>
  <r>
    <s v="KEY-3884"/>
    <s v="Medium"/>
    <n v="30"/>
    <s v="Closed"/>
    <s v="Completed"/>
    <s v="Solved by squad (technical intervention)"/>
    <x v="0"/>
    <s v="Squad"/>
    <s v="SQUAD D"/>
    <d v="2022-05-12T00:00:00"/>
    <d v="2022-08-12T00:00:00"/>
    <n v="92"/>
    <x v="2"/>
  </r>
  <r>
    <s v="KEY-3882"/>
    <s v="Medium"/>
    <n v="30"/>
    <s v="Closed"/>
    <s v="Completed"/>
    <s v="Solved by squad (technical intervention)"/>
    <x v="0"/>
    <s v="Squad"/>
    <s v="SQUAD E"/>
    <d v="2022-05-12T00:00:00"/>
    <d v="2022-08-15T00:00:00"/>
    <n v="95"/>
    <x v="2"/>
  </r>
  <r>
    <s v="KEY-3888"/>
    <s v="Medium"/>
    <n v="30"/>
    <s v="Closed"/>
    <s v="Completed"/>
    <s v="Solved by service desk (no technical intervention)"/>
    <x v="0"/>
    <s v="Service Desk"/>
    <m/>
    <d v="2022-05-13T00:00:00"/>
    <d v="2022-05-20T00:00:00"/>
    <n v="7"/>
    <x v="1"/>
  </r>
  <r>
    <s v="KEY-3890"/>
    <s v="Medium"/>
    <n v="30"/>
    <s v="Closed"/>
    <s v="Completed"/>
    <s v="Solved by squad (technical intervention)"/>
    <x v="0"/>
    <s v="Squad"/>
    <s v="SQUAD E"/>
    <d v="2022-05-13T00:00:00"/>
    <d v="2022-09-08T00:00:00"/>
    <n v="118"/>
    <x v="2"/>
  </r>
  <r>
    <s v="KEY-3889"/>
    <s v="Medium"/>
    <n v="30"/>
    <s v="Closed"/>
    <s v="Completed"/>
    <s v="Solved by squad (technical intervention)"/>
    <x v="0"/>
    <s v="Squad"/>
    <s v="SQUAD D"/>
    <d v="2022-05-13T00:00:00"/>
    <d v="2022-10-06T00:00:00"/>
    <n v="146"/>
    <x v="2"/>
  </r>
  <r>
    <s v="KEY-3887"/>
    <s v="Medium"/>
    <n v="30"/>
    <s v="Open"/>
    <s v="Squad Working"/>
    <m/>
    <x v="3"/>
    <m/>
    <m/>
    <d v="2022-05-13T00:00:00"/>
    <m/>
    <n v="-44694"/>
    <x v="0"/>
  </r>
  <r>
    <s v="KEY-3892"/>
    <s v="High"/>
    <n v="15"/>
    <s v="Closed"/>
    <s v="Completed"/>
    <s v="Solved by squad (technical intervention)"/>
    <x v="1"/>
    <s v="Squad"/>
    <s v="SQUAD A"/>
    <d v="2022-05-16T00:00:00"/>
    <d v="2022-06-05T00:00:00"/>
    <n v="20"/>
    <x v="2"/>
  </r>
  <r>
    <s v="KEY-3896"/>
    <s v="Medium"/>
    <n v="30"/>
    <s v="Closed"/>
    <s v="Completed"/>
    <s v="Solved by service desk (no technical intervention)"/>
    <x v="2"/>
    <s v="Service Desk"/>
    <m/>
    <d v="2022-05-16T00:00:00"/>
    <d v="2022-05-17T00:00:00"/>
    <n v="1"/>
    <x v="1"/>
  </r>
  <r>
    <s v="KEY-3893"/>
    <s v="Medium"/>
    <n v="30"/>
    <s v="Closed"/>
    <s v="Completed"/>
    <s v="Solved by service desk (no technical intervention)"/>
    <x v="2"/>
    <s v="Service Desk"/>
    <m/>
    <d v="2022-05-16T00:00:00"/>
    <d v="2022-05-20T00:00:00"/>
    <n v="4"/>
    <x v="1"/>
  </r>
  <r>
    <s v="KEY-3895"/>
    <s v="Medium"/>
    <n v="30"/>
    <s v="Closed"/>
    <s v="Completed"/>
    <s v="Solved by squad (technical intervention)"/>
    <x v="4"/>
    <s v="Squad"/>
    <s v="SQUAD A"/>
    <d v="2022-05-16T00:00:00"/>
    <d v="2022-08-04T00:00:00"/>
    <n v="80"/>
    <x v="2"/>
  </r>
  <r>
    <s v="KEY-3891"/>
    <s v="Medium"/>
    <n v="30"/>
    <s v="Closed"/>
    <s v="Completed"/>
    <s v="Solved by squad (technical intervention)"/>
    <x v="0"/>
    <s v="Squad"/>
    <s v="SQUAD B"/>
    <d v="2022-05-16T00:00:00"/>
    <d v="2022-08-10T00:00:00"/>
    <n v="86"/>
    <x v="2"/>
  </r>
  <r>
    <s v="KEY-3899"/>
    <s v="Medium"/>
    <n v="30"/>
    <s v="Closed"/>
    <s v="Completed"/>
    <s v="Solved by squad (technical intervention)"/>
    <x v="0"/>
    <s v="Squad"/>
    <s v="SQUAD E"/>
    <d v="2022-05-16T00:00:00"/>
    <d v="2022-09-19T00:00:00"/>
    <n v="126"/>
    <x v="2"/>
  </r>
  <r>
    <s v="KEY-3897"/>
    <s v="Medium"/>
    <n v="30"/>
    <s v="Closed"/>
    <s v="Completed"/>
    <s v="Solved by squad (technical intervention)"/>
    <x v="0"/>
    <s v="Squad"/>
    <s v="SQUAD D"/>
    <d v="2022-05-16T00:00:00"/>
    <d v="2022-09-28T00:00:00"/>
    <n v="135"/>
    <x v="2"/>
  </r>
  <r>
    <s v="KEY-3894"/>
    <s v="Medium"/>
    <n v="30"/>
    <s v="Closed"/>
    <s v="Completed"/>
    <s v="Solved by squad (technical intervention)"/>
    <x v="0"/>
    <s v="Squad"/>
    <s v="SQUAD D"/>
    <d v="2022-05-16T00:00:00"/>
    <d v="2022-10-06T00:00:00"/>
    <n v="143"/>
    <x v="2"/>
  </r>
  <r>
    <s v="KEY-3898"/>
    <s v="Medium"/>
    <n v="30"/>
    <s v="Open"/>
    <s v="Squad Working"/>
    <m/>
    <x v="3"/>
    <m/>
    <m/>
    <d v="2022-05-16T00:00:00"/>
    <m/>
    <n v="-44697"/>
    <x v="0"/>
  </r>
  <r>
    <s v="KEY-3900"/>
    <s v="Medium"/>
    <n v="30"/>
    <s v="Open"/>
    <s v="Squad Working"/>
    <m/>
    <x v="0"/>
    <m/>
    <m/>
    <d v="2022-05-16T00:00:00"/>
    <m/>
    <n v="-44697"/>
    <x v="0"/>
  </r>
  <r>
    <s v="KEY-3903"/>
    <s v="Medium"/>
    <n v="30"/>
    <s v="Closed"/>
    <s v="Canceled"/>
    <s v="Business Process"/>
    <x v="3"/>
    <s v="Squad"/>
    <s v="SQUAD C"/>
    <d v="2022-05-17T00:00:00"/>
    <d v="2022-08-25T00:00:00"/>
    <n v="100"/>
    <x v="0"/>
  </r>
  <r>
    <s v="KEY-3906"/>
    <s v="Medium"/>
    <n v="30"/>
    <s v="Closed"/>
    <s v="Completed"/>
    <s v="Solved by service desk (no technical intervention)"/>
    <x v="2"/>
    <s v="Service Desk"/>
    <m/>
    <d v="2022-05-17T00:00:00"/>
    <d v="2022-05-20T00:00:00"/>
    <n v="3"/>
    <x v="1"/>
  </r>
  <r>
    <s v="KEY-3908"/>
    <s v="Medium"/>
    <n v="30"/>
    <s v="Closed"/>
    <s v="Completed"/>
    <s v="Solved by service desk (no technical intervention)"/>
    <x v="0"/>
    <s v="Service Desk"/>
    <m/>
    <d v="2022-05-17T00:00:00"/>
    <d v="2022-05-23T00:00:00"/>
    <n v="6"/>
    <x v="1"/>
  </r>
  <r>
    <s v="KEY-3907"/>
    <s v="Medium"/>
    <n v="30"/>
    <s v="Closed"/>
    <s v="Completed"/>
    <s v="Solved by service desk (no technical intervention)"/>
    <x v="1"/>
    <s v="Service Desk"/>
    <m/>
    <d v="2022-05-17T00:00:00"/>
    <d v="2022-05-27T00:00:00"/>
    <n v="10"/>
    <x v="1"/>
  </r>
  <r>
    <s v="KEY-3910"/>
    <s v="Medium"/>
    <n v="30"/>
    <s v="Closed"/>
    <s v="Completed"/>
    <s v="Solved by service desk (no technical intervention)"/>
    <x v="1"/>
    <s v="Service Desk"/>
    <m/>
    <d v="2022-05-17T00:00:00"/>
    <d v="2022-05-30T00:00:00"/>
    <n v="13"/>
    <x v="1"/>
  </r>
  <r>
    <s v="KEY-3909"/>
    <s v="Medium"/>
    <n v="30"/>
    <s v="Closed"/>
    <s v="Completed"/>
    <s v="Solved by squad (technical intervention)"/>
    <x v="1"/>
    <s v="Squad"/>
    <s v="SQUAD A"/>
    <d v="2022-05-17T00:00:00"/>
    <d v="2022-05-27T00:00:00"/>
    <n v="10"/>
    <x v="1"/>
  </r>
  <r>
    <s v="KEY-3902"/>
    <s v="Medium"/>
    <n v="30"/>
    <s v="Closed"/>
    <s v="Completed"/>
    <s v="Solved by squad (technical intervention)"/>
    <x v="0"/>
    <s v="Squad"/>
    <s v="SQUAD A"/>
    <d v="2022-05-17T00:00:00"/>
    <d v="2022-08-12T00:00:00"/>
    <n v="87"/>
    <x v="2"/>
  </r>
  <r>
    <s v="KEY-3911"/>
    <s v="Medium"/>
    <n v="30"/>
    <s v="Closed"/>
    <s v="Completed"/>
    <s v="Solved by squad (technical intervention)"/>
    <x v="0"/>
    <s v="Squad"/>
    <s v="SQUAD E"/>
    <d v="2022-05-17T00:00:00"/>
    <d v="2022-08-25T00:00:00"/>
    <n v="100"/>
    <x v="2"/>
  </r>
  <r>
    <s v="KEY-3904"/>
    <s v="Medium"/>
    <n v="30"/>
    <s v="Open"/>
    <s v="Squad Working"/>
    <m/>
    <x v="3"/>
    <m/>
    <m/>
    <d v="2022-05-17T00:00:00"/>
    <m/>
    <n v="-44698"/>
    <x v="0"/>
  </r>
  <r>
    <s v="KEY-3905"/>
    <s v="Medium"/>
    <n v="30"/>
    <s v="Open"/>
    <s v="Squad Working"/>
    <m/>
    <x v="3"/>
    <m/>
    <m/>
    <d v="2022-05-17T00:00:00"/>
    <m/>
    <n v="-44698"/>
    <x v="0"/>
  </r>
  <r>
    <s v="KEY-3901"/>
    <s v="Medium"/>
    <n v="30"/>
    <s v="Open"/>
    <s v="Waiting requester information"/>
    <m/>
    <x v="0"/>
    <m/>
    <m/>
    <d v="2022-05-17T00:00:00"/>
    <m/>
    <n v="-44698"/>
    <x v="0"/>
  </r>
  <r>
    <s v="KEY-3912"/>
    <s v="Highest"/>
    <n v="7"/>
    <s v="Closed"/>
    <s v="Completed"/>
    <s v="Solved by squad (technical intervention)"/>
    <x v="0"/>
    <s v="Squad"/>
    <s v="SQUAD A"/>
    <d v="2022-05-18T00:00:00"/>
    <d v="2022-07-16T00:00:00"/>
    <n v="59"/>
    <x v="2"/>
  </r>
  <r>
    <s v="KEY-3920"/>
    <s v="Medium"/>
    <n v="30"/>
    <s v="Closed"/>
    <s v="Canceled"/>
    <s v="Feature expected behavior"/>
    <x v="0"/>
    <s v="Squad"/>
    <s v="SQUAD D"/>
    <d v="2022-05-18T00:00:00"/>
    <d v="2022-05-18T00:00:00"/>
    <n v="0"/>
    <x v="0"/>
  </r>
  <r>
    <s v="KEY-3917"/>
    <s v="Medium"/>
    <n v="30"/>
    <s v="Closed"/>
    <s v="Completed"/>
    <s v="Solved by service desk (no technical intervention)"/>
    <x v="2"/>
    <s v="Service Desk"/>
    <m/>
    <d v="2022-05-18T00:00:00"/>
    <d v="2022-05-20T00:00:00"/>
    <n v="2"/>
    <x v="1"/>
  </r>
  <r>
    <s v="KEY-3916"/>
    <s v="Medium"/>
    <n v="30"/>
    <s v="Closed"/>
    <s v="Completed"/>
    <s v="Solved by squad (technical intervention)"/>
    <x v="0"/>
    <s v="Squad"/>
    <s v="SQUAD D"/>
    <d v="2022-05-18T00:00:00"/>
    <d v="2022-05-23T00:00:00"/>
    <n v="5"/>
    <x v="1"/>
  </r>
  <r>
    <s v="KEY-3915"/>
    <s v="Medium"/>
    <n v="30"/>
    <s v="Closed"/>
    <s v="Completed"/>
    <s v="Solved by squad (technical intervention)"/>
    <x v="1"/>
    <s v="Squad"/>
    <s v="SQUAD A"/>
    <d v="2022-05-18T00:00:00"/>
    <d v="2022-06-01T00:00:00"/>
    <n v="14"/>
    <x v="1"/>
  </r>
  <r>
    <s v="KEY-3918"/>
    <s v="Medium"/>
    <n v="30"/>
    <s v="Closed"/>
    <s v="Completed"/>
    <s v="Solved by squad (technical intervention)"/>
    <x v="1"/>
    <s v="Squad"/>
    <s v="SQUAD A"/>
    <d v="2022-05-18T00:00:00"/>
    <d v="2022-06-07T00:00:00"/>
    <n v="20"/>
    <x v="1"/>
  </r>
  <r>
    <s v="KEY-3921"/>
    <s v="Medium"/>
    <n v="30"/>
    <s v="Closed"/>
    <s v="Completed"/>
    <s v="Solved by squad (technical intervention)"/>
    <x v="0"/>
    <s v="Squad"/>
    <s v="SQUAD E"/>
    <d v="2022-05-18T00:00:00"/>
    <d v="2022-06-23T00:00:00"/>
    <n v="36"/>
    <x v="2"/>
  </r>
  <r>
    <s v="KEY-3919"/>
    <s v="Medium"/>
    <n v="30"/>
    <s v="Closed"/>
    <s v="Completed"/>
    <s v="Solved by squad (technical intervention)"/>
    <x v="3"/>
    <s v="Squad"/>
    <s v="SQUAD D"/>
    <d v="2022-05-18T00:00:00"/>
    <d v="2022-07-12T00:00:00"/>
    <n v="55"/>
    <x v="2"/>
  </r>
  <r>
    <s v="KEY-3922"/>
    <s v="Medium"/>
    <n v="30"/>
    <s v="Closed"/>
    <s v="Completed"/>
    <s v="Solved by squad (technical intervention)"/>
    <x v="0"/>
    <s v="Squad"/>
    <s v="SQUAD E"/>
    <d v="2022-05-18T00:00:00"/>
    <d v="2022-08-11T00:00:00"/>
    <n v="85"/>
    <x v="2"/>
  </r>
  <r>
    <s v="KEY-3913"/>
    <s v="Medium"/>
    <n v="30"/>
    <s v="Closed"/>
    <s v="Completed"/>
    <s v="Solved by squad (technical intervention)"/>
    <x v="0"/>
    <s v="Squad"/>
    <s v="SQUAD A"/>
    <d v="2022-05-18T00:00:00"/>
    <d v="2022-08-25T00:00:00"/>
    <n v="99"/>
    <x v="2"/>
  </r>
  <r>
    <s v="KEY-3914"/>
    <s v="Medium"/>
    <n v="30"/>
    <s v="Closed"/>
    <s v="Completed"/>
    <s v="Solved by squad (technical intervention)"/>
    <x v="0"/>
    <s v="Squad"/>
    <s v="SQUAD A"/>
    <d v="2022-05-18T00:00:00"/>
    <d v="2022-09-04T00:00:00"/>
    <n v="109"/>
    <x v="2"/>
  </r>
  <r>
    <s v="KEY-3923"/>
    <s v="Medium"/>
    <n v="30"/>
    <s v="Closed"/>
    <s v="Completed"/>
    <s v="Solved by squad (technical intervention)"/>
    <x v="0"/>
    <s v="Squad"/>
    <s v="SQUAD E"/>
    <d v="2022-05-18T00:00:00"/>
    <d v="2022-09-05T00:00:00"/>
    <n v="110"/>
    <x v="2"/>
  </r>
  <r>
    <s v="KEY-3929"/>
    <s v="Medium"/>
    <n v="30"/>
    <s v="Closed"/>
    <s v="Completed"/>
    <s v="Solved by service desk (no technical intervention)"/>
    <x v="3"/>
    <s v="Service Desk"/>
    <m/>
    <d v="2022-05-19T00:00:00"/>
    <d v="2022-05-20T00:00:00"/>
    <n v="1"/>
    <x v="1"/>
  </r>
  <r>
    <s v="KEY-3930"/>
    <s v="Medium"/>
    <n v="30"/>
    <s v="Closed"/>
    <s v="Completed"/>
    <s v="Solved by service desk (no technical intervention)"/>
    <x v="2"/>
    <s v="Service Desk"/>
    <m/>
    <d v="2022-05-19T00:00:00"/>
    <d v="2022-05-23T00:00:00"/>
    <n v="4"/>
    <x v="1"/>
  </r>
  <r>
    <s v="KEY-3931"/>
    <s v="Medium"/>
    <n v="30"/>
    <s v="Closed"/>
    <s v="Completed"/>
    <s v="Solved by service desk (no technical intervention)"/>
    <x v="2"/>
    <s v="Service Desk"/>
    <m/>
    <d v="2022-05-19T00:00:00"/>
    <d v="2022-05-23T00:00:00"/>
    <n v="4"/>
    <x v="1"/>
  </r>
  <r>
    <s v="KEY-3932"/>
    <s v="Medium"/>
    <n v="30"/>
    <s v="Closed"/>
    <s v="Completed"/>
    <s v="Solved by service desk (no technical intervention)"/>
    <x v="2"/>
    <s v="Service Desk"/>
    <m/>
    <d v="2022-05-19T00:00:00"/>
    <d v="2022-05-23T00:00:00"/>
    <n v="4"/>
    <x v="1"/>
  </r>
  <r>
    <s v="KEY-3933"/>
    <s v="Medium"/>
    <n v="30"/>
    <s v="Closed"/>
    <s v="Completed"/>
    <s v="Solved by service desk (no technical intervention)"/>
    <x v="2"/>
    <s v="Service Desk"/>
    <m/>
    <d v="2022-05-19T00:00:00"/>
    <d v="2022-05-23T00:00:00"/>
    <n v="4"/>
    <x v="1"/>
  </r>
  <r>
    <s v="KEY-3937"/>
    <s v="Medium"/>
    <n v="30"/>
    <s v="Closed"/>
    <s v="Completed"/>
    <s v="Solved by service desk (no technical intervention)"/>
    <x v="2"/>
    <s v="Service Desk"/>
    <m/>
    <d v="2022-05-19T00:00:00"/>
    <d v="2022-05-23T00:00:00"/>
    <n v="4"/>
    <x v="1"/>
  </r>
  <r>
    <s v="KEY-3938"/>
    <s v="Medium"/>
    <n v="30"/>
    <s v="Closed"/>
    <s v="Completed"/>
    <s v="Solved by service desk (no technical intervention)"/>
    <x v="0"/>
    <s v="Service Desk"/>
    <m/>
    <d v="2022-05-19T00:00:00"/>
    <d v="2022-05-24T00:00:00"/>
    <n v="5"/>
    <x v="1"/>
  </r>
  <r>
    <s v="KEY-3935"/>
    <s v="Medium"/>
    <n v="30"/>
    <s v="Closed"/>
    <s v="Completed"/>
    <s v="Solved by service desk (no technical intervention)"/>
    <x v="0"/>
    <s v="Service Desk"/>
    <m/>
    <d v="2022-05-19T00:00:00"/>
    <d v="2022-05-28T00:00:00"/>
    <n v="9"/>
    <x v="1"/>
  </r>
  <r>
    <s v="KEY-3928"/>
    <s v="Medium"/>
    <n v="30"/>
    <s v="Closed"/>
    <s v="Completed"/>
    <s v="Solved by service desk (no technical intervention)"/>
    <x v="1"/>
    <s v="Service Desk"/>
    <m/>
    <d v="2022-05-19T00:00:00"/>
    <d v="2022-06-01T00:00:00"/>
    <n v="13"/>
    <x v="1"/>
  </r>
  <r>
    <s v="KEY-3934"/>
    <s v="Medium"/>
    <n v="30"/>
    <s v="Closed"/>
    <s v="Completed"/>
    <s v="Solved by squad (technical intervention)"/>
    <x v="2"/>
    <s v="Squad"/>
    <s v="SQUAD D"/>
    <d v="2022-05-19T00:00:00"/>
    <d v="2022-05-23T00:00:00"/>
    <n v="4"/>
    <x v="1"/>
  </r>
  <r>
    <s v="KEY-3926"/>
    <s v="Medium"/>
    <n v="30"/>
    <s v="Closed"/>
    <s v="Completed"/>
    <s v="Solved by squad (technical intervention)"/>
    <x v="1"/>
    <s v="Squad"/>
    <s v="SQUAD A"/>
    <d v="2022-05-19T00:00:00"/>
    <d v="2022-06-01T00:00:00"/>
    <n v="13"/>
    <x v="1"/>
  </r>
  <r>
    <s v="KEY-3927"/>
    <s v="Medium"/>
    <n v="30"/>
    <s v="Closed"/>
    <s v="Completed"/>
    <s v="Solved by squad (technical intervention)"/>
    <x v="1"/>
    <s v="Squad"/>
    <s v="SQUAD A"/>
    <d v="2022-05-19T00:00:00"/>
    <d v="2022-06-01T00:00:00"/>
    <n v="13"/>
    <x v="1"/>
  </r>
  <r>
    <s v="KEY-3941"/>
    <s v="Medium"/>
    <n v="30"/>
    <s v="Closed"/>
    <s v="Completed"/>
    <s v="Solved by squad (technical intervention)"/>
    <x v="0"/>
    <s v="Squad"/>
    <s v="SQUAD A"/>
    <d v="2022-05-19T00:00:00"/>
    <d v="2022-07-14T00:00:00"/>
    <n v="56"/>
    <x v="2"/>
  </r>
  <r>
    <s v="KEY-3939"/>
    <s v="Medium"/>
    <n v="30"/>
    <s v="Closed"/>
    <s v="Completed"/>
    <s v="Solved by squad (technical intervention)"/>
    <x v="3"/>
    <s v="Squad"/>
    <s v="SQUAD A"/>
    <d v="2022-05-19T00:00:00"/>
    <d v="2022-07-22T00:00:00"/>
    <n v="64"/>
    <x v="2"/>
  </r>
  <r>
    <s v="KEY-3925"/>
    <s v="Medium"/>
    <n v="30"/>
    <s v="Closed"/>
    <s v="Completed"/>
    <s v="Solved by squad (technical intervention)"/>
    <x v="0"/>
    <s v="Squad"/>
    <s v="SQUAD B"/>
    <d v="2022-05-19T00:00:00"/>
    <d v="2022-08-25T00:00:00"/>
    <n v="98"/>
    <x v="2"/>
  </r>
  <r>
    <s v="KEY-3936"/>
    <s v="Medium"/>
    <n v="30"/>
    <s v="Closed"/>
    <s v="Completed"/>
    <s v="Solved by squad (technical intervention)"/>
    <x v="0"/>
    <s v="Squad"/>
    <s v="SQUAD D"/>
    <d v="2022-05-19T00:00:00"/>
    <d v="2022-10-03T00:00:00"/>
    <n v="137"/>
    <x v="2"/>
  </r>
  <r>
    <s v="KEY-3924"/>
    <s v="Medium"/>
    <n v="30"/>
    <s v="Closed"/>
    <s v="Completed"/>
    <s v="Solved by squad (technical intervention)"/>
    <x v="0"/>
    <s v="Squad"/>
    <s v="SQUAD A"/>
    <d v="2022-05-19T00:00:00"/>
    <d v="2022-10-06T00:00:00"/>
    <n v="140"/>
    <x v="2"/>
  </r>
  <r>
    <s v="KEY-3940"/>
    <s v="Medium"/>
    <n v="30"/>
    <s v="Closed"/>
    <s v="Completed"/>
    <s v="Solved by squad (technical intervention)"/>
    <x v="0"/>
    <s v="Squad"/>
    <s v="SQUAD E"/>
    <d v="2022-05-19T00:00:00"/>
    <d v="2022-10-06T00:00:00"/>
    <n v="140"/>
    <x v="2"/>
  </r>
  <r>
    <s v="KEY-3945"/>
    <s v="High"/>
    <n v="15"/>
    <s v="Closed"/>
    <s v="Completed"/>
    <s v="Solved by service desk (no technical intervention)"/>
    <x v="1"/>
    <s v="Service Desk"/>
    <m/>
    <d v="2022-05-20T00:00:00"/>
    <d v="2022-06-03T00:00:00"/>
    <n v="14"/>
    <x v="1"/>
  </r>
  <r>
    <s v="KEY-3943"/>
    <s v="High"/>
    <n v="15"/>
    <s v="Closed"/>
    <s v="Completed"/>
    <s v="Solved by squad (technical intervention)"/>
    <x v="1"/>
    <s v="Squad"/>
    <s v="SQUAD B"/>
    <d v="2022-05-20T00:00:00"/>
    <d v="2022-06-03T00:00:00"/>
    <n v="14"/>
    <x v="1"/>
  </r>
  <r>
    <s v="KEY-3946"/>
    <s v="Medium"/>
    <n v="30"/>
    <s v="Closed"/>
    <s v="Completed"/>
    <s v="Solved by service desk (no technical intervention)"/>
    <x v="1"/>
    <s v="Service Desk"/>
    <m/>
    <d v="2022-05-20T00:00:00"/>
    <d v="2022-06-01T00:00:00"/>
    <n v="12"/>
    <x v="1"/>
  </r>
  <r>
    <s v="KEY-3947"/>
    <s v="Medium"/>
    <n v="30"/>
    <s v="Closed"/>
    <s v="Completed"/>
    <s v="Solved by squad (technical intervention)"/>
    <x v="1"/>
    <s v="Squad"/>
    <s v="SQUAD A"/>
    <d v="2022-05-20T00:00:00"/>
    <d v="2022-06-06T00:00:00"/>
    <n v="17"/>
    <x v="1"/>
  </r>
  <r>
    <s v="KEY-3944"/>
    <s v="Medium"/>
    <n v="30"/>
    <s v="Closed"/>
    <s v="Completed"/>
    <s v="Solved by squad (technical intervention)"/>
    <x v="0"/>
    <s v="Squad"/>
    <s v="SQUAD E"/>
    <d v="2022-05-20T00:00:00"/>
    <d v="2022-07-02T00:00:00"/>
    <n v="43"/>
    <x v="2"/>
  </r>
  <r>
    <s v="KEY-3948"/>
    <s v="Medium"/>
    <n v="30"/>
    <s v="Closed"/>
    <s v="Completed"/>
    <s v="Solved by squad (technical intervention)"/>
    <x v="3"/>
    <s v="Squad"/>
    <s v="SQUAD A"/>
    <d v="2022-05-20T00:00:00"/>
    <d v="2022-07-18T00:00:00"/>
    <n v="59"/>
    <x v="2"/>
  </r>
  <r>
    <s v="KEY-3942"/>
    <s v="Medium"/>
    <n v="30"/>
    <s v="Open"/>
    <s v="Squad Working"/>
    <m/>
    <x v="3"/>
    <m/>
    <m/>
    <d v="2022-05-20T00:00:00"/>
    <m/>
    <n v="-44701"/>
    <x v="0"/>
  </r>
  <r>
    <s v="KEY-3949"/>
    <s v="Medium"/>
    <n v="30"/>
    <s v="Open"/>
    <s v="Squad Working"/>
    <m/>
    <x v="3"/>
    <m/>
    <m/>
    <d v="2022-05-20T00:00:00"/>
    <m/>
    <n v="-44701"/>
    <x v="0"/>
  </r>
  <r>
    <s v="KEY-3952"/>
    <s v="High"/>
    <n v="15"/>
    <s v="Closed"/>
    <s v="Completed"/>
    <s v="Solved by service desk (no technical intervention)"/>
    <x v="1"/>
    <s v="Service Desk"/>
    <m/>
    <d v="2022-05-23T00:00:00"/>
    <d v="2022-06-03T00:00:00"/>
    <n v="11"/>
    <x v="1"/>
  </r>
  <r>
    <s v="KEY-3951"/>
    <s v="High"/>
    <n v="15"/>
    <s v="Closed"/>
    <s v="Completed"/>
    <s v="Solved by squad (technical intervention)"/>
    <x v="1"/>
    <s v="Squad"/>
    <s v="SQUAD B"/>
    <d v="2022-05-23T00:00:00"/>
    <d v="2022-06-03T00:00:00"/>
    <n v="11"/>
    <x v="1"/>
  </r>
  <r>
    <s v="KEY-3953"/>
    <s v="High"/>
    <n v="15"/>
    <s v="Closed"/>
    <s v="Completed"/>
    <s v="Solved by squad (technical intervention)"/>
    <x v="1"/>
    <s v="Squad"/>
    <s v="SQUAD B"/>
    <d v="2022-05-23T00:00:00"/>
    <d v="2022-06-03T00:00:00"/>
    <n v="11"/>
    <x v="1"/>
  </r>
  <r>
    <s v="KEY-3954"/>
    <s v="High"/>
    <n v="15"/>
    <s v="Closed"/>
    <s v="Completed"/>
    <s v="Solved by squad (technical intervention)"/>
    <x v="1"/>
    <s v="Squad"/>
    <s v="SQUAD B"/>
    <d v="2022-05-23T00:00:00"/>
    <d v="2022-06-03T00:00:00"/>
    <n v="11"/>
    <x v="1"/>
  </r>
  <r>
    <s v="KEY-3958"/>
    <s v="High"/>
    <n v="15"/>
    <s v="Closed"/>
    <s v="Completed"/>
    <s v="Solved by squad (technical intervention)"/>
    <x v="4"/>
    <s v="Squad"/>
    <s v="SQUAD A"/>
    <d v="2022-05-23T00:00:00"/>
    <d v="2022-08-15T00:00:00"/>
    <n v="84"/>
    <x v="2"/>
  </r>
  <r>
    <s v="KEY-3960"/>
    <s v="Medium"/>
    <n v="30"/>
    <s v="Closed"/>
    <s v="Completed"/>
    <s v="Solved by service desk (no technical intervention)"/>
    <x v="2"/>
    <s v="Service Desk"/>
    <m/>
    <d v="2022-05-23T00:00:00"/>
    <d v="2022-05-27T00:00:00"/>
    <n v="4"/>
    <x v="1"/>
  </r>
  <r>
    <s v="KEY-3955"/>
    <s v="Medium"/>
    <n v="30"/>
    <s v="Closed"/>
    <s v="Completed"/>
    <s v="Solved by squad (technical intervention)"/>
    <x v="0"/>
    <s v="Squad"/>
    <s v="SQUAD E"/>
    <d v="2022-05-23T00:00:00"/>
    <d v="2022-06-01T00:00:00"/>
    <n v="9"/>
    <x v="1"/>
  </r>
  <r>
    <s v="KEY-3957"/>
    <s v="Medium"/>
    <n v="30"/>
    <s v="Closed"/>
    <s v="Completed"/>
    <s v="Solved by squad (technical intervention)"/>
    <x v="0"/>
    <s v="Squad"/>
    <s v="SQUAD D"/>
    <d v="2022-05-23T00:00:00"/>
    <d v="2022-08-17T00:00:00"/>
    <n v="86"/>
    <x v="2"/>
  </r>
  <r>
    <s v="KEY-3959"/>
    <s v="Medium"/>
    <n v="30"/>
    <s v="Closed"/>
    <s v="Completed"/>
    <s v="Solved by squad (technical intervention)"/>
    <x v="0"/>
    <s v="Squad"/>
    <s v="SQUAD D"/>
    <d v="2022-05-23T00:00:00"/>
    <d v="2022-09-01T00:00:00"/>
    <n v="101"/>
    <x v="2"/>
  </r>
  <r>
    <s v="KEY-3956"/>
    <s v="Medium"/>
    <n v="30"/>
    <s v="Closed"/>
    <s v="Completed"/>
    <s v="Solved by squad (technical intervention)"/>
    <x v="0"/>
    <s v="Squad"/>
    <s v="SQUAD D"/>
    <d v="2022-05-23T00:00:00"/>
    <d v="2022-09-15T00:00:00"/>
    <n v="115"/>
    <x v="2"/>
  </r>
  <r>
    <s v="KEY-3950"/>
    <s v="Medium"/>
    <n v="30"/>
    <s v="Open"/>
    <s v="Squad Working"/>
    <m/>
    <x v="0"/>
    <m/>
    <m/>
    <d v="2022-05-23T00:00:00"/>
    <m/>
    <n v="-44704"/>
    <x v="0"/>
  </r>
  <r>
    <s v="KEY-3963"/>
    <s v="High"/>
    <n v="15"/>
    <s v="Closed"/>
    <s v="Completed"/>
    <s v="Solved by service desk (no technical intervention)"/>
    <x v="1"/>
    <s v="Service Desk"/>
    <m/>
    <d v="2022-05-24T00:00:00"/>
    <d v="2022-06-03T00:00:00"/>
    <n v="10"/>
    <x v="1"/>
  </r>
  <r>
    <s v="KEY-3964"/>
    <s v="High"/>
    <n v="15"/>
    <s v="Closed"/>
    <s v="Completed"/>
    <s v="Solved by service desk (no technical intervention)"/>
    <x v="1"/>
    <s v="Service Desk"/>
    <m/>
    <d v="2022-05-24T00:00:00"/>
    <d v="2022-06-03T00:00:00"/>
    <n v="10"/>
    <x v="1"/>
  </r>
  <r>
    <s v="KEY-3965"/>
    <s v="High"/>
    <n v="15"/>
    <s v="Closed"/>
    <s v="Completed"/>
    <s v="Solved by squad (technical intervention)"/>
    <x v="1"/>
    <s v="Squad"/>
    <s v="SQUAD B"/>
    <d v="2022-05-24T00:00:00"/>
    <d v="2022-06-03T00:00:00"/>
    <n v="10"/>
    <x v="1"/>
  </r>
  <r>
    <s v="KEY-3966"/>
    <s v="High"/>
    <n v="15"/>
    <s v="Closed"/>
    <s v="Completed"/>
    <s v="Solved by squad (technical intervention)"/>
    <x v="1"/>
    <s v="Squad"/>
    <s v="SQUAD E"/>
    <d v="2022-05-24T00:00:00"/>
    <d v="2022-06-03T00:00:00"/>
    <n v="10"/>
    <x v="1"/>
  </r>
  <r>
    <s v="KEY-3967"/>
    <s v="High"/>
    <n v="15"/>
    <s v="Closed"/>
    <s v="Completed"/>
    <s v="Solved by squad (technical intervention)"/>
    <x v="1"/>
    <s v="Squad"/>
    <s v="SQUAD E"/>
    <d v="2022-05-24T00:00:00"/>
    <d v="2022-06-03T00:00:00"/>
    <n v="10"/>
    <x v="1"/>
  </r>
  <r>
    <s v="KEY-3968"/>
    <s v="High"/>
    <n v="15"/>
    <s v="Closed"/>
    <s v="Completed"/>
    <s v="Solved by squad (technical intervention)"/>
    <x v="1"/>
    <s v="Squad"/>
    <s v="SQUAD E"/>
    <d v="2022-05-24T00:00:00"/>
    <d v="2022-06-03T00:00:00"/>
    <n v="10"/>
    <x v="1"/>
  </r>
  <r>
    <s v="KEY-3978"/>
    <s v="High"/>
    <n v="15"/>
    <s v="Closed"/>
    <s v="Completed"/>
    <s v="Solved by squad (technical intervention)"/>
    <x v="0"/>
    <s v="Squad"/>
    <s v="SQUAD D"/>
    <d v="2022-05-24T00:00:00"/>
    <d v="2022-07-09T00:00:00"/>
    <n v="46"/>
    <x v="2"/>
  </r>
  <r>
    <s v="KEY-3983"/>
    <s v="High"/>
    <n v="15"/>
    <s v="Closed"/>
    <s v="Completed"/>
    <s v="Solved by squad (technical intervention)"/>
    <x v="0"/>
    <s v="Squad"/>
    <s v="SQUAD A"/>
    <d v="2022-05-24T00:00:00"/>
    <d v="2022-07-18T00:00:00"/>
    <n v="55"/>
    <x v="2"/>
  </r>
  <r>
    <s v="KEY-3980"/>
    <s v="Medium"/>
    <n v="30"/>
    <s v="Closed"/>
    <s v="Canceled"/>
    <s v="Feature expected behavior"/>
    <x v="3"/>
    <s v="Squad"/>
    <s v="SQUAD D"/>
    <d v="2022-05-24T00:00:00"/>
    <d v="2022-05-24T00:00:00"/>
    <n v="0"/>
    <x v="0"/>
  </r>
  <r>
    <s v="KEY-3975"/>
    <s v="Medium"/>
    <n v="30"/>
    <s v="Closed"/>
    <s v="Completed"/>
    <s v="Solved by service desk (no technical intervention)"/>
    <x v="1"/>
    <s v="Service Desk"/>
    <m/>
    <d v="2022-05-24T00:00:00"/>
    <d v="2022-06-03T00:00:00"/>
    <n v="10"/>
    <x v="1"/>
  </r>
  <r>
    <s v="KEY-3976"/>
    <s v="Medium"/>
    <n v="30"/>
    <s v="Closed"/>
    <s v="Completed"/>
    <s v="Solved by service desk (no technical intervention)"/>
    <x v="1"/>
    <s v="Service Desk"/>
    <m/>
    <d v="2022-05-24T00:00:00"/>
    <d v="2022-06-06T00:00:00"/>
    <n v="13"/>
    <x v="1"/>
  </r>
  <r>
    <s v="KEY-3972"/>
    <s v="Medium"/>
    <n v="30"/>
    <s v="Closed"/>
    <s v="Completed"/>
    <s v="Solved by service desk (no technical intervention)"/>
    <x v="1"/>
    <s v="Service Desk"/>
    <m/>
    <d v="2022-05-24T00:00:00"/>
    <d v="2022-06-07T00:00:00"/>
    <n v="14"/>
    <x v="1"/>
  </r>
  <r>
    <s v="KEY-3979"/>
    <s v="Medium"/>
    <n v="30"/>
    <s v="Closed"/>
    <s v="Completed"/>
    <s v="Solved by service desk (no technical intervention)"/>
    <x v="1"/>
    <s v="Service Desk"/>
    <m/>
    <d v="2022-05-24T00:00:00"/>
    <d v="2022-06-07T00:00:00"/>
    <n v="14"/>
    <x v="1"/>
  </r>
  <r>
    <s v="KEY-3973"/>
    <s v="Medium"/>
    <n v="30"/>
    <s v="Closed"/>
    <s v="Completed"/>
    <s v="Solved by squad (technical intervention)"/>
    <x v="1"/>
    <s v="Squad"/>
    <s v="SQUAD A"/>
    <d v="2022-05-24T00:00:00"/>
    <d v="2022-06-03T00:00:00"/>
    <n v="10"/>
    <x v="1"/>
  </r>
  <r>
    <s v="KEY-3974"/>
    <s v="Medium"/>
    <n v="30"/>
    <s v="Closed"/>
    <s v="Completed"/>
    <s v="Solved by squad (technical intervention)"/>
    <x v="1"/>
    <s v="Squad"/>
    <s v="SQUAD A"/>
    <d v="2022-05-24T00:00:00"/>
    <d v="2022-06-03T00:00:00"/>
    <n v="10"/>
    <x v="1"/>
  </r>
  <r>
    <s v="KEY-3971"/>
    <s v="Medium"/>
    <n v="30"/>
    <s v="Closed"/>
    <s v="Completed"/>
    <s v="Solved by squad (technical intervention)"/>
    <x v="1"/>
    <s v="Squad"/>
    <s v="SQUAD A"/>
    <d v="2022-05-24T00:00:00"/>
    <d v="2022-06-07T00:00:00"/>
    <n v="14"/>
    <x v="1"/>
  </r>
  <r>
    <s v="KEY-3981"/>
    <s v="Medium"/>
    <n v="30"/>
    <s v="Closed"/>
    <s v="Completed"/>
    <s v="Solved by squad (technical intervention)"/>
    <x v="0"/>
    <s v="Squad"/>
    <s v="SQUAD E"/>
    <d v="2022-05-24T00:00:00"/>
    <d v="2022-06-22T00:00:00"/>
    <n v="29"/>
    <x v="1"/>
  </r>
  <r>
    <s v="KEY-3984"/>
    <s v="Medium"/>
    <n v="30"/>
    <s v="Closed"/>
    <s v="Completed"/>
    <s v="Solved by squad (technical intervention)"/>
    <x v="0"/>
    <s v="Squad"/>
    <s v="SQUAD E"/>
    <d v="2022-05-24T00:00:00"/>
    <d v="2022-06-22T00:00:00"/>
    <n v="29"/>
    <x v="1"/>
  </r>
  <r>
    <s v="KEY-3985"/>
    <s v="Medium"/>
    <n v="30"/>
    <s v="Closed"/>
    <s v="Completed"/>
    <s v="Solved by squad (technical intervention)"/>
    <x v="0"/>
    <s v="Squad"/>
    <s v="SQUAD E"/>
    <d v="2022-05-24T00:00:00"/>
    <d v="2022-06-22T00:00:00"/>
    <n v="29"/>
    <x v="1"/>
  </r>
  <r>
    <s v="KEY-3969"/>
    <s v="Medium"/>
    <n v="30"/>
    <s v="Closed"/>
    <s v="Completed"/>
    <s v="Solved by squad (technical intervention)"/>
    <x v="0"/>
    <s v="Squad"/>
    <s v="SQUAD E"/>
    <d v="2022-05-24T00:00:00"/>
    <d v="2022-07-01T00:00:00"/>
    <n v="38"/>
    <x v="2"/>
  </r>
  <r>
    <s v="KEY-3962"/>
    <s v="Medium"/>
    <n v="30"/>
    <s v="Closed"/>
    <s v="Completed"/>
    <s v="Solved by squad (technical intervention)"/>
    <x v="0"/>
    <s v="Squad"/>
    <s v="SQUAD B"/>
    <d v="2022-05-24T00:00:00"/>
    <d v="2022-08-17T00:00:00"/>
    <n v="85"/>
    <x v="2"/>
  </r>
  <r>
    <s v="KEY-3982"/>
    <s v="Medium"/>
    <n v="30"/>
    <s v="Closed"/>
    <s v="Completed"/>
    <s v="Solved by squad (technical intervention)"/>
    <x v="0"/>
    <s v="Squad"/>
    <s v="SQUAD E"/>
    <d v="2022-05-24T00:00:00"/>
    <d v="2022-08-17T00:00:00"/>
    <n v="85"/>
    <x v="2"/>
  </r>
  <r>
    <s v="KEY-3970"/>
    <s v="Medium"/>
    <n v="30"/>
    <s v="Closed"/>
    <s v="Completed"/>
    <s v="Solved by squad (technical intervention)"/>
    <x v="0"/>
    <s v="Squad"/>
    <s v="SQUAD E"/>
    <d v="2022-05-24T00:00:00"/>
    <d v="2022-09-05T00:00:00"/>
    <n v="104"/>
    <x v="2"/>
  </r>
  <r>
    <s v="KEY-3961"/>
    <s v="Medium"/>
    <n v="30"/>
    <s v="Open"/>
    <s v="Squad Working"/>
    <m/>
    <x v="3"/>
    <m/>
    <m/>
    <d v="2022-05-24T00:00:00"/>
    <m/>
    <n v="-44705"/>
    <x v="0"/>
  </r>
  <r>
    <s v="KEY-3977"/>
    <s v="Medium"/>
    <n v="30"/>
    <s v="Open"/>
    <s v="Squad Working"/>
    <m/>
    <x v="3"/>
    <m/>
    <m/>
    <d v="2022-05-24T00:00:00"/>
    <m/>
    <n v="-44705"/>
    <x v="0"/>
  </r>
  <r>
    <s v="KEY-3991"/>
    <s v="Medium"/>
    <n v="30"/>
    <s v="Closed"/>
    <s v="Canceled"/>
    <s v="Feature expected behavior"/>
    <x v="3"/>
    <s v="Squad"/>
    <s v="SQUAD D"/>
    <d v="2022-05-25T00:00:00"/>
    <d v="2022-06-02T00:00:00"/>
    <n v="8"/>
    <x v="0"/>
  </r>
  <r>
    <s v="KEY-3993"/>
    <s v="Medium"/>
    <n v="30"/>
    <s v="Closed"/>
    <s v="Completed"/>
    <s v="Solved by service desk (no technical intervention)"/>
    <x v="2"/>
    <s v="Service Desk"/>
    <m/>
    <d v="2022-05-25T00:00:00"/>
    <d v="2022-05-26T00:00:00"/>
    <n v="1"/>
    <x v="1"/>
  </r>
  <r>
    <s v="KEY-3999"/>
    <s v="Medium"/>
    <n v="30"/>
    <s v="Closed"/>
    <s v="Completed"/>
    <s v="Solved by service desk (no technical intervention)"/>
    <x v="0"/>
    <s v="Service Desk"/>
    <m/>
    <d v="2022-05-25T00:00:00"/>
    <d v="2022-05-30T00:00:00"/>
    <n v="5"/>
    <x v="1"/>
  </r>
  <r>
    <s v="KEY-3992"/>
    <s v="Medium"/>
    <n v="30"/>
    <s v="Closed"/>
    <s v="Completed"/>
    <s v="Solved by service desk (no technical intervention)"/>
    <x v="0"/>
    <s v="Service Desk"/>
    <m/>
    <d v="2022-05-25T00:00:00"/>
    <d v="2022-05-31T00:00:00"/>
    <n v="6"/>
    <x v="1"/>
  </r>
  <r>
    <s v="KEY-3988"/>
    <s v="Medium"/>
    <n v="30"/>
    <s v="Closed"/>
    <s v="Completed"/>
    <s v="Solved by service desk (no technical intervention)"/>
    <x v="0"/>
    <s v="Service Desk"/>
    <m/>
    <d v="2022-05-25T00:00:00"/>
    <d v="2022-06-01T00:00:00"/>
    <n v="7"/>
    <x v="1"/>
  </r>
  <r>
    <s v="KEY-3989"/>
    <s v="Medium"/>
    <n v="30"/>
    <s v="Closed"/>
    <s v="Completed"/>
    <s v="Solved by service desk (no technical intervention)"/>
    <x v="0"/>
    <s v="Service Desk"/>
    <m/>
    <d v="2022-05-25T00:00:00"/>
    <d v="2022-06-01T00:00:00"/>
    <n v="7"/>
    <x v="1"/>
  </r>
  <r>
    <s v="KEY-3994"/>
    <s v="Medium"/>
    <n v="30"/>
    <s v="Closed"/>
    <s v="Completed"/>
    <s v="Solved by service desk (no technical intervention)"/>
    <x v="1"/>
    <s v="Service Desk"/>
    <m/>
    <d v="2022-05-25T00:00:00"/>
    <d v="2022-06-06T00:00:00"/>
    <n v="12"/>
    <x v="1"/>
  </r>
  <r>
    <s v="KEY-3987"/>
    <s v="Medium"/>
    <n v="30"/>
    <s v="Closed"/>
    <s v="Completed"/>
    <s v="Solved by squad (technical intervention)"/>
    <x v="0"/>
    <s v="Squad"/>
    <s v="SQUAD B"/>
    <d v="2022-05-25T00:00:00"/>
    <d v="2022-07-04T00:00:00"/>
    <n v="40"/>
    <x v="2"/>
  </r>
  <r>
    <s v="KEY-3986"/>
    <s v="Medium"/>
    <n v="30"/>
    <s v="Closed"/>
    <s v="Completed"/>
    <s v="Solved by squad (technical intervention)"/>
    <x v="4"/>
    <s v="Squad"/>
    <s v="SQUAD A"/>
    <d v="2022-05-25T00:00:00"/>
    <d v="2022-08-17T00:00:00"/>
    <n v="84"/>
    <x v="2"/>
  </r>
  <r>
    <s v="KEY-3995"/>
    <s v="Medium"/>
    <n v="30"/>
    <s v="Closed"/>
    <s v="Completed"/>
    <s v="Solved by squad (technical intervention)"/>
    <x v="4"/>
    <s v="Squad"/>
    <s v="SQUAD A"/>
    <d v="2022-05-25T00:00:00"/>
    <d v="2022-08-17T00:00:00"/>
    <n v="84"/>
    <x v="2"/>
  </r>
  <r>
    <s v="KEY-3996"/>
    <s v="Medium"/>
    <n v="30"/>
    <s v="Closed"/>
    <s v="Completed"/>
    <s v="Solved by squad (technical intervention)"/>
    <x v="0"/>
    <s v="Squad"/>
    <s v="SQUAD D"/>
    <d v="2022-05-25T00:00:00"/>
    <d v="2022-08-25T00:00:00"/>
    <n v="92"/>
    <x v="2"/>
  </r>
  <r>
    <s v="KEY-3990"/>
    <s v="Medium"/>
    <n v="30"/>
    <s v="Closed"/>
    <s v="Completed"/>
    <s v="Solved by squad (technical intervention)"/>
    <x v="0"/>
    <s v="Squad"/>
    <s v="SQUAD D"/>
    <d v="2022-05-25T00:00:00"/>
    <d v="2022-08-29T00:00:00"/>
    <n v="96"/>
    <x v="2"/>
  </r>
  <r>
    <s v="KEY-3998"/>
    <s v="Medium"/>
    <n v="30"/>
    <s v="Closed"/>
    <s v="Completed"/>
    <s v="Solved by squad (technical intervention)"/>
    <x v="0"/>
    <s v="Squad"/>
    <s v="SQUAD D"/>
    <d v="2022-05-25T00:00:00"/>
    <d v="2022-09-01T00:00:00"/>
    <n v="99"/>
    <x v="2"/>
  </r>
  <r>
    <s v="KEY-3997"/>
    <s v="Medium"/>
    <n v="30"/>
    <s v="Open"/>
    <s v="Waiting requester information"/>
    <m/>
    <x v="0"/>
    <m/>
    <m/>
    <d v="2022-05-25T00:00:00"/>
    <m/>
    <n v="-44706"/>
    <x v="0"/>
  </r>
  <r>
    <s v="KEY-4002"/>
    <s v="Medium"/>
    <n v="30"/>
    <s v="Closed"/>
    <s v="Completed"/>
    <s v="Solved by service desk (no technical intervention)"/>
    <x v="2"/>
    <s v="Service Desk"/>
    <m/>
    <d v="2022-05-26T00:00:00"/>
    <d v="2022-05-30T00:00:00"/>
    <n v="4"/>
    <x v="1"/>
  </r>
  <r>
    <s v="KEY-4004"/>
    <s v="Medium"/>
    <n v="30"/>
    <s v="Closed"/>
    <s v="Completed"/>
    <s v="Solved by squad (technical intervention)"/>
    <x v="0"/>
    <s v="Squad"/>
    <s v="SQUAD E"/>
    <d v="2022-05-26T00:00:00"/>
    <d v="2022-07-07T00:00:00"/>
    <n v="42"/>
    <x v="2"/>
  </r>
  <r>
    <s v="KEY-4000"/>
    <s v="Medium"/>
    <n v="30"/>
    <s v="Closed"/>
    <s v="Completed"/>
    <s v="Solved by squad (technical intervention)"/>
    <x v="4"/>
    <s v="Squad"/>
    <s v="SQUAD A"/>
    <d v="2022-05-26T00:00:00"/>
    <d v="2022-08-17T00:00:00"/>
    <n v="83"/>
    <x v="2"/>
  </r>
  <r>
    <s v="KEY-4001"/>
    <s v="Medium"/>
    <n v="30"/>
    <s v="Closed"/>
    <s v="Completed"/>
    <s v="Solved by squad (technical intervention)"/>
    <x v="4"/>
    <s v="Squad"/>
    <s v="SQUAD A"/>
    <d v="2022-05-26T00:00:00"/>
    <d v="2022-08-17T00:00:00"/>
    <n v="83"/>
    <x v="2"/>
  </r>
  <r>
    <s v="KEY-4003"/>
    <s v="Medium"/>
    <n v="30"/>
    <s v="Open"/>
    <s v="Squad Working"/>
    <m/>
    <x v="3"/>
    <m/>
    <m/>
    <d v="2022-05-26T00:00:00"/>
    <m/>
    <n v="-44707"/>
    <x v="0"/>
  </r>
  <r>
    <s v="KEY-4006"/>
    <s v="Medium"/>
    <n v="30"/>
    <s v="Closed"/>
    <s v="Completed"/>
    <s v="Solved by service desk (no technical intervention)"/>
    <x v="2"/>
    <s v="Service Desk"/>
    <m/>
    <d v="2022-05-27T00:00:00"/>
    <d v="2022-05-31T00:00:00"/>
    <n v="4"/>
    <x v="1"/>
  </r>
  <r>
    <s v="KEY-4008"/>
    <s v="Medium"/>
    <n v="30"/>
    <s v="Closed"/>
    <s v="Completed"/>
    <s v="Solved by service desk (no technical intervention)"/>
    <x v="2"/>
    <s v="Service Desk"/>
    <m/>
    <d v="2022-05-27T00:00:00"/>
    <d v="2022-05-31T00:00:00"/>
    <n v="4"/>
    <x v="1"/>
  </r>
  <r>
    <s v="KEY-4009"/>
    <s v="Medium"/>
    <n v="30"/>
    <s v="Closed"/>
    <s v="Completed"/>
    <s v="Solved by service desk (no technical intervention)"/>
    <x v="2"/>
    <s v="Service Desk"/>
    <m/>
    <d v="2022-05-27T00:00:00"/>
    <d v="2022-05-31T00:00:00"/>
    <n v="4"/>
    <x v="1"/>
  </r>
  <r>
    <s v="KEY-4007"/>
    <s v="Medium"/>
    <n v="30"/>
    <s v="Closed"/>
    <s v="Completed"/>
    <s v="Solved by squad (technical intervention)"/>
    <x v="1"/>
    <s v="Squad"/>
    <s v="SQUAD A"/>
    <d v="2022-05-27T00:00:00"/>
    <d v="2022-06-13T00:00:00"/>
    <n v="17"/>
    <x v="1"/>
  </r>
  <r>
    <s v="KEY-4005"/>
    <s v="Medium"/>
    <n v="30"/>
    <s v="Closed"/>
    <s v="Completed"/>
    <s v="Solved by squad (technical intervention)"/>
    <x v="0"/>
    <s v="Squad"/>
    <s v="SQUAD B"/>
    <d v="2022-05-27T00:00:00"/>
    <d v="2022-08-25T00:00:00"/>
    <n v="90"/>
    <x v="2"/>
  </r>
  <r>
    <s v="KEY-4010"/>
    <s v="Medium"/>
    <n v="30"/>
    <s v="Closed"/>
    <s v="Canceled"/>
    <s v="Business Process"/>
    <x v="3"/>
    <s v="Squad"/>
    <s v="SQUAD C"/>
    <d v="2022-05-30T00:00:00"/>
    <d v="2022-06-06T00:00:00"/>
    <n v="7"/>
    <x v="0"/>
  </r>
  <r>
    <s v="KEY-4015"/>
    <s v="Medium"/>
    <n v="30"/>
    <s v="Closed"/>
    <s v="Completed"/>
    <s v="Solved by service desk (no technical intervention)"/>
    <x v="0"/>
    <s v="Service Desk"/>
    <m/>
    <d v="2022-05-30T00:00:00"/>
    <d v="2022-05-30T00:00:00"/>
    <n v="0"/>
    <x v="1"/>
  </r>
  <r>
    <s v="KEY-4016"/>
    <s v="Medium"/>
    <n v="30"/>
    <s v="Closed"/>
    <s v="Completed"/>
    <s v="Solved by service desk (no technical intervention)"/>
    <x v="3"/>
    <s v="Service Desk"/>
    <m/>
    <d v="2022-05-30T00:00:00"/>
    <d v="2022-05-30T00:00:00"/>
    <n v="0"/>
    <x v="1"/>
  </r>
  <r>
    <s v="KEY-4018"/>
    <s v="Medium"/>
    <n v="30"/>
    <s v="Closed"/>
    <s v="Completed"/>
    <s v="Solved by service desk (no technical intervention)"/>
    <x v="2"/>
    <s v="Service Desk"/>
    <m/>
    <d v="2022-05-30T00:00:00"/>
    <d v="2022-06-02T00:00:00"/>
    <n v="3"/>
    <x v="1"/>
  </r>
  <r>
    <s v="KEY-4014"/>
    <s v="Medium"/>
    <n v="30"/>
    <s v="Closed"/>
    <s v="Completed"/>
    <s v="Solved by squad (technical intervention)"/>
    <x v="1"/>
    <s v="Squad"/>
    <s v="SQUAD A"/>
    <d v="2022-05-30T00:00:00"/>
    <d v="2022-06-09T00:00:00"/>
    <n v="10"/>
    <x v="1"/>
  </r>
  <r>
    <s v="KEY-4012"/>
    <s v="Medium"/>
    <n v="30"/>
    <s v="Closed"/>
    <s v="Completed"/>
    <s v="Solved by squad (technical intervention)"/>
    <x v="1"/>
    <s v="Squad"/>
    <s v="SQUAD A"/>
    <d v="2022-05-30T00:00:00"/>
    <d v="2022-06-15T00:00:00"/>
    <n v="16"/>
    <x v="1"/>
  </r>
  <r>
    <s v="KEY-4019"/>
    <s v="Medium"/>
    <n v="30"/>
    <s v="Closed"/>
    <s v="Completed"/>
    <s v="Solved by squad (technical intervention)"/>
    <x v="1"/>
    <s v="Squad"/>
    <s v="SQUAD A"/>
    <d v="2022-05-30T00:00:00"/>
    <d v="2022-06-20T00:00:00"/>
    <n v="21"/>
    <x v="1"/>
  </r>
  <r>
    <s v="KEY-4013"/>
    <s v="Medium"/>
    <n v="30"/>
    <s v="Closed"/>
    <s v="Completed"/>
    <s v="Solved by squad (technical intervention)"/>
    <x v="0"/>
    <s v="Squad"/>
    <s v="SQUAD E"/>
    <d v="2022-05-30T00:00:00"/>
    <d v="2022-06-30T00:00:00"/>
    <n v="31"/>
    <x v="2"/>
  </r>
  <r>
    <s v="KEY-4017"/>
    <s v="Medium"/>
    <n v="30"/>
    <s v="Closed"/>
    <s v="Completed"/>
    <s v="Solved by squad (technical intervention)"/>
    <x v="4"/>
    <s v="Squad"/>
    <s v="SQUAD A"/>
    <d v="2022-05-30T00:00:00"/>
    <d v="2022-08-17T00:00:00"/>
    <n v="79"/>
    <x v="2"/>
  </r>
  <r>
    <s v="KEY-4011"/>
    <s v="Medium"/>
    <n v="30"/>
    <s v="Open"/>
    <s v="Waiting requester information"/>
    <m/>
    <x v="0"/>
    <m/>
    <m/>
    <d v="2022-05-30T00:00:00"/>
    <m/>
    <n v="-44711"/>
    <x v="0"/>
  </r>
  <r>
    <s v="KEY-4022"/>
    <s v="Highest"/>
    <n v="7"/>
    <s v="Closed"/>
    <s v="Completed"/>
    <s v="Solved by service desk (no technical intervention)"/>
    <x v="0"/>
    <s v="Service Desk"/>
    <m/>
    <d v="2022-05-31T00:00:00"/>
    <d v="2022-07-18T00:00:00"/>
    <n v="48"/>
    <x v="2"/>
  </r>
  <r>
    <s v="KEY-4023"/>
    <s v="Medium"/>
    <n v="30"/>
    <s v="Closed"/>
    <s v="Completed"/>
    <s v="Solved by service desk (no technical intervention)"/>
    <x v="0"/>
    <s v="Service Desk"/>
    <m/>
    <d v="2022-05-31T00:00:00"/>
    <d v="2022-05-31T00:00:00"/>
    <n v="0"/>
    <x v="1"/>
  </r>
  <r>
    <s v="KEY-4025"/>
    <s v="Medium"/>
    <n v="30"/>
    <s v="Closed"/>
    <s v="Completed"/>
    <s v="Solved by service desk (no technical intervention)"/>
    <x v="2"/>
    <s v="Service Desk"/>
    <m/>
    <d v="2022-05-31T00:00:00"/>
    <d v="2022-06-01T00:00:00"/>
    <n v="1"/>
    <x v="1"/>
  </r>
  <r>
    <s v="KEY-4021"/>
    <s v="Medium"/>
    <n v="30"/>
    <s v="Closed"/>
    <s v="Completed"/>
    <s v="Solved by service desk (no technical intervention)"/>
    <x v="3"/>
    <s v="Service Desk"/>
    <m/>
    <d v="2022-05-31T00:00:00"/>
    <d v="2022-06-01T00:00:00"/>
    <n v="1"/>
    <x v="1"/>
  </r>
  <r>
    <s v="KEY-4026"/>
    <s v="Medium"/>
    <n v="30"/>
    <s v="Closed"/>
    <s v="Completed"/>
    <s v="Solved by service desk (no technical intervention)"/>
    <x v="2"/>
    <s v="Service Desk"/>
    <m/>
    <d v="2022-05-31T00:00:00"/>
    <d v="2022-06-02T00:00:00"/>
    <n v="2"/>
    <x v="1"/>
  </r>
  <r>
    <s v="KEY-4027"/>
    <s v="Medium"/>
    <n v="30"/>
    <s v="Closed"/>
    <s v="Completed"/>
    <s v="Solved by service desk (no technical intervention)"/>
    <x v="2"/>
    <s v="Service Desk"/>
    <m/>
    <d v="2022-05-31T00:00:00"/>
    <d v="2022-06-02T00:00:00"/>
    <n v="2"/>
    <x v="1"/>
  </r>
  <r>
    <s v="KEY-4024"/>
    <s v="Medium"/>
    <n v="30"/>
    <s v="Closed"/>
    <s v="Completed"/>
    <s v="Solved by squad (technical intervention)"/>
    <x v="0"/>
    <s v="Squad"/>
    <s v="SQUAD E"/>
    <d v="2022-05-31T00:00:00"/>
    <d v="2022-07-07T00:00:00"/>
    <n v="37"/>
    <x v="2"/>
  </r>
  <r>
    <s v="KEY-4020"/>
    <s v="Medium"/>
    <n v="30"/>
    <s v="Closed"/>
    <s v="Completed"/>
    <s v="Solved by squad (technical intervention)"/>
    <x v="0"/>
    <s v="Squad"/>
    <s v="SQUAD B"/>
    <d v="2022-05-31T00:00:00"/>
    <d v="2022-07-12T00:00:00"/>
    <n v="42"/>
    <x v="2"/>
  </r>
  <r>
    <s v="KEY-4029"/>
    <s v="High"/>
    <n v="15"/>
    <s v="Closed"/>
    <s v="Completed"/>
    <s v="Solved by squad (technical intervention)"/>
    <x v="4"/>
    <s v="Squad"/>
    <s v="SQUAD A"/>
    <d v="2022-06-01T00:00:00"/>
    <d v="2022-08-15T00:00:00"/>
    <n v="75"/>
    <x v="2"/>
  </r>
  <r>
    <s v="KEY-4030"/>
    <s v="Medium"/>
    <n v="30"/>
    <s v="Closed"/>
    <s v="Completed"/>
    <s v="Solved by service desk (no technical intervention)"/>
    <x v="0"/>
    <s v="Service Desk"/>
    <m/>
    <d v="2022-06-01T00:00:00"/>
    <d v="2022-06-06T00:00:00"/>
    <n v="5"/>
    <x v="1"/>
  </r>
  <r>
    <s v="KEY-4028"/>
    <s v="Medium"/>
    <n v="30"/>
    <s v="Closed"/>
    <s v="Completed"/>
    <s v="Solved by squad (technical intervention)"/>
    <x v="0"/>
    <s v="Squad"/>
    <s v="SQUAD A"/>
    <d v="2022-06-01T00:00:00"/>
    <d v="2022-09-05T00:00:00"/>
    <n v="96"/>
    <x v="2"/>
  </r>
  <r>
    <s v="KEY-4036"/>
    <s v="Medium"/>
    <n v="30"/>
    <s v="Closed"/>
    <s v="Completed"/>
    <s v="Solved by service desk (no technical intervention)"/>
    <x v="3"/>
    <s v="Service Desk"/>
    <m/>
    <d v="2022-06-02T00:00:00"/>
    <d v="2022-06-02T00:00:00"/>
    <n v="0"/>
    <x v="1"/>
  </r>
  <r>
    <s v="KEY-4038"/>
    <s v="Medium"/>
    <n v="30"/>
    <s v="Closed"/>
    <s v="Completed"/>
    <s v="Solved by service desk (no technical intervention)"/>
    <x v="0"/>
    <s v="Service Desk"/>
    <m/>
    <d v="2022-06-02T00:00:00"/>
    <d v="2022-06-02T00:00:00"/>
    <n v="0"/>
    <x v="1"/>
  </r>
  <r>
    <s v="KEY-4031"/>
    <s v="Medium"/>
    <n v="30"/>
    <s v="Closed"/>
    <s v="Completed"/>
    <s v="Solved by service desk (no technical intervention)"/>
    <x v="3"/>
    <s v="Service Desk"/>
    <m/>
    <d v="2022-06-02T00:00:00"/>
    <d v="2022-06-03T00:00:00"/>
    <n v="1"/>
    <x v="1"/>
  </r>
  <r>
    <s v="KEY-4032"/>
    <s v="Medium"/>
    <n v="30"/>
    <s v="Closed"/>
    <s v="Completed"/>
    <s v="Solved by service desk (no technical intervention)"/>
    <x v="0"/>
    <s v="Service Desk"/>
    <m/>
    <d v="2022-06-02T00:00:00"/>
    <d v="2022-06-09T00:00:00"/>
    <n v="7"/>
    <x v="1"/>
  </r>
  <r>
    <s v="KEY-4035"/>
    <s v="Medium"/>
    <n v="30"/>
    <s v="Closed"/>
    <s v="Completed"/>
    <s v="Solved by squad (technical intervention)"/>
    <x v="0"/>
    <s v="Squad"/>
    <s v="SQUAD E"/>
    <d v="2022-06-02T00:00:00"/>
    <d v="2022-07-04T00:00:00"/>
    <n v="32"/>
    <x v="2"/>
  </r>
  <r>
    <s v="KEY-4037"/>
    <s v="Medium"/>
    <n v="30"/>
    <s v="Closed"/>
    <s v="Completed"/>
    <s v="Solved by squad (technical intervention)"/>
    <x v="0"/>
    <s v="Squad"/>
    <s v="SQUAD E"/>
    <d v="2022-06-02T00:00:00"/>
    <d v="2022-07-12T00:00:00"/>
    <n v="40"/>
    <x v="2"/>
  </r>
  <r>
    <s v="KEY-4034"/>
    <s v="Medium"/>
    <n v="30"/>
    <s v="Closed"/>
    <s v="Completed"/>
    <s v="Solved by squad (technical intervention)"/>
    <x v="4"/>
    <s v="Squad"/>
    <s v="SQUAD A"/>
    <d v="2022-06-02T00:00:00"/>
    <d v="2022-08-25T00:00:00"/>
    <n v="84"/>
    <x v="2"/>
  </r>
  <r>
    <s v="KEY-4033"/>
    <s v="Medium"/>
    <n v="30"/>
    <s v="Open"/>
    <s v="Squad Working"/>
    <m/>
    <x v="3"/>
    <m/>
    <m/>
    <d v="2022-06-02T00:00:00"/>
    <m/>
    <n v="-44714"/>
    <x v="0"/>
  </r>
  <r>
    <s v="KEY-4039"/>
    <s v="Highest"/>
    <n v="7"/>
    <s v="Closed"/>
    <s v="Completed"/>
    <s v="Solved by squad (technical intervention)"/>
    <x v="0"/>
    <s v="Squad"/>
    <s v="SQUAD E"/>
    <d v="2022-06-03T00:00:00"/>
    <d v="2022-08-28T00:00:00"/>
    <n v="86"/>
    <x v="2"/>
  </r>
  <r>
    <s v="KEY-4041"/>
    <s v="Medium"/>
    <n v="30"/>
    <s v="Closed"/>
    <s v="Completed"/>
    <s v="Solved by service desk (no technical intervention)"/>
    <x v="0"/>
    <s v="Service Desk"/>
    <m/>
    <d v="2022-06-03T00:00:00"/>
    <d v="2022-06-12T00:00:00"/>
    <n v="9"/>
    <x v="1"/>
  </r>
  <r>
    <s v="KEY-4040"/>
    <s v="Medium"/>
    <n v="30"/>
    <s v="Closed"/>
    <s v="Completed"/>
    <s v="Solved by service desk (no technical intervention)"/>
    <x v="0"/>
    <s v="Service Desk"/>
    <m/>
    <d v="2022-06-03T00:00:00"/>
    <d v="2022-06-29T00:00:00"/>
    <n v="26"/>
    <x v="1"/>
  </r>
  <r>
    <s v="KEY-4046"/>
    <s v="High"/>
    <n v="15"/>
    <s v="Closed"/>
    <s v="Completed"/>
    <s v="Solved by service desk (no technical intervention)"/>
    <x v="2"/>
    <s v="Service Desk"/>
    <m/>
    <d v="2022-06-06T00:00:00"/>
    <d v="2022-06-10T00:00:00"/>
    <n v="4"/>
    <x v="1"/>
  </r>
  <r>
    <s v="KEY-4044"/>
    <s v="Medium"/>
    <n v="30"/>
    <s v="Closed"/>
    <s v="Canceled"/>
    <s v="Business Process"/>
    <x v="3"/>
    <s v="Squad"/>
    <s v="SQUAD C"/>
    <d v="2022-06-06T00:00:00"/>
    <d v="2022-06-06T00:00:00"/>
    <n v="0"/>
    <x v="0"/>
  </r>
  <r>
    <s v="KEY-4049"/>
    <s v="Medium"/>
    <n v="30"/>
    <s v="Closed"/>
    <s v="Canceled"/>
    <s v="Feature expected behavior"/>
    <x v="3"/>
    <s v="Squad"/>
    <s v="SQUAD A"/>
    <d v="2022-06-06T00:00:00"/>
    <d v="2022-06-06T00:00:00"/>
    <n v="0"/>
    <x v="0"/>
  </r>
  <r>
    <s v="KEY-4050"/>
    <s v="Medium"/>
    <n v="30"/>
    <s v="Closed"/>
    <s v="Completed"/>
    <s v="Solved by service desk (no technical intervention)"/>
    <x v="3"/>
    <s v="Service Desk"/>
    <m/>
    <d v="2022-06-06T00:00:00"/>
    <d v="2022-06-06T00:00:00"/>
    <n v="0"/>
    <x v="1"/>
  </r>
  <r>
    <s v="KEY-4047"/>
    <s v="Medium"/>
    <n v="30"/>
    <s v="Closed"/>
    <s v="Completed"/>
    <s v="Solved by squad (technical intervention)"/>
    <x v="1"/>
    <s v="Squad"/>
    <s v="SQUAD A"/>
    <d v="2022-06-06T00:00:00"/>
    <d v="2022-06-18T00:00:00"/>
    <n v="12"/>
    <x v="1"/>
  </r>
  <r>
    <s v="KEY-4043"/>
    <s v="Medium"/>
    <n v="30"/>
    <s v="Closed"/>
    <s v="Completed"/>
    <s v="Solved by squad (technical intervention)"/>
    <x v="4"/>
    <s v="Squad"/>
    <s v="SQUAD A"/>
    <d v="2022-06-06T00:00:00"/>
    <d v="2022-08-17T00:00:00"/>
    <n v="72"/>
    <x v="2"/>
  </r>
  <r>
    <s v="KEY-4045"/>
    <s v="Medium"/>
    <n v="30"/>
    <s v="Closed"/>
    <s v="Completed"/>
    <s v="Solved by squad (technical intervention)"/>
    <x v="4"/>
    <s v="Squad"/>
    <s v="SQUAD A"/>
    <d v="2022-06-06T00:00:00"/>
    <d v="2022-08-17T00:00:00"/>
    <n v="72"/>
    <x v="2"/>
  </r>
  <r>
    <s v="KEY-4048"/>
    <s v="Medium"/>
    <n v="30"/>
    <s v="Closed"/>
    <s v="Completed"/>
    <s v="Solved by squad (technical intervention)"/>
    <x v="0"/>
    <s v="Squad"/>
    <s v="SQUAD E"/>
    <d v="2022-06-06T00:00:00"/>
    <d v="2022-09-08T00:00:00"/>
    <n v="94"/>
    <x v="2"/>
  </r>
  <r>
    <s v="KEY-4042"/>
    <s v="Medium"/>
    <n v="30"/>
    <s v="Closed"/>
    <s v="Completed"/>
    <s v="Solved by squad (technical intervention)"/>
    <x v="0"/>
    <s v="Squad"/>
    <s v="SQUAD A"/>
    <d v="2022-06-06T00:00:00"/>
    <d v="2022-10-06T00:00:00"/>
    <n v="122"/>
    <x v="2"/>
  </r>
  <r>
    <s v="KEY-4052"/>
    <s v="Medium"/>
    <n v="30"/>
    <s v="Closed"/>
    <s v="Canceled"/>
    <s v="Lack Response"/>
    <x v="3"/>
    <s v="Squad"/>
    <s v="SQUAD B"/>
    <d v="2022-06-07T00:00:00"/>
    <d v="2022-06-20T00:00:00"/>
    <n v="13"/>
    <x v="0"/>
  </r>
  <r>
    <s v="KEY-4054"/>
    <s v="Medium"/>
    <n v="30"/>
    <s v="Closed"/>
    <s v="Completed"/>
    <s v="Solved by service desk (no technical intervention)"/>
    <x v="2"/>
    <s v="Service Desk"/>
    <m/>
    <d v="2022-06-07T00:00:00"/>
    <d v="2022-06-09T00:00:00"/>
    <n v="2"/>
    <x v="1"/>
  </r>
  <r>
    <s v="KEY-4056"/>
    <s v="Medium"/>
    <n v="30"/>
    <s v="Closed"/>
    <s v="Completed"/>
    <s v="Solved by service desk (no technical intervention)"/>
    <x v="2"/>
    <s v="Service Desk"/>
    <m/>
    <d v="2022-06-07T00:00:00"/>
    <d v="2022-06-09T00:00:00"/>
    <n v="2"/>
    <x v="1"/>
  </r>
  <r>
    <s v="KEY-4055"/>
    <s v="Medium"/>
    <n v="30"/>
    <s v="Closed"/>
    <s v="Completed"/>
    <s v="Solved by service desk (no technical intervention)"/>
    <x v="0"/>
    <s v="Service Desk"/>
    <m/>
    <d v="2022-06-07T00:00:00"/>
    <d v="2022-06-14T00:00:00"/>
    <n v="7"/>
    <x v="1"/>
  </r>
  <r>
    <s v="KEY-4051"/>
    <s v="Medium"/>
    <n v="30"/>
    <s v="Open"/>
    <s v="Squad Working"/>
    <m/>
    <x v="3"/>
    <m/>
    <m/>
    <d v="2022-06-07T00:00:00"/>
    <m/>
    <n v="-44719"/>
    <x v="0"/>
  </r>
  <r>
    <s v="KEY-4053"/>
    <s v="Medium"/>
    <n v="30"/>
    <s v="Open"/>
    <s v="Squad Working"/>
    <m/>
    <x v="3"/>
    <m/>
    <m/>
    <d v="2022-06-07T00:00:00"/>
    <m/>
    <n v="-44719"/>
    <x v="0"/>
  </r>
  <r>
    <s v="KEY-4059"/>
    <s v="Medium"/>
    <n v="30"/>
    <s v="Closed"/>
    <s v="Canceled"/>
    <s v="Business Process"/>
    <x v="3"/>
    <s v="Squad"/>
    <s v="SQUAD C"/>
    <d v="2022-06-08T00:00:00"/>
    <d v="2022-07-07T00:00:00"/>
    <n v="29"/>
    <x v="0"/>
  </r>
  <r>
    <s v="KEY-4062"/>
    <s v="Medium"/>
    <n v="30"/>
    <s v="Closed"/>
    <s v="Completed"/>
    <s v="Solved by service desk (no technical intervention)"/>
    <x v="2"/>
    <s v="Service Desk"/>
    <m/>
    <d v="2022-06-08T00:00:00"/>
    <d v="2022-06-09T00:00:00"/>
    <n v="1"/>
    <x v="1"/>
  </r>
  <r>
    <s v="KEY-4064"/>
    <s v="Medium"/>
    <n v="30"/>
    <s v="Closed"/>
    <s v="Completed"/>
    <s v="Solved by squad (technical intervention)"/>
    <x v="0"/>
    <s v="Squad"/>
    <s v="SQUAD E"/>
    <d v="2022-06-08T00:00:00"/>
    <d v="2022-07-01T00:00:00"/>
    <n v="23"/>
    <x v="1"/>
  </r>
  <r>
    <s v="KEY-4065"/>
    <s v="Medium"/>
    <n v="30"/>
    <s v="Closed"/>
    <s v="Completed"/>
    <s v="Solved by squad (technical intervention)"/>
    <x v="0"/>
    <s v="Squad"/>
    <s v="SQUAD E"/>
    <d v="2022-06-08T00:00:00"/>
    <d v="2022-07-06T00:00:00"/>
    <n v="28"/>
    <x v="1"/>
  </r>
  <r>
    <s v="KEY-4060"/>
    <s v="Medium"/>
    <n v="30"/>
    <s v="Closed"/>
    <s v="Completed"/>
    <s v="Solved by squad (technical intervention)"/>
    <x v="0"/>
    <s v="Squad"/>
    <s v="SQUAD E"/>
    <d v="2022-06-08T00:00:00"/>
    <d v="2022-07-10T00:00:00"/>
    <n v="32"/>
    <x v="2"/>
  </r>
  <r>
    <s v="KEY-4061"/>
    <s v="Medium"/>
    <n v="30"/>
    <s v="Closed"/>
    <s v="Completed"/>
    <s v="Solved by squad (technical intervention)"/>
    <x v="0"/>
    <s v="Squad"/>
    <s v="SQUAD E"/>
    <d v="2022-06-08T00:00:00"/>
    <d v="2022-07-12T00:00:00"/>
    <n v="34"/>
    <x v="2"/>
  </r>
  <r>
    <s v="KEY-4057"/>
    <s v="Medium"/>
    <n v="30"/>
    <s v="Closed"/>
    <s v="Completed"/>
    <s v="Solved by squad (technical intervention)"/>
    <x v="4"/>
    <s v="Squad"/>
    <s v="SQUAD E"/>
    <d v="2022-06-08T00:00:00"/>
    <d v="2022-08-25T00:00:00"/>
    <n v="78"/>
    <x v="2"/>
  </r>
  <r>
    <s v="KEY-4058"/>
    <s v="Medium"/>
    <n v="30"/>
    <s v="Closed"/>
    <s v="Completed"/>
    <s v="Solved by squad (technical intervention)"/>
    <x v="4"/>
    <s v="Squad"/>
    <s v="SQUAD E"/>
    <d v="2022-06-08T00:00:00"/>
    <d v="2022-08-25T00:00:00"/>
    <n v="78"/>
    <x v="2"/>
  </r>
  <r>
    <s v="KEY-4063"/>
    <s v="Medium"/>
    <n v="30"/>
    <s v="Open"/>
    <s v="Squad Working"/>
    <m/>
    <x v="0"/>
    <m/>
    <m/>
    <d v="2022-06-08T00:00:00"/>
    <m/>
    <n v="-44720"/>
    <x v="0"/>
  </r>
  <r>
    <s v="KEY-4069"/>
    <s v="Medium"/>
    <n v="30"/>
    <s v="Closed"/>
    <s v="Completed"/>
    <s v="Solved by service desk (no technical intervention)"/>
    <x v="2"/>
    <s v="Service Desk"/>
    <m/>
    <d v="2022-06-09T00:00:00"/>
    <d v="2022-06-10T00:00:00"/>
    <n v="1"/>
    <x v="1"/>
  </r>
  <r>
    <s v="KEY-4070"/>
    <s v="Medium"/>
    <n v="30"/>
    <s v="Closed"/>
    <s v="Completed"/>
    <s v="Solved by service desk (no technical intervention)"/>
    <x v="2"/>
    <s v="Service Desk"/>
    <m/>
    <d v="2022-06-09T00:00:00"/>
    <d v="2022-06-10T00:00:00"/>
    <n v="1"/>
    <x v="1"/>
  </r>
  <r>
    <s v="KEY-4068"/>
    <s v="Medium"/>
    <n v="30"/>
    <s v="Closed"/>
    <s v="Completed"/>
    <s v="Solved by service desk (no technical intervention)"/>
    <x v="3"/>
    <s v="Service Desk"/>
    <m/>
    <d v="2022-06-09T00:00:00"/>
    <d v="2022-06-10T00:00:00"/>
    <n v="1"/>
    <x v="1"/>
  </r>
  <r>
    <s v="KEY-4071"/>
    <s v="Medium"/>
    <n v="30"/>
    <s v="Closed"/>
    <s v="Completed"/>
    <s v="Solved by service desk (no technical intervention)"/>
    <x v="0"/>
    <s v="Service Desk"/>
    <m/>
    <d v="2022-06-09T00:00:00"/>
    <d v="2022-06-14T00:00:00"/>
    <n v="5"/>
    <x v="1"/>
  </r>
  <r>
    <s v="KEY-4067"/>
    <s v="Medium"/>
    <n v="30"/>
    <s v="Closed"/>
    <s v="Completed"/>
    <s v="Solved by squad (technical intervention)"/>
    <x v="0"/>
    <s v="Squad"/>
    <s v="SQUAD E"/>
    <d v="2022-06-09T00:00:00"/>
    <d v="2022-07-11T00:00:00"/>
    <n v="32"/>
    <x v="2"/>
  </r>
  <r>
    <s v="KEY-4066"/>
    <s v="Medium"/>
    <n v="30"/>
    <s v="Open"/>
    <s v="Squad Working"/>
    <m/>
    <x v="3"/>
    <m/>
    <m/>
    <d v="2022-06-09T00:00:00"/>
    <m/>
    <n v="-44721"/>
    <x v="0"/>
  </r>
  <r>
    <s v="KEY-4074"/>
    <s v="Medium"/>
    <n v="30"/>
    <s v="Closed"/>
    <s v="Completed"/>
    <s v="Solved by service desk (no technical intervention)"/>
    <x v="0"/>
    <s v="Service Desk"/>
    <m/>
    <d v="2022-06-10T00:00:00"/>
    <d v="2022-06-10T00:00:00"/>
    <n v="0"/>
    <x v="1"/>
  </r>
  <r>
    <s v="KEY-4072"/>
    <s v="Medium"/>
    <n v="30"/>
    <s v="Closed"/>
    <s v="Completed"/>
    <s v="Solved by squad (technical intervention)"/>
    <x v="0"/>
    <s v="Squad"/>
    <s v="SQUAD B"/>
    <d v="2022-06-10T00:00:00"/>
    <d v="2022-07-17T00:00:00"/>
    <n v="37"/>
    <x v="2"/>
  </r>
  <r>
    <s v="KEY-4073"/>
    <s v="Medium"/>
    <n v="30"/>
    <s v="Closed"/>
    <s v="Completed"/>
    <s v="Solved by squad (technical intervention)"/>
    <x v="3"/>
    <s v="Squad"/>
    <s v="SQUAD C"/>
    <d v="2022-06-10T00:00:00"/>
    <d v="2022-08-17T00:00:00"/>
    <n v="68"/>
    <x v="2"/>
  </r>
  <r>
    <s v="KEY-4078"/>
    <s v="Medium"/>
    <n v="30"/>
    <s v="Closed"/>
    <s v="Completed"/>
    <s v="Solved by service desk (no technical intervention)"/>
    <x v="2"/>
    <s v="Service Desk"/>
    <m/>
    <d v="2022-06-13T00:00:00"/>
    <d v="2022-06-14T00:00:00"/>
    <n v="1"/>
    <x v="1"/>
  </r>
  <r>
    <s v="KEY-4079"/>
    <s v="Medium"/>
    <n v="30"/>
    <s v="Closed"/>
    <s v="Completed"/>
    <s v="Solved by service desk (no technical intervention)"/>
    <x v="2"/>
    <s v="Service Desk"/>
    <m/>
    <d v="2022-06-13T00:00:00"/>
    <d v="2022-06-14T00:00:00"/>
    <n v="1"/>
    <x v="1"/>
  </r>
  <r>
    <s v="KEY-4075"/>
    <s v="Medium"/>
    <n v="30"/>
    <s v="Closed"/>
    <s v="Completed"/>
    <s v="Solved by service desk (no technical intervention)"/>
    <x v="2"/>
    <s v="Service Desk"/>
    <m/>
    <d v="2022-06-13T00:00:00"/>
    <d v="2022-06-15T00:00:00"/>
    <n v="2"/>
    <x v="1"/>
  </r>
  <r>
    <s v="KEY-4077"/>
    <s v="Medium"/>
    <n v="30"/>
    <s v="Closed"/>
    <s v="Completed"/>
    <s v="Solved by service desk (no technical intervention)"/>
    <x v="2"/>
    <s v="Service Desk"/>
    <m/>
    <d v="2022-06-13T00:00:00"/>
    <d v="2022-06-17T00:00:00"/>
    <n v="4"/>
    <x v="1"/>
  </r>
  <r>
    <s v="KEY-4076"/>
    <s v="Medium"/>
    <n v="30"/>
    <s v="Closed"/>
    <s v="Completed"/>
    <s v="Solved by squad (technical intervention)"/>
    <x v="3"/>
    <s v="Squad"/>
    <s v="SQUAD C"/>
    <d v="2022-06-13T00:00:00"/>
    <d v="2022-08-15T00:00:00"/>
    <n v="63"/>
    <x v="2"/>
  </r>
  <r>
    <s v="KEY-4080"/>
    <s v="Medium"/>
    <n v="30"/>
    <s v="Closed"/>
    <s v="Completed"/>
    <s v="Solved by squad (technical intervention)"/>
    <x v="0"/>
    <s v="Squad"/>
    <s v="SQUAD E"/>
    <d v="2022-06-13T00:00:00"/>
    <d v="2022-10-06T00:00:00"/>
    <n v="115"/>
    <x v="2"/>
  </r>
  <r>
    <s v="KEY-4087"/>
    <s v="High"/>
    <n v="15"/>
    <s v="Closed"/>
    <s v="Completed"/>
    <s v="Solved by squad (technical intervention)"/>
    <x v="1"/>
    <s v="Squad"/>
    <s v="SQUAD A"/>
    <d v="2022-06-14T00:00:00"/>
    <d v="2022-06-29T00:00:00"/>
    <n v="15"/>
    <x v="2"/>
  </r>
  <r>
    <s v="KEY-4088"/>
    <s v="Medium"/>
    <n v="30"/>
    <s v="Closed"/>
    <s v="Canceled"/>
    <s v="Business Process"/>
    <x v="0"/>
    <s v="Squad"/>
    <s v="SQUAD C"/>
    <d v="2022-06-14T00:00:00"/>
    <d v="2022-10-03T00:00:00"/>
    <n v="111"/>
    <x v="0"/>
  </r>
  <r>
    <s v="KEY-4083"/>
    <s v="Medium"/>
    <n v="30"/>
    <s v="Closed"/>
    <s v="Canceled"/>
    <s v="Business Process"/>
    <x v="3"/>
    <s v="Squad"/>
    <s v="SQUAD C"/>
    <d v="2022-06-14T00:00:00"/>
    <d v="2022-07-12T00:00:00"/>
    <n v="28"/>
    <x v="0"/>
  </r>
  <r>
    <s v="KEY-4082"/>
    <s v="Medium"/>
    <n v="30"/>
    <s v="Closed"/>
    <s v="Completed"/>
    <s v="Solved by service desk (no technical intervention)"/>
    <x v="3"/>
    <s v="Service Desk"/>
    <m/>
    <d v="2022-06-14T00:00:00"/>
    <d v="2022-06-14T00:00:00"/>
    <n v="0"/>
    <x v="1"/>
  </r>
  <r>
    <s v="KEY-4089"/>
    <s v="Medium"/>
    <n v="30"/>
    <s v="Closed"/>
    <s v="Completed"/>
    <s v="Solved by squad (technical intervention)"/>
    <x v="0"/>
    <s v="Squad"/>
    <s v="SQUAD E"/>
    <d v="2022-06-14T00:00:00"/>
    <d v="2022-06-22T00:00:00"/>
    <n v="8"/>
    <x v="1"/>
  </r>
  <r>
    <s v="KEY-4084"/>
    <s v="Medium"/>
    <n v="30"/>
    <s v="Closed"/>
    <s v="Completed"/>
    <s v="Solved by squad (technical intervention)"/>
    <x v="1"/>
    <s v="Squad"/>
    <s v="SQUAD A"/>
    <d v="2022-06-14T00:00:00"/>
    <d v="2022-07-04T00:00:00"/>
    <n v="20"/>
    <x v="1"/>
  </r>
  <r>
    <s v="KEY-4085"/>
    <s v="Medium"/>
    <n v="30"/>
    <s v="Closed"/>
    <s v="Completed"/>
    <s v="Solved by squad (technical intervention)"/>
    <x v="4"/>
    <s v="Squad"/>
    <s v="SQUAD A"/>
    <d v="2022-06-14T00:00:00"/>
    <d v="2022-08-25T00:00:00"/>
    <n v="72"/>
    <x v="2"/>
  </r>
  <r>
    <s v="KEY-4086"/>
    <s v="Medium"/>
    <n v="30"/>
    <s v="Closed"/>
    <s v="Completed"/>
    <s v="Solved by squad (technical intervention)"/>
    <x v="4"/>
    <s v="Squad"/>
    <s v="SQUAD A"/>
    <d v="2022-06-14T00:00:00"/>
    <d v="2022-08-25T00:00:00"/>
    <n v="72"/>
    <x v="2"/>
  </r>
  <r>
    <s v="KEY-4081"/>
    <s v="Medium"/>
    <n v="30"/>
    <s v="Closed"/>
    <s v="Completed"/>
    <s v="Solved by squad (technical intervention)"/>
    <x v="0"/>
    <s v="Squad"/>
    <s v="SQUAD A"/>
    <d v="2022-06-14T00:00:00"/>
    <d v="2022-09-19T00:00:00"/>
    <n v="97"/>
    <x v="2"/>
  </r>
  <r>
    <s v="KEY-4090"/>
    <s v="Medium"/>
    <n v="30"/>
    <s v="Open"/>
    <s v="Squad Working"/>
    <m/>
    <x v="1"/>
    <m/>
    <m/>
    <d v="2022-06-14T00:00:00"/>
    <m/>
    <n v="-44726"/>
    <x v="0"/>
  </r>
  <r>
    <s v="KEY-4091"/>
    <s v="Medium"/>
    <n v="30"/>
    <s v="Closed"/>
    <s v="Completed"/>
    <s v="Solved by service desk (no technical intervention)"/>
    <x v="3"/>
    <s v="Service Desk"/>
    <m/>
    <d v="2022-06-15T00:00:00"/>
    <d v="2022-06-15T00:00:00"/>
    <n v="0"/>
    <x v="1"/>
  </r>
  <r>
    <s v="KEY-4092"/>
    <s v="Medium"/>
    <n v="30"/>
    <s v="Closed"/>
    <s v="Completed"/>
    <s v="Solved by service desk (no technical intervention)"/>
    <x v="0"/>
    <s v="Service Desk"/>
    <m/>
    <d v="2022-06-15T00:00:00"/>
    <d v="2022-06-15T00:00:00"/>
    <n v="0"/>
    <x v="1"/>
  </r>
  <r>
    <s v="KEY-4093"/>
    <s v="Medium"/>
    <n v="30"/>
    <s v="Closed"/>
    <s v="Completed"/>
    <s v="Solved by squad (technical intervention)"/>
    <x v="0"/>
    <s v="Squad"/>
    <s v="SQUAD E"/>
    <d v="2022-06-15T00:00:00"/>
    <d v="2022-09-12T00:00:00"/>
    <n v="89"/>
    <x v="2"/>
  </r>
  <r>
    <s v="KEY-4099"/>
    <s v="Medium"/>
    <n v="30"/>
    <s v="Closed"/>
    <s v="Completed"/>
    <s v="Solved by service desk (no technical intervention)"/>
    <x v="3"/>
    <s v="Service Desk"/>
    <m/>
    <d v="2022-06-17T00:00:00"/>
    <d v="2022-06-17T00:00:00"/>
    <n v="0"/>
    <x v="1"/>
  </r>
  <r>
    <s v="KEY-4101"/>
    <s v="Medium"/>
    <n v="30"/>
    <s v="Closed"/>
    <s v="Completed"/>
    <s v="Solved by service desk (no technical intervention)"/>
    <x v="3"/>
    <s v="Service Desk"/>
    <m/>
    <d v="2022-06-17T00:00:00"/>
    <d v="2022-06-17T00:00:00"/>
    <n v="0"/>
    <x v="1"/>
  </r>
  <r>
    <s v="KEY-4100"/>
    <s v="Medium"/>
    <n v="30"/>
    <s v="Closed"/>
    <s v="Completed"/>
    <s v="Solved by service desk (no technical intervention)"/>
    <x v="0"/>
    <s v="Service Desk"/>
    <m/>
    <d v="2022-06-17T00:00:00"/>
    <d v="2022-06-24T00:00:00"/>
    <n v="7"/>
    <x v="1"/>
  </r>
  <r>
    <s v="KEY-4098"/>
    <s v="Medium"/>
    <n v="30"/>
    <s v="Closed"/>
    <s v="Completed"/>
    <s v="Solved by squad (technical intervention)"/>
    <x v="0"/>
    <s v="Squad"/>
    <s v="SQUAD E"/>
    <d v="2022-06-17T00:00:00"/>
    <d v="2022-06-26T00:00:00"/>
    <n v="9"/>
    <x v="1"/>
  </r>
  <r>
    <s v="KEY-4095"/>
    <s v="Medium"/>
    <n v="30"/>
    <s v="Closed"/>
    <s v="Completed"/>
    <s v="Solved by squad (technical intervention)"/>
    <x v="1"/>
    <s v="Squad"/>
    <s v="SQUAD A"/>
    <d v="2022-06-17T00:00:00"/>
    <d v="2022-07-05T00:00:00"/>
    <n v="18"/>
    <x v="1"/>
  </r>
  <r>
    <s v="KEY-4096"/>
    <s v="Medium"/>
    <n v="30"/>
    <s v="Closed"/>
    <s v="Completed"/>
    <s v="Solved by squad (technical intervention)"/>
    <x v="0"/>
    <s v="Squad"/>
    <s v="SQUAD E"/>
    <d v="2022-06-17T00:00:00"/>
    <d v="2022-07-20T00:00:00"/>
    <n v="33"/>
    <x v="2"/>
  </r>
  <r>
    <s v="KEY-4097"/>
    <s v="Medium"/>
    <n v="30"/>
    <s v="Closed"/>
    <s v="Completed"/>
    <s v="Solved by squad (technical intervention)"/>
    <x v="3"/>
    <s v="Squad"/>
    <s v="SQUAD C"/>
    <d v="2022-06-17T00:00:00"/>
    <d v="2022-08-22T00:00:00"/>
    <n v="66"/>
    <x v="2"/>
  </r>
  <r>
    <s v="KEY-4094"/>
    <s v="Medium"/>
    <n v="30"/>
    <s v="Closed"/>
    <s v="Completed"/>
    <s v="Solved by squad (technical intervention)"/>
    <x v="3"/>
    <s v="Squad"/>
    <s v="SQUAD C"/>
    <d v="2022-06-17T00:00:00"/>
    <d v="2022-08-26T00:00:00"/>
    <n v="70"/>
    <x v="2"/>
  </r>
  <r>
    <s v="KEY-4106"/>
    <s v="Medium"/>
    <n v="30"/>
    <s v="Closed"/>
    <s v="Completed"/>
    <s v="Solved by service desk (no technical intervention)"/>
    <x v="0"/>
    <s v="Service Desk"/>
    <m/>
    <d v="2022-06-20T00:00:00"/>
    <d v="2022-06-20T00:00:00"/>
    <n v="0"/>
    <x v="1"/>
  </r>
  <r>
    <s v="KEY-4105"/>
    <s v="Medium"/>
    <n v="30"/>
    <s v="Closed"/>
    <s v="Completed"/>
    <s v="Solved by service desk (no technical intervention)"/>
    <x v="2"/>
    <s v="Service Desk"/>
    <m/>
    <d v="2022-06-20T00:00:00"/>
    <d v="2022-06-21T00:00:00"/>
    <n v="1"/>
    <x v="1"/>
  </r>
  <r>
    <s v="KEY-4103"/>
    <s v="Medium"/>
    <n v="30"/>
    <s v="Closed"/>
    <s v="Completed"/>
    <s v="Solved by squad (technical intervention)"/>
    <x v="1"/>
    <s v="Squad"/>
    <s v="SQUAD A"/>
    <d v="2022-06-20T00:00:00"/>
    <d v="2022-07-05T00:00:00"/>
    <n v="15"/>
    <x v="1"/>
  </r>
  <r>
    <s v="KEY-4104"/>
    <s v="Medium"/>
    <n v="30"/>
    <s v="Closed"/>
    <s v="Completed"/>
    <s v="Solved by squad (technical intervention)"/>
    <x v="1"/>
    <s v="Squad"/>
    <s v="SQUAD A"/>
    <d v="2022-06-20T00:00:00"/>
    <d v="2022-07-05T00:00:00"/>
    <n v="15"/>
    <x v="1"/>
  </r>
  <r>
    <s v="KEY-4102"/>
    <s v="Medium"/>
    <n v="30"/>
    <s v="Closed"/>
    <s v="Completed"/>
    <s v="Solved by squad (technical intervention)"/>
    <x v="4"/>
    <s v="Squad"/>
    <s v="SQUAD A"/>
    <d v="2022-06-20T00:00:00"/>
    <d v="2022-09-05T00:00:00"/>
    <n v="77"/>
    <x v="2"/>
  </r>
  <r>
    <s v="KEY-4110"/>
    <s v="Medium"/>
    <n v="30"/>
    <s v="Closed"/>
    <s v="Completed"/>
    <s v="Solved by service desk (no technical intervention)"/>
    <x v="3"/>
    <s v="Service Desk"/>
    <m/>
    <d v="2022-06-21T00:00:00"/>
    <d v="2022-06-21T00:00:00"/>
    <n v="0"/>
    <x v="1"/>
  </r>
  <r>
    <s v="KEY-4112"/>
    <s v="Medium"/>
    <n v="30"/>
    <s v="Closed"/>
    <s v="Completed"/>
    <s v="Solved by service desk (no technical intervention)"/>
    <x v="2"/>
    <s v="Service Desk"/>
    <m/>
    <d v="2022-06-21T00:00:00"/>
    <d v="2022-06-24T00:00:00"/>
    <n v="3"/>
    <x v="1"/>
  </r>
  <r>
    <s v="KEY-4108"/>
    <s v="Medium"/>
    <n v="30"/>
    <s v="Closed"/>
    <s v="Completed"/>
    <s v="Solved by squad (technical intervention)"/>
    <x v="1"/>
    <s v="Squad"/>
    <s v="SQUAD E"/>
    <d v="2022-06-21T00:00:00"/>
    <d v="2022-07-05T00:00:00"/>
    <n v="14"/>
    <x v="1"/>
  </r>
  <r>
    <s v="KEY-4111"/>
    <s v="Medium"/>
    <n v="30"/>
    <s v="Closed"/>
    <s v="Completed"/>
    <s v="Solved by squad (technical intervention)"/>
    <x v="0"/>
    <s v="Squad"/>
    <s v="SQUAD C"/>
    <d v="2022-06-21T00:00:00"/>
    <d v="2022-08-15T00:00:00"/>
    <n v="55"/>
    <x v="2"/>
  </r>
  <r>
    <s v="KEY-4113"/>
    <s v="Medium"/>
    <n v="30"/>
    <s v="Closed"/>
    <s v="Completed"/>
    <s v="Solved by squad (technical intervention)"/>
    <x v="3"/>
    <s v="Squad"/>
    <s v="SQUAD A"/>
    <d v="2022-06-21T00:00:00"/>
    <d v="2022-08-25T00:00:00"/>
    <n v="65"/>
    <x v="2"/>
  </r>
  <r>
    <s v="KEY-4107"/>
    <s v="Medium"/>
    <n v="30"/>
    <s v="Closed"/>
    <s v="Completed"/>
    <s v="Solved by squad (technical intervention)"/>
    <x v="0"/>
    <s v="Squad"/>
    <s v="SQUAD A"/>
    <d v="2022-06-21T00:00:00"/>
    <d v="2022-09-14T00:00:00"/>
    <n v="85"/>
    <x v="2"/>
  </r>
  <r>
    <s v="KEY-4109"/>
    <s v="Medium"/>
    <n v="30"/>
    <s v="Open"/>
    <s v="Squad Working"/>
    <m/>
    <x v="1"/>
    <m/>
    <m/>
    <d v="2022-06-21T00:00:00"/>
    <m/>
    <n v="-44733"/>
    <x v="0"/>
  </r>
  <r>
    <s v="KEY-4119"/>
    <s v="Medium"/>
    <n v="30"/>
    <s v="Closed"/>
    <s v="Completed"/>
    <s v="Solved by service desk (no technical intervention)"/>
    <x v="2"/>
    <s v="Service Desk"/>
    <m/>
    <d v="2022-06-22T00:00:00"/>
    <d v="2022-06-23T00:00:00"/>
    <n v="1"/>
    <x v="1"/>
  </r>
  <r>
    <s v="KEY-4123"/>
    <s v="Medium"/>
    <n v="30"/>
    <s v="Closed"/>
    <s v="Completed"/>
    <s v="Solved by service desk (no technical intervention)"/>
    <x v="2"/>
    <s v="Service Desk"/>
    <m/>
    <d v="2022-06-22T00:00:00"/>
    <d v="2022-06-23T00:00:00"/>
    <n v="1"/>
    <x v="1"/>
  </r>
  <r>
    <s v="KEY-4124"/>
    <s v="Medium"/>
    <n v="30"/>
    <s v="Closed"/>
    <s v="Completed"/>
    <s v="Solved by service desk (no technical intervention)"/>
    <x v="0"/>
    <s v="Service Desk"/>
    <m/>
    <d v="2022-06-22T00:00:00"/>
    <d v="2022-06-23T00:00:00"/>
    <n v="1"/>
    <x v="1"/>
  </r>
  <r>
    <s v="KEY-4118"/>
    <s v="Medium"/>
    <n v="30"/>
    <s v="Closed"/>
    <s v="Completed"/>
    <s v="Solved by service desk (no technical intervention)"/>
    <x v="0"/>
    <s v="Service Desk"/>
    <m/>
    <d v="2022-06-22T00:00:00"/>
    <d v="2022-06-28T00:00:00"/>
    <n v="6"/>
    <x v="1"/>
  </r>
  <r>
    <s v="KEY-4116"/>
    <s v="Medium"/>
    <n v="30"/>
    <s v="Closed"/>
    <s v="Completed"/>
    <s v="Solved by service desk (no technical intervention)"/>
    <x v="0"/>
    <s v="Service Desk"/>
    <m/>
    <d v="2022-06-22T00:00:00"/>
    <d v="2022-06-30T00:00:00"/>
    <n v="8"/>
    <x v="1"/>
  </r>
  <r>
    <s v="KEY-4117"/>
    <s v="Medium"/>
    <n v="30"/>
    <s v="Closed"/>
    <s v="Completed"/>
    <s v="Solved by squad (technical intervention)"/>
    <x v="0"/>
    <s v="Squad"/>
    <s v="SQUAD E"/>
    <d v="2022-06-22T00:00:00"/>
    <d v="2022-07-15T00:00:00"/>
    <n v="23"/>
    <x v="1"/>
  </r>
  <r>
    <s v="KEY-4120"/>
    <s v="Medium"/>
    <n v="30"/>
    <s v="Closed"/>
    <s v="Completed"/>
    <s v="Solved by squad (technical intervention)"/>
    <x v="0"/>
    <s v="Squad"/>
    <s v="SQUAD E"/>
    <d v="2022-06-22T00:00:00"/>
    <d v="2022-07-22T00:00:00"/>
    <n v="30"/>
    <x v="2"/>
  </r>
  <r>
    <s v="KEY-4122"/>
    <s v="Medium"/>
    <n v="30"/>
    <s v="Closed"/>
    <s v="Completed"/>
    <s v="Solved by squad (technical intervention)"/>
    <x v="0"/>
    <s v="Squad"/>
    <s v="SQUAD E"/>
    <d v="2022-06-22T00:00:00"/>
    <d v="2022-07-25T00:00:00"/>
    <n v="33"/>
    <x v="2"/>
  </r>
  <r>
    <s v="KEY-4114"/>
    <s v="Medium"/>
    <n v="30"/>
    <s v="Closed"/>
    <s v="Completed"/>
    <s v="Solved by squad (technical intervention)"/>
    <x v="0"/>
    <s v="Squad"/>
    <s v="SQUAD A"/>
    <d v="2022-06-22T00:00:00"/>
    <d v="2022-08-17T00:00:00"/>
    <n v="56"/>
    <x v="2"/>
  </r>
  <r>
    <s v="KEY-4121"/>
    <s v="Medium"/>
    <n v="30"/>
    <s v="Closed"/>
    <s v="Completed"/>
    <s v="Solved by squad (technical intervention)"/>
    <x v="0"/>
    <s v="Squad"/>
    <s v="SQUAD E"/>
    <d v="2022-06-22T00:00:00"/>
    <d v="2022-09-27T00:00:00"/>
    <n v="97"/>
    <x v="2"/>
  </r>
  <r>
    <s v="KEY-4115"/>
    <s v="Medium"/>
    <n v="30"/>
    <s v="Open"/>
    <s v="Squad Working"/>
    <m/>
    <x v="1"/>
    <m/>
    <m/>
    <d v="2022-06-22T00:00:00"/>
    <m/>
    <n v="-44734"/>
    <x v="0"/>
  </r>
  <r>
    <s v="KEY-4126"/>
    <s v="High"/>
    <n v="15"/>
    <s v="Closed"/>
    <s v="Completed"/>
    <s v="Solved by squad (technical intervention)"/>
    <x v="0"/>
    <s v="Squad"/>
    <s v="SQUAD E"/>
    <d v="2022-06-23T00:00:00"/>
    <d v="2022-07-20T00:00:00"/>
    <n v="27"/>
    <x v="2"/>
  </r>
  <r>
    <s v="KEY-4137"/>
    <s v="High"/>
    <n v="15"/>
    <s v="Closed"/>
    <s v="Completed"/>
    <s v="Solved by squad (technical intervention)"/>
    <x v="0"/>
    <s v="Squad"/>
    <s v="SQUAD E"/>
    <d v="2022-06-23T00:00:00"/>
    <d v="2022-09-20T00:00:00"/>
    <n v="89"/>
    <x v="2"/>
  </r>
  <r>
    <s v="KEY-4125"/>
    <s v="Medium"/>
    <n v="30"/>
    <s v="Closed"/>
    <s v="Canceled"/>
    <s v="Lack Response"/>
    <x v="3"/>
    <s v="Service Desk"/>
    <m/>
    <d v="2022-06-23T00:00:00"/>
    <d v="2022-08-15T00:00:00"/>
    <n v="53"/>
    <x v="0"/>
  </r>
  <r>
    <s v="KEY-4132"/>
    <s v="Medium"/>
    <n v="30"/>
    <s v="Closed"/>
    <s v="Completed"/>
    <s v="Solved by service desk (no technical intervention)"/>
    <x v="2"/>
    <s v="Service Desk"/>
    <m/>
    <d v="2022-06-23T00:00:00"/>
    <d v="2022-06-27T00:00:00"/>
    <n v="4"/>
    <x v="1"/>
  </r>
  <r>
    <s v="KEY-4129"/>
    <s v="Medium"/>
    <n v="30"/>
    <s v="Closed"/>
    <s v="Completed"/>
    <s v="Solved by service desk (no technical intervention)"/>
    <x v="0"/>
    <s v="Service Desk"/>
    <m/>
    <d v="2022-06-23T00:00:00"/>
    <d v="2022-06-30T00:00:00"/>
    <n v="7"/>
    <x v="1"/>
  </r>
  <r>
    <s v="KEY-4130"/>
    <s v="Medium"/>
    <n v="30"/>
    <s v="Closed"/>
    <s v="Completed"/>
    <s v="Solved by service desk (no technical intervention)"/>
    <x v="0"/>
    <s v="Service Desk"/>
    <m/>
    <d v="2022-06-23T00:00:00"/>
    <d v="2022-06-30T00:00:00"/>
    <n v="7"/>
    <x v="1"/>
  </r>
  <r>
    <s v="KEY-4135"/>
    <s v="Medium"/>
    <n v="30"/>
    <s v="Closed"/>
    <s v="Completed"/>
    <s v="Solved by squad (technical intervention)"/>
    <x v="2"/>
    <s v="Squad"/>
    <s v="SQUAD C"/>
    <d v="2022-06-23T00:00:00"/>
    <d v="2022-06-26T00:00:00"/>
    <n v="3"/>
    <x v="1"/>
  </r>
  <r>
    <s v="KEY-4128"/>
    <s v="Medium"/>
    <n v="30"/>
    <s v="Closed"/>
    <s v="Completed"/>
    <s v="Solved by squad (technical intervention)"/>
    <x v="1"/>
    <s v="Squad"/>
    <s v="SQUAD A"/>
    <d v="2022-06-23T00:00:00"/>
    <d v="2022-07-09T00:00:00"/>
    <n v="16"/>
    <x v="1"/>
  </r>
  <r>
    <s v="KEY-4136"/>
    <s v="Medium"/>
    <n v="30"/>
    <s v="Closed"/>
    <s v="Completed"/>
    <s v="Solved by squad (technical intervention)"/>
    <x v="0"/>
    <s v="Squad"/>
    <s v="SQUAD A"/>
    <d v="2022-06-23T00:00:00"/>
    <d v="2022-08-11T00:00:00"/>
    <n v="49"/>
    <x v="2"/>
  </r>
  <r>
    <s v="KEY-4133"/>
    <s v="Medium"/>
    <n v="30"/>
    <s v="Closed"/>
    <s v="Completed"/>
    <s v="Solved by squad (technical intervention)"/>
    <x v="3"/>
    <s v="Squad"/>
    <s v="SQUAD C"/>
    <d v="2022-06-23T00:00:00"/>
    <d v="2022-08-22T00:00:00"/>
    <n v="60"/>
    <x v="2"/>
  </r>
  <r>
    <s v="KEY-4134"/>
    <s v="Medium"/>
    <n v="30"/>
    <s v="Closed"/>
    <s v="Completed"/>
    <s v="Solved by squad (technical intervention)"/>
    <x v="0"/>
    <s v="Squad"/>
    <s v="SQUAD E"/>
    <d v="2022-06-23T00:00:00"/>
    <d v="2022-09-25T00:00:00"/>
    <n v="94"/>
    <x v="2"/>
  </r>
  <r>
    <s v="KEY-4127"/>
    <s v="Medium"/>
    <n v="30"/>
    <s v="Open"/>
    <s v="Squad Working"/>
    <m/>
    <x v="1"/>
    <m/>
    <m/>
    <d v="2022-06-23T00:00:00"/>
    <m/>
    <n v="-44735"/>
    <x v="0"/>
  </r>
  <r>
    <s v="KEY-4131"/>
    <s v="Medium"/>
    <n v="30"/>
    <s v="Open"/>
    <s v="Waiting requester information"/>
    <m/>
    <x v="0"/>
    <m/>
    <m/>
    <d v="2022-06-23T00:00:00"/>
    <m/>
    <n v="-44735"/>
    <x v="0"/>
  </r>
  <r>
    <s v="KEY-4142"/>
    <s v="High"/>
    <n v="15"/>
    <s v="Closed"/>
    <s v="Completed"/>
    <s v="Solved by squad (technical intervention)"/>
    <x v="0"/>
    <s v="Squad"/>
    <s v="SQUAD E"/>
    <d v="2022-06-24T00:00:00"/>
    <d v="2022-08-03T00:00:00"/>
    <n v="40"/>
    <x v="2"/>
  </r>
  <r>
    <s v="KEY-4138"/>
    <s v="Medium"/>
    <n v="30"/>
    <s v="Closed"/>
    <s v="Completed"/>
    <s v="Solved by squad (technical intervention)"/>
    <x v="3"/>
    <s v="Squad"/>
    <s v="SQUAD A"/>
    <d v="2022-06-24T00:00:00"/>
    <d v="2022-08-17T00:00:00"/>
    <n v="54"/>
    <x v="2"/>
  </r>
  <r>
    <s v="KEY-4140"/>
    <s v="Medium"/>
    <n v="30"/>
    <s v="Closed"/>
    <s v="Completed"/>
    <s v="Solved by squad (technical intervention)"/>
    <x v="3"/>
    <s v="Squad"/>
    <s v="SQUAD C"/>
    <d v="2022-06-24T00:00:00"/>
    <d v="2022-08-25T00:00:00"/>
    <n v="62"/>
    <x v="2"/>
  </r>
  <r>
    <s v="KEY-4139"/>
    <s v="Medium"/>
    <n v="30"/>
    <s v="Closed"/>
    <s v="Completed"/>
    <s v="Solved by squad (technical intervention)"/>
    <x v="4"/>
    <s v="Squad"/>
    <s v="SQUAD A"/>
    <d v="2022-06-24T00:00:00"/>
    <d v="2022-09-08T00:00:00"/>
    <n v="76"/>
    <x v="2"/>
  </r>
  <r>
    <s v="KEY-4141"/>
    <s v="Medium"/>
    <n v="30"/>
    <s v="Closed"/>
    <s v="Completed"/>
    <s v="Solved by squad (technical intervention)"/>
    <x v="0"/>
    <s v="Squad"/>
    <s v="SQUAD E"/>
    <d v="2022-06-24T00:00:00"/>
    <d v="2022-09-25T00:00:00"/>
    <n v="93"/>
    <x v="2"/>
  </r>
  <r>
    <s v="KEY-4151"/>
    <s v="High"/>
    <n v="15"/>
    <s v="Closed"/>
    <s v="Canceled"/>
    <s v="Business Process"/>
    <x v="3"/>
    <s v="Squad"/>
    <s v="SQUAD C"/>
    <d v="2022-06-27T00:00:00"/>
    <d v="2022-06-28T00:00:00"/>
    <n v="1"/>
    <x v="0"/>
  </r>
  <r>
    <s v="KEY-4144"/>
    <s v="High"/>
    <n v="15"/>
    <s v="Closed"/>
    <s v="Completed"/>
    <s v="Solved by squad (technical intervention)"/>
    <x v="1"/>
    <s v="Squad"/>
    <s v="SQUAD A"/>
    <d v="2022-06-27T00:00:00"/>
    <d v="2022-07-09T00:00:00"/>
    <n v="12"/>
    <x v="1"/>
  </r>
  <r>
    <s v="KEY-4149"/>
    <s v="High"/>
    <n v="15"/>
    <s v="Closed"/>
    <s v="Completed"/>
    <s v="Solved by squad (technical intervention)"/>
    <x v="1"/>
    <s v="Squad"/>
    <s v="SQUAD A"/>
    <d v="2022-06-27T00:00:00"/>
    <d v="2022-07-15T00:00:00"/>
    <n v="18"/>
    <x v="2"/>
  </r>
  <r>
    <s v="KEY-4145"/>
    <s v="High"/>
    <n v="15"/>
    <s v="Closed"/>
    <s v="Completed"/>
    <s v="Solved by squad (technical intervention)"/>
    <x v="0"/>
    <s v="Squad"/>
    <s v="SQUAD B"/>
    <d v="2022-06-27T00:00:00"/>
    <d v="2022-08-22T00:00:00"/>
    <n v="56"/>
    <x v="2"/>
  </r>
  <r>
    <s v="KEY-4152"/>
    <s v="Medium"/>
    <n v="30"/>
    <s v="Closed"/>
    <s v="Completed"/>
    <s v="Solved by service desk (no technical intervention)"/>
    <x v="3"/>
    <s v="Service Desk"/>
    <m/>
    <d v="2022-06-27T00:00:00"/>
    <d v="2022-06-27T00:00:00"/>
    <n v="0"/>
    <x v="1"/>
  </r>
  <r>
    <s v="KEY-4150"/>
    <s v="Medium"/>
    <n v="30"/>
    <s v="Closed"/>
    <s v="Completed"/>
    <s v="Solved by squad (technical intervention)"/>
    <x v="0"/>
    <s v="Squad"/>
    <s v="SQUAD E"/>
    <d v="2022-06-27T00:00:00"/>
    <d v="2022-10-06T00:00:00"/>
    <n v="101"/>
    <x v="2"/>
  </r>
  <r>
    <s v="KEY-4148"/>
    <s v="Medium"/>
    <n v="30"/>
    <s v="Open"/>
    <s v="Squad Working"/>
    <m/>
    <x v="1"/>
    <m/>
    <m/>
    <d v="2022-06-27T00:00:00"/>
    <m/>
    <n v="-44739"/>
    <x v="0"/>
  </r>
  <r>
    <s v="KEY-4153"/>
    <s v="Medium"/>
    <n v="30"/>
    <s v="Closed"/>
    <s v="Canceled"/>
    <s v="Business Rule"/>
    <x v="3"/>
    <s v="Squad"/>
    <s v="SQUAD A"/>
    <d v="2022-06-28T00:00:00"/>
    <d v="2022-07-06T00:00:00"/>
    <n v="8"/>
    <x v="0"/>
  </r>
  <r>
    <s v="KEY-4154"/>
    <s v="Medium"/>
    <n v="30"/>
    <s v="Closed"/>
    <s v="Completed"/>
    <s v="Solved by service desk (no technical intervention)"/>
    <x v="0"/>
    <s v="Service Desk"/>
    <m/>
    <d v="2022-06-28T00:00:00"/>
    <d v="2022-07-07T00:00:00"/>
    <n v="9"/>
    <x v="1"/>
  </r>
  <r>
    <s v="KEY-4156"/>
    <s v="Medium"/>
    <n v="30"/>
    <s v="Closed"/>
    <s v="Completed"/>
    <s v="Solved by squad (technical intervention)"/>
    <x v="3"/>
    <s v="Squad"/>
    <s v="SQUAD C"/>
    <d v="2022-06-28T00:00:00"/>
    <d v="2022-08-17T00:00:00"/>
    <n v="50"/>
    <x v="2"/>
  </r>
  <r>
    <s v="KEY-4155"/>
    <s v="Medium"/>
    <n v="30"/>
    <s v="Closed"/>
    <s v="Completed"/>
    <s v="Solved by squad (technical intervention)"/>
    <x v="3"/>
    <s v="Squad"/>
    <s v="SQUAD C"/>
    <d v="2022-06-28T00:00:00"/>
    <d v="2022-08-25T00:00:00"/>
    <n v="58"/>
    <x v="2"/>
  </r>
  <r>
    <s v="KEY-4157"/>
    <s v="Medium"/>
    <n v="30"/>
    <s v="Open"/>
    <s v="Squad Working"/>
    <m/>
    <x v="1"/>
    <m/>
    <m/>
    <d v="2022-06-28T00:00:00"/>
    <m/>
    <n v="-44740"/>
    <x v="0"/>
  </r>
  <r>
    <s v="KEY-4160"/>
    <s v="High"/>
    <n v="15"/>
    <s v="Open"/>
    <s v="Squad Working"/>
    <m/>
    <x v="1"/>
    <m/>
    <m/>
    <d v="2022-06-29T00:00:00"/>
    <m/>
    <n v="-44741"/>
    <x v="0"/>
  </r>
  <r>
    <s v="KEY-4161"/>
    <s v="Medium"/>
    <n v="30"/>
    <s v="Closed"/>
    <s v="Completed"/>
    <s v="Solved by service desk (no technical intervention)"/>
    <x v="3"/>
    <s v="Service Desk"/>
    <m/>
    <d v="2022-06-29T00:00:00"/>
    <d v="2022-06-29T00:00:00"/>
    <n v="0"/>
    <x v="1"/>
  </r>
  <r>
    <s v="KEY-4169"/>
    <s v="Medium"/>
    <n v="30"/>
    <s v="Closed"/>
    <s v="Completed"/>
    <s v="Solved by service desk (no technical intervention)"/>
    <x v="3"/>
    <s v="Service Desk"/>
    <m/>
    <d v="2022-06-29T00:00:00"/>
    <d v="2022-06-29T00:00:00"/>
    <n v="0"/>
    <x v="1"/>
  </r>
  <r>
    <s v="KEY-4171"/>
    <s v="Medium"/>
    <n v="30"/>
    <s v="Closed"/>
    <s v="Completed"/>
    <s v="Solved by service desk (no technical intervention)"/>
    <x v="3"/>
    <s v="Service Desk"/>
    <m/>
    <d v="2022-06-29T00:00:00"/>
    <d v="2022-06-29T00:00:00"/>
    <n v="0"/>
    <x v="1"/>
  </r>
  <r>
    <s v="KEY-4168"/>
    <s v="Medium"/>
    <n v="30"/>
    <s v="Closed"/>
    <s v="Completed"/>
    <s v="Solved by service desk (no technical intervention)"/>
    <x v="2"/>
    <s v="Service Desk"/>
    <m/>
    <d v="2022-06-29T00:00:00"/>
    <d v="2022-07-01T00:00:00"/>
    <n v="2"/>
    <x v="1"/>
  </r>
  <r>
    <s v="KEY-4170"/>
    <s v="Medium"/>
    <n v="30"/>
    <s v="Closed"/>
    <s v="Completed"/>
    <s v="Solved by service desk (no technical intervention)"/>
    <x v="0"/>
    <s v="Service Desk"/>
    <m/>
    <d v="2022-06-29T00:00:00"/>
    <d v="2022-07-05T00:00:00"/>
    <n v="6"/>
    <x v="1"/>
  </r>
  <r>
    <s v="KEY-4158"/>
    <s v="Medium"/>
    <n v="30"/>
    <s v="Closed"/>
    <s v="Completed"/>
    <s v="Solved by squad (technical intervention)"/>
    <x v="0"/>
    <s v="Squad"/>
    <s v="SQUAD A"/>
    <d v="2022-06-29T00:00:00"/>
    <d v="2022-07-24T00:00:00"/>
    <n v="25"/>
    <x v="1"/>
  </r>
  <r>
    <s v="KEY-4164"/>
    <s v="Medium"/>
    <n v="30"/>
    <s v="Closed"/>
    <s v="Completed"/>
    <s v="Solved by squad (technical intervention)"/>
    <x v="0"/>
    <s v="Squad"/>
    <s v="SQUAD E"/>
    <d v="2022-06-29T00:00:00"/>
    <d v="2022-08-04T00:00:00"/>
    <n v="36"/>
    <x v="2"/>
  </r>
  <r>
    <s v="KEY-4159"/>
    <s v="Medium"/>
    <n v="30"/>
    <s v="Open"/>
    <s v="Squad Working"/>
    <m/>
    <x v="1"/>
    <m/>
    <m/>
    <d v="2022-06-29T00:00:00"/>
    <m/>
    <n v="-44741"/>
    <x v="0"/>
  </r>
  <r>
    <s v="KEY-4163"/>
    <s v="Medium"/>
    <n v="30"/>
    <s v="Open"/>
    <s v="Squad Working"/>
    <m/>
    <x v="1"/>
    <m/>
    <m/>
    <d v="2022-06-29T00:00:00"/>
    <m/>
    <n v="-44741"/>
    <x v="0"/>
  </r>
  <r>
    <s v="KEY-4176"/>
    <s v="Medium"/>
    <n v="30"/>
    <s v="Closed"/>
    <s v="Completed"/>
    <s v="Solved by service desk (no technical intervention)"/>
    <x v="0"/>
    <s v="Service Desk"/>
    <m/>
    <d v="2022-06-30T00:00:00"/>
    <d v="2022-08-17T00:00:00"/>
    <n v="48"/>
    <x v="2"/>
  </r>
  <r>
    <s v="KEY-4175"/>
    <s v="Medium"/>
    <n v="30"/>
    <s v="Closed"/>
    <s v="Completed"/>
    <s v="Solved by squad (technical intervention)"/>
    <x v="1"/>
    <s v="Squad"/>
    <s v="SQUAD A"/>
    <d v="2022-06-30T00:00:00"/>
    <d v="2022-07-11T00:00:00"/>
    <n v="11"/>
    <x v="1"/>
  </r>
  <r>
    <s v="KEY-4177"/>
    <s v="Medium"/>
    <n v="30"/>
    <s v="Closed"/>
    <s v="Completed"/>
    <s v="Solved by squad (technical intervention)"/>
    <x v="1"/>
    <s v="Squad"/>
    <s v="SQUAD E"/>
    <d v="2022-06-30T00:00:00"/>
    <d v="2022-07-18T00:00:00"/>
    <n v="18"/>
    <x v="1"/>
  </r>
  <r>
    <s v="KEY-4178"/>
    <s v="Medium"/>
    <n v="30"/>
    <s v="Closed"/>
    <s v="Completed"/>
    <s v="Solved by squad (technical intervention)"/>
    <x v="1"/>
    <s v="Squad"/>
    <s v="SQUAD E"/>
    <d v="2022-06-30T00:00:00"/>
    <d v="2022-07-18T00:00:00"/>
    <n v="18"/>
    <x v="1"/>
  </r>
  <r>
    <s v="KEY-4174"/>
    <s v="Medium"/>
    <n v="30"/>
    <s v="Closed"/>
    <s v="Completed"/>
    <s v="Solved by squad (technical intervention)"/>
    <x v="1"/>
    <s v="Squad"/>
    <s v="SQUAD A"/>
    <d v="2022-06-30T00:00:00"/>
    <d v="2022-07-21T00:00:00"/>
    <n v="21"/>
    <x v="1"/>
  </r>
  <r>
    <s v="KEY-4172"/>
    <s v="Medium"/>
    <n v="30"/>
    <s v="Open"/>
    <s v="Squad Working"/>
    <m/>
    <x v="1"/>
    <m/>
    <m/>
    <d v="2022-06-30T00:00:00"/>
    <m/>
    <n v="-44742"/>
    <x v="0"/>
  </r>
  <r>
    <s v="KEY-4173"/>
    <s v="Medium"/>
    <n v="30"/>
    <s v="Open"/>
    <s v="Squad Working"/>
    <m/>
    <x v="1"/>
    <m/>
    <m/>
    <d v="2022-06-30T00:00:00"/>
    <m/>
    <n v="-44742"/>
    <x v="0"/>
  </r>
  <r>
    <s v="KEY-4180"/>
    <s v="Medium"/>
    <n v="30"/>
    <s v="Closed"/>
    <s v="Completed"/>
    <s v="Solved by service desk (no technical intervention)"/>
    <x v="2"/>
    <s v="Service Desk"/>
    <m/>
    <d v="2022-07-01T00:00:00"/>
    <d v="2022-07-04T00:00:00"/>
    <n v="3"/>
    <x v="1"/>
  </r>
  <r>
    <s v="KEY-4181"/>
    <s v="Medium"/>
    <n v="30"/>
    <s v="Closed"/>
    <s v="Completed"/>
    <s v="Solved by service desk (no technical intervention)"/>
    <x v="0"/>
    <s v="Service Desk"/>
    <m/>
    <d v="2022-07-01T00:00:00"/>
    <d v="2022-07-06T00:00:00"/>
    <n v="5"/>
    <x v="1"/>
  </r>
  <r>
    <s v="KEY-4182"/>
    <s v="Medium"/>
    <n v="30"/>
    <s v="Closed"/>
    <s v="Completed"/>
    <s v="Solved by service desk (no technical intervention)"/>
    <x v="0"/>
    <s v="Service Desk"/>
    <m/>
    <d v="2022-07-01T00:00:00"/>
    <d v="2022-07-08T00:00:00"/>
    <n v="7"/>
    <x v="1"/>
  </r>
  <r>
    <s v="KEY-4179"/>
    <s v="Medium"/>
    <n v="30"/>
    <s v="Closed"/>
    <s v="Completed"/>
    <s v="Solved by squad (technical intervention)"/>
    <x v="3"/>
    <s v="Squad"/>
    <s v="SQUAD C"/>
    <d v="2022-07-01T00:00:00"/>
    <d v="2022-09-01T00:00:00"/>
    <n v="62"/>
    <x v="2"/>
  </r>
  <r>
    <s v="KEY-4185"/>
    <s v="Medium"/>
    <n v="30"/>
    <s v="Closed"/>
    <s v="Canceled"/>
    <s v="Business Process"/>
    <x v="0"/>
    <s v="Squad"/>
    <s v="SQUAD C"/>
    <d v="2022-07-04T00:00:00"/>
    <d v="2022-07-06T00:00:00"/>
    <n v="2"/>
    <x v="0"/>
  </r>
  <r>
    <s v="KEY-4186"/>
    <s v="Medium"/>
    <n v="30"/>
    <s v="Closed"/>
    <s v="Completed"/>
    <s v="Solved by service desk (no technical intervention)"/>
    <x v="2"/>
    <s v="Service Desk"/>
    <m/>
    <d v="2022-07-04T00:00:00"/>
    <d v="2022-07-05T00:00:00"/>
    <n v="1"/>
    <x v="1"/>
  </r>
  <r>
    <s v="KEY-4187"/>
    <s v="Medium"/>
    <n v="30"/>
    <s v="Closed"/>
    <s v="Completed"/>
    <s v="Solved by squad (technical intervention)"/>
    <x v="1"/>
    <s v="Squad"/>
    <s v="SQUAD A"/>
    <d v="2022-07-04T00:00:00"/>
    <d v="2022-07-17T00:00:00"/>
    <n v="13"/>
    <x v="1"/>
  </r>
  <r>
    <s v="KEY-4184"/>
    <s v="Medium"/>
    <n v="30"/>
    <s v="Closed"/>
    <s v="Completed"/>
    <s v="Solved by squad (technical intervention)"/>
    <x v="1"/>
    <s v="Squad"/>
    <s v="SQUAD A"/>
    <d v="2022-07-04T00:00:00"/>
    <d v="2022-07-23T00:00:00"/>
    <n v="19"/>
    <x v="1"/>
  </r>
  <r>
    <s v="KEY-4189"/>
    <s v="Medium"/>
    <n v="30"/>
    <s v="Closed"/>
    <s v="Completed"/>
    <s v="Solved by squad (technical intervention)"/>
    <x v="0"/>
    <s v="Squad"/>
    <s v="SQUAD E"/>
    <d v="2022-07-04T00:00:00"/>
    <d v="2022-08-17T00:00:00"/>
    <n v="44"/>
    <x v="2"/>
  </r>
  <r>
    <s v="KEY-4183"/>
    <s v="Medium"/>
    <n v="30"/>
    <s v="Closed"/>
    <s v="Completed"/>
    <s v="Solved by squad (technical intervention)"/>
    <x v="3"/>
    <s v="Squad"/>
    <s v="SQUAD A"/>
    <d v="2022-07-04T00:00:00"/>
    <d v="2022-08-29T00:00:00"/>
    <n v="56"/>
    <x v="2"/>
  </r>
  <r>
    <s v="KEY-4188"/>
    <s v="Medium"/>
    <n v="30"/>
    <s v="Open"/>
    <s v="Squad Working"/>
    <m/>
    <x v="1"/>
    <m/>
    <m/>
    <d v="2022-07-04T00:00:00"/>
    <m/>
    <n v="-44746"/>
    <x v="0"/>
  </r>
  <r>
    <s v="KEY-4194"/>
    <s v="High"/>
    <n v="15"/>
    <s v="Closed"/>
    <s v="Completed"/>
    <s v="Solved by squad (technical intervention)"/>
    <x v="0"/>
    <s v="Squad"/>
    <s v="SQUAD E"/>
    <d v="2022-07-05T00:00:00"/>
    <d v="2022-08-08T00:00:00"/>
    <n v="34"/>
    <x v="2"/>
  </r>
  <r>
    <s v="KEY-4193"/>
    <s v="Medium"/>
    <n v="30"/>
    <s v="Closed"/>
    <s v="Canceled"/>
    <s v="Business Process"/>
    <x v="3"/>
    <s v="Squad"/>
    <s v="SQUAD C"/>
    <d v="2022-07-05T00:00:00"/>
    <d v="2022-07-25T00:00:00"/>
    <n v="20"/>
    <x v="0"/>
  </r>
  <r>
    <s v="KEY-4191"/>
    <s v="Medium"/>
    <n v="30"/>
    <s v="Closed"/>
    <s v="Completed"/>
    <s v="Solved by service desk (no technical intervention)"/>
    <x v="2"/>
    <s v="Service Desk"/>
    <m/>
    <d v="2022-07-05T00:00:00"/>
    <d v="2022-07-07T00:00:00"/>
    <n v="2"/>
    <x v="1"/>
  </r>
  <r>
    <s v="KEY-4192"/>
    <s v="Medium"/>
    <n v="30"/>
    <s v="Closed"/>
    <s v="Completed"/>
    <s v="Solved by service desk (no technical intervention)"/>
    <x v="0"/>
    <s v="Service Desk"/>
    <m/>
    <d v="2022-07-05T00:00:00"/>
    <d v="2022-07-10T00:00:00"/>
    <n v="5"/>
    <x v="1"/>
  </r>
  <r>
    <s v="KEY-4190"/>
    <s v="Medium"/>
    <n v="30"/>
    <s v="Closed"/>
    <s v="Completed"/>
    <s v="Solved by squad (technical intervention)"/>
    <x v="0"/>
    <s v="Squad"/>
    <s v="SQUAD E"/>
    <d v="2022-07-05T00:00:00"/>
    <d v="2022-10-06T00:00:00"/>
    <n v="93"/>
    <x v="2"/>
  </r>
  <r>
    <s v="KEY-4196"/>
    <s v="High"/>
    <n v="15"/>
    <s v="Closed"/>
    <s v="Completed"/>
    <s v="Solved by squad (technical intervention)"/>
    <x v="0"/>
    <s v="Squad"/>
    <s v="SQUAD E"/>
    <d v="2022-07-06T00:00:00"/>
    <d v="2022-08-22T00:00:00"/>
    <n v="47"/>
    <x v="2"/>
  </r>
  <r>
    <s v="KEY-4198"/>
    <s v="High"/>
    <n v="15"/>
    <s v="Closed"/>
    <s v="Completed"/>
    <s v="Solved by squad (technical intervention)"/>
    <x v="0"/>
    <s v="Squad"/>
    <s v="SQUAD E"/>
    <d v="2022-07-06T00:00:00"/>
    <d v="2022-08-22T00:00:00"/>
    <n v="47"/>
    <x v="2"/>
  </r>
  <r>
    <s v="KEY-4199"/>
    <s v="High"/>
    <n v="15"/>
    <s v="Closed"/>
    <s v="Completed"/>
    <s v="Solved by squad (technical intervention)"/>
    <x v="0"/>
    <s v="Squad"/>
    <s v="SQUAD E"/>
    <d v="2022-07-06T00:00:00"/>
    <d v="2022-08-22T00:00:00"/>
    <n v="47"/>
    <x v="2"/>
  </r>
  <r>
    <s v="KEY-4195"/>
    <s v="Medium"/>
    <n v="30"/>
    <s v="Closed"/>
    <s v="Completed"/>
    <s v="Solved by squad (technical intervention)"/>
    <x v="0"/>
    <s v="Squad"/>
    <s v="SQUAD E"/>
    <d v="2022-07-06T00:00:00"/>
    <d v="2022-07-15T00:00:00"/>
    <n v="9"/>
    <x v="1"/>
  </r>
  <r>
    <s v="KEY-4197"/>
    <s v="Medium"/>
    <n v="30"/>
    <s v="Open"/>
    <s v="Waiting requester information"/>
    <m/>
    <x v="2"/>
    <m/>
    <m/>
    <d v="2022-07-06T00:00:00"/>
    <m/>
    <n v="-44748"/>
    <x v="0"/>
  </r>
  <r>
    <s v="KEY-4203"/>
    <s v="Medium"/>
    <n v="30"/>
    <s v="Closed"/>
    <s v="Completed"/>
    <s v="Solved by service desk (no technical intervention)"/>
    <x v="2"/>
    <s v="Service Desk"/>
    <m/>
    <d v="2022-07-07T00:00:00"/>
    <d v="2022-07-08T00:00:00"/>
    <n v="1"/>
    <x v="1"/>
  </r>
  <r>
    <s v="KEY-4200"/>
    <s v="Medium"/>
    <n v="30"/>
    <s v="Closed"/>
    <s v="Completed"/>
    <s v="Solved by service desk (no technical intervention)"/>
    <x v="2"/>
    <s v="Service Desk"/>
    <m/>
    <d v="2022-07-07T00:00:00"/>
    <d v="2022-07-11T00:00:00"/>
    <n v="4"/>
    <x v="1"/>
  </r>
  <r>
    <s v="KEY-4201"/>
    <s v="Medium"/>
    <n v="30"/>
    <s v="Closed"/>
    <s v="Completed"/>
    <s v="Solved by service desk (no technical intervention)"/>
    <x v="0"/>
    <s v="Service Desk"/>
    <m/>
    <d v="2022-07-07T00:00:00"/>
    <d v="2022-07-12T00:00:00"/>
    <n v="5"/>
    <x v="1"/>
  </r>
  <r>
    <s v="KEY-4205"/>
    <s v="Medium"/>
    <n v="30"/>
    <s v="Closed"/>
    <s v="Completed"/>
    <s v="Solved by squad (technical intervention)"/>
    <x v="1"/>
    <s v="Squad"/>
    <s v="SQUAD E"/>
    <d v="2022-07-07T00:00:00"/>
    <d v="2022-07-18T00:00:00"/>
    <n v="11"/>
    <x v="1"/>
  </r>
  <r>
    <s v="KEY-4202"/>
    <s v="Medium"/>
    <n v="30"/>
    <s v="Closed"/>
    <s v="Completed"/>
    <s v="Solved by squad (technical intervention)"/>
    <x v="1"/>
    <s v="Squad"/>
    <s v="SQUAD A"/>
    <d v="2022-07-07T00:00:00"/>
    <d v="2022-07-20T00:00:00"/>
    <n v="13"/>
    <x v="1"/>
  </r>
  <r>
    <s v="KEY-4204"/>
    <s v="Medium"/>
    <n v="30"/>
    <s v="Closed"/>
    <s v="Completed"/>
    <s v="Solved by squad (technical intervention)"/>
    <x v="0"/>
    <s v="Squad"/>
    <s v="SQUAD E"/>
    <d v="2022-07-07T00:00:00"/>
    <d v="2022-08-17T00:00:00"/>
    <n v="41"/>
    <x v="2"/>
  </r>
  <r>
    <s v="KEY-4206"/>
    <s v="Medium"/>
    <n v="30"/>
    <s v="Closed"/>
    <s v="Canceled"/>
    <s v="Business Process"/>
    <x v="3"/>
    <s v="Squad"/>
    <s v="SQUAD C"/>
    <d v="2022-07-08T00:00:00"/>
    <d v="2022-07-20T00:00:00"/>
    <n v="12"/>
    <x v="0"/>
  </r>
  <r>
    <s v="KEY-4207"/>
    <s v="Medium"/>
    <n v="30"/>
    <s v="Closed"/>
    <s v="Canceled"/>
    <s v="Business Process"/>
    <x v="3"/>
    <s v="Squad"/>
    <s v="SQUAD C"/>
    <d v="2022-07-08T00:00:00"/>
    <d v="2022-07-13T00:00:00"/>
    <n v="5"/>
    <x v="0"/>
  </r>
  <r>
    <s v="KEY-4212"/>
    <s v="High"/>
    <n v="15"/>
    <s v="Closed"/>
    <s v="Completed"/>
    <s v="Solved by service desk (no technical intervention)"/>
    <x v="0"/>
    <s v="Service Desk"/>
    <m/>
    <d v="2022-07-11T00:00:00"/>
    <d v="2022-07-19T00:00:00"/>
    <n v="8"/>
    <x v="1"/>
  </r>
  <r>
    <s v="KEY-4215"/>
    <s v="Medium"/>
    <n v="30"/>
    <s v="Closed"/>
    <s v="Completed"/>
    <s v="Solved by service desk (no technical intervention)"/>
    <x v="2"/>
    <s v="Service Desk"/>
    <m/>
    <d v="2022-07-11T00:00:00"/>
    <d v="2022-07-12T00:00:00"/>
    <n v="1"/>
    <x v="1"/>
  </r>
  <r>
    <s v="KEY-4209"/>
    <s v="Medium"/>
    <n v="30"/>
    <s v="Closed"/>
    <s v="Completed"/>
    <s v="Solved by service desk (no technical intervention)"/>
    <x v="2"/>
    <s v="Service Desk"/>
    <m/>
    <d v="2022-07-11T00:00:00"/>
    <d v="2022-07-13T00:00:00"/>
    <n v="2"/>
    <x v="1"/>
  </r>
  <r>
    <s v="KEY-4214"/>
    <s v="Medium"/>
    <n v="30"/>
    <s v="Closed"/>
    <s v="Completed"/>
    <s v="Solved by service desk (no technical intervention)"/>
    <x v="1"/>
    <s v="Service Desk"/>
    <m/>
    <d v="2022-07-11T00:00:00"/>
    <d v="2022-07-21T00:00:00"/>
    <n v="10"/>
    <x v="1"/>
  </r>
  <r>
    <s v="KEY-4210"/>
    <s v="Medium"/>
    <n v="30"/>
    <s v="Closed"/>
    <s v="Completed"/>
    <s v="Solved by squad (technical intervention)"/>
    <x v="3"/>
    <s v="Squad"/>
    <s v="SQUAD C"/>
    <d v="2022-07-11T00:00:00"/>
    <d v="2022-09-14T00:00:00"/>
    <n v="65"/>
    <x v="2"/>
  </r>
  <r>
    <s v="KEY-4211"/>
    <s v="Medium"/>
    <n v="30"/>
    <s v="Closed"/>
    <s v="Completed"/>
    <s v="Solved by squad (technical intervention)"/>
    <x v="4"/>
    <s v="Squad"/>
    <s v="SQUAD A"/>
    <d v="2022-07-11T00:00:00"/>
    <d v="2022-09-26T00:00:00"/>
    <n v="77"/>
    <x v="2"/>
  </r>
  <r>
    <s v="KEY-4208"/>
    <s v="Medium"/>
    <n v="30"/>
    <s v="Open"/>
    <s v="Squad Working"/>
    <m/>
    <x v="1"/>
    <m/>
    <m/>
    <d v="2022-07-11T00:00:00"/>
    <m/>
    <n v="-44753"/>
    <x v="0"/>
  </r>
  <r>
    <s v="KEY-4213"/>
    <s v="Medium"/>
    <n v="30"/>
    <s v="Open"/>
    <s v="Squad Working"/>
    <m/>
    <x v="1"/>
    <m/>
    <m/>
    <d v="2022-07-11T00:00:00"/>
    <m/>
    <n v="-44753"/>
    <x v="0"/>
  </r>
  <r>
    <s v="KEY-4218"/>
    <s v="High"/>
    <n v="15"/>
    <s v="Closed"/>
    <s v="Completed"/>
    <s v="Solved by service desk (no technical intervention)"/>
    <x v="1"/>
    <s v="Service Desk"/>
    <m/>
    <d v="2022-07-12T00:00:00"/>
    <d v="2022-07-26T00:00:00"/>
    <n v="14"/>
    <x v="1"/>
  </r>
  <r>
    <s v="KEY-4219"/>
    <s v="Medium"/>
    <n v="30"/>
    <s v="Closed"/>
    <s v="Completed"/>
    <s v="Solved by service desk (no technical intervention)"/>
    <x v="0"/>
    <s v="Service Desk"/>
    <m/>
    <d v="2022-07-12T00:00:00"/>
    <d v="2022-07-12T00:00:00"/>
    <n v="0"/>
    <x v="1"/>
  </r>
  <r>
    <s v="KEY-4216"/>
    <s v="Medium"/>
    <n v="30"/>
    <s v="Closed"/>
    <s v="Completed"/>
    <s v="Solved by squad (technical intervention)"/>
    <x v="0"/>
    <s v="Squad"/>
    <s v="SQUAD A"/>
    <d v="2022-07-12T00:00:00"/>
    <d v="2022-08-25T00:00:00"/>
    <n v="44"/>
    <x v="2"/>
  </r>
  <r>
    <s v="KEY-4220"/>
    <s v="Medium"/>
    <n v="30"/>
    <s v="Closed"/>
    <s v="Completed"/>
    <s v="Solved by squad (technical intervention)"/>
    <x v="0"/>
    <s v="Squad"/>
    <s v="SQUAD E"/>
    <d v="2022-07-12T00:00:00"/>
    <d v="2022-08-25T00:00:00"/>
    <n v="44"/>
    <x v="2"/>
  </r>
  <r>
    <s v="KEY-4217"/>
    <s v="Medium"/>
    <n v="30"/>
    <s v="Open"/>
    <s v="Squad Working"/>
    <m/>
    <x v="1"/>
    <m/>
    <m/>
    <d v="2022-07-12T00:00:00"/>
    <m/>
    <n v="-44754"/>
    <x v="0"/>
  </r>
  <r>
    <s v="KEY-4227"/>
    <s v="High"/>
    <n v="15"/>
    <s v="Closed"/>
    <s v="Completed"/>
    <s v="Solved by service desk (no technical intervention)"/>
    <x v="1"/>
    <s v="Service Desk"/>
    <m/>
    <d v="2022-07-13T00:00:00"/>
    <d v="2022-07-28T00:00:00"/>
    <n v="15"/>
    <x v="2"/>
  </r>
  <r>
    <s v="KEY-4222"/>
    <s v="Medium"/>
    <n v="30"/>
    <s v="Closed"/>
    <s v="Canceled"/>
    <s v="Business Process"/>
    <x v="0"/>
    <s v="Squad"/>
    <s v="SQUAD C"/>
    <d v="2022-07-13T00:00:00"/>
    <d v="2022-07-21T00:00:00"/>
    <n v="8"/>
    <x v="0"/>
  </r>
  <r>
    <s v="KEY-4225"/>
    <s v="Medium"/>
    <n v="30"/>
    <s v="Closed"/>
    <s v="Completed"/>
    <s v="Solved by service desk (no technical intervention)"/>
    <x v="0"/>
    <s v="Service Desk"/>
    <m/>
    <d v="2022-07-13T00:00:00"/>
    <d v="2022-07-21T00:00:00"/>
    <n v="8"/>
    <x v="1"/>
  </r>
  <r>
    <s v="KEY-4226"/>
    <s v="Medium"/>
    <n v="30"/>
    <s v="Closed"/>
    <s v="Completed"/>
    <s v="Solved by service desk (no technical intervention)"/>
    <x v="0"/>
    <s v="Service Desk"/>
    <m/>
    <d v="2022-07-13T00:00:00"/>
    <d v="2022-08-17T00:00:00"/>
    <n v="35"/>
    <x v="2"/>
  </r>
  <r>
    <s v="KEY-4221"/>
    <s v="Medium"/>
    <n v="30"/>
    <s v="Closed"/>
    <s v="Completed"/>
    <s v="Solved by squad (technical intervention)"/>
    <x v="1"/>
    <s v="Squad"/>
    <s v="SQUAD A"/>
    <d v="2022-07-13T00:00:00"/>
    <d v="2022-07-23T00:00:00"/>
    <n v="10"/>
    <x v="1"/>
  </r>
  <r>
    <s v="KEY-4223"/>
    <s v="Medium"/>
    <n v="30"/>
    <s v="Closed"/>
    <s v="Completed"/>
    <s v="Solved by squad (technical intervention)"/>
    <x v="0"/>
    <s v="Squad"/>
    <s v="SQUAD E"/>
    <d v="2022-07-13T00:00:00"/>
    <d v="2022-08-17T00:00:00"/>
    <n v="35"/>
    <x v="2"/>
  </r>
  <r>
    <s v="KEY-4224"/>
    <s v="Medium"/>
    <n v="30"/>
    <s v="Closed"/>
    <s v="Completed"/>
    <s v="Solved by squad (technical intervention)"/>
    <x v="0"/>
    <s v="Squad"/>
    <s v="SQUAD E"/>
    <d v="2022-07-13T00:00:00"/>
    <d v="2022-08-24T00:00:00"/>
    <n v="42"/>
    <x v="2"/>
  </r>
  <r>
    <s v="KEY-4233"/>
    <s v="High"/>
    <n v="15"/>
    <s v="Closed"/>
    <s v="Completed"/>
    <s v="Solved by squad (technical intervention)"/>
    <x v="0"/>
    <s v="Squad"/>
    <s v="SQUAD E"/>
    <d v="2022-07-14T00:00:00"/>
    <d v="2022-08-15T00:00:00"/>
    <n v="32"/>
    <x v="2"/>
  </r>
  <r>
    <s v="KEY-4241"/>
    <s v="High"/>
    <n v="15"/>
    <s v="Closed"/>
    <s v="Completed"/>
    <s v="Solved by squad (technical intervention)"/>
    <x v="0"/>
    <s v="Squad"/>
    <s v="SQUAD E"/>
    <d v="2022-07-14T00:00:00"/>
    <d v="2022-08-17T00:00:00"/>
    <n v="34"/>
    <x v="2"/>
  </r>
  <r>
    <s v="KEY-4237"/>
    <s v="High"/>
    <n v="15"/>
    <s v="Closed"/>
    <s v="Completed"/>
    <s v="Solved by squad (technical intervention)"/>
    <x v="0"/>
    <s v="Squad"/>
    <s v="SQUAD E"/>
    <d v="2022-07-14T00:00:00"/>
    <d v="2022-08-18T00:00:00"/>
    <n v="35"/>
    <x v="2"/>
  </r>
  <r>
    <s v="KEY-4238"/>
    <s v="Medium"/>
    <n v="30"/>
    <s v="Closed"/>
    <s v="Canceled"/>
    <s v="Business Process"/>
    <x v="2"/>
    <s v="Squad"/>
    <s v="SQUAD C"/>
    <d v="2022-07-14T00:00:00"/>
    <d v="2022-07-18T00:00:00"/>
    <n v="4"/>
    <x v="0"/>
  </r>
  <r>
    <s v="KEY-4240"/>
    <s v="Medium"/>
    <n v="30"/>
    <s v="Closed"/>
    <s v="Canceled"/>
    <s v="Business Process"/>
    <x v="0"/>
    <s v="Squad"/>
    <s v="SQUAD C"/>
    <d v="2022-07-14T00:00:00"/>
    <d v="2022-07-18T00:00:00"/>
    <n v="4"/>
    <x v="0"/>
  </r>
  <r>
    <s v="KEY-4243"/>
    <s v="Medium"/>
    <n v="30"/>
    <s v="Closed"/>
    <s v="Completed"/>
    <s v="Solved by service desk (no technical intervention)"/>
    <x v="3"/>
    <s v="Service Desk"/>
    <m/>
    <d v="2022-07-14T00:00:00"/>
    <d v="2022-07-14T00:00:00"/>
    <n v="0"/>
    <x v="1"/>
  </r>
  <r>
    <s v="KEY-4242"/>
    <s v="Medium"/>
    <n v="30"/>
    <s v="Closed"/>
    <s v="Completed"/>
    <s v="Solved by service desk (no technical intervention)"/>
    <x v="2"/>
    <s v="Service Desk"/>
    <m/>
    <d v="2022-07-14T00:00:00"/>
    <d v="2022-07-15T00:00:00"/>
    <n v="1"/>
    <x v="1"/>
  </r>
  <r>
    <s v="KEY-4244"/>
    <s v="Medium"/>
    <n v="30"/>
    <s v="Closed"/>
    <s v="Completed"/>
    <s v="Solved by service desk (no technical intervention)"/>
    <x v="0"/>
    <s v="Service Desk"/>
    <m/>
    <d v="2022-07-14T00:00:00"/>
    <d v="2022-07-19T00:00:00"/>
    <n v="5"/>
    <x v="1"/>
  </r>
  <r>
    <s v="KEY-4235"/>
    <s v="Medium"/>
    <n v="30"/>
    <s v="Closed"/>
    <s v="Completed"/>
    <s v="Solved by service desk (no technical intervention)"/>
    <x v="1"/>
    <s v="Service Desk"/>
    <m/>
    <d v="2022-07-14T00:00:00"/>
    <d v="2022-07-28T00:00:00"/>
    <n v="14"/>
    <x v="1"/>
  </r>
  <r>
    <s v="KEY-4239"/>
    <s v="Medium"/>
    <n v="30"/>
    <s v="Closed"/>
    <s v="Completed"/>
    <s v="Solved by squad (technical intervention)"/>
    <x v="0"/>
    <s v="Squad"/>
    <s v="SQUAD E"/>
    <d v="2022-07-14T00:00:00"/>
    <d v="2022-07-20T00:00:00"/>
    <n v="6"/>
    <x v="1"/>
  </r>
  <r>
    <s v="KEY-4230"/>
    <s v="Medium"/>
    <n v="30"/>
    <s v="Closed"/>
    <s v="Completed"/>
    <s v="Solved by squad (technical intervention)"/>
    <x v="0"/>
    <s v="Squad"/>
    <s v="SQUAD A"/>
    <d v="2022-07-14T00:00:00"/>
    <d v="2022-07-23T00:00:00"/>
    <n v="9"/>
    <x v="1"/>
  </r>
  <r>
    <s v="KEY-4236"/>
    <s v="Medium"/>
    <n v="30"/>
    <s v="Closed"/>
    <s v="Completed"/>
    <s v="Solved by squad (technical intervention)"/>
    <x v="0"/>
    <s v="Squad"/>
    <s v="SQUAD E"/>
    <d v="2022-07-14T00:00:00"/>
    <d v="2022-08-10T00:00:00"/>
    <n v="27"/>
    <x v="1"/>
  </r>
  <r>
    <s v="KEY-4232"/>
    <s v="Medium"/>
    <n v="30"/>
    <s v="Closed"/>
    <s v="Completed"/>
    <s v="Solved by squad (technical intervention)"/>
    <x v="0"/>
    <s v="Squad"/>
    <s v="SQUAD E"/>
    <d v="2022-07-14T00:00:00"/>
    <d v="2022-08-15T00:00:00"/>
    <n v="32"/>
    <x v="2"/>
  </r>
  <r>
    <s v="KEY-4231"/>
    <s v="Medium"/>
    <n v="30"/>
    <s v="Closed"/>
    <s v="Completed"/>
    <s v="Solved by squad (technical intervention)"/>
    <x v="0"/>
    <s v="Squad"/>
    <s v="SQUAD A"/>
    <d v="2022-07-14T00:00:00"/>
    <d v="2022-08-17T00:00:00"/>
    <n v="34"/>
    <x v="2"/>
  </r>
  <r>
    <s v="KEY-4234"/>
    <s v="Medium"/>
    <n v="30"/>
    <s v="Closed"/>
    <s v="Completed"/>
    <s v="Solved by squad (technical intervention)"/>
    <x v="0"/>
    <s v="Squad"/>
    <s v="SQUAD E"/>
    <d v="2022-07-14T00:00:00"/>
    <d v="2022-08-26T00:00:00"/>
    <n v="43"/>
    <x v="2"/>
  </r>
  <r>
    <s v="KEY-4229"/>
    <s v="Medium"/>
    <n v="30"/>
    <s v="Closed"/>
    <s v="Completed"/>
    <s v="Solved by squad (technical intervention)"/>
    <x v="0"/>
    <s v="Squad"/>
    <s v="SQUAD A"/>
    <d v="2022-07-14T00:00:00"/>
    <d v="2022-10-09T00:00:00"/>
    <n v="87"/>
    <x v="2"/>
  </r>
  <r>
    <s v="KEY-4228"/>
    <s v="Medium"/>
    <n v="30"/>
    <s v="Open"/>
    <s v="Squad Working"/>
    <m/>
    <x v="1"/>
    <m/>
    <m/>
    <d v="2022-07-14T00:00:00"/>
    <m/>
    <n v="-44756"/>
    <x v="0"/>
  </r>
  <r>
    <s v="KEY-4249"/>
    <s v="Medium"/>
    <n v="30"/>
    <s v="Closed"/>
    <s v="Canceled"/>
    <s v="Business Process"/>
    <x v="0"/>
    <s v="Squad"/>
    <s v="SQUAD C"/>
    <d v="2022-07-15T00:00:00"/>
    <d v="2022-09-02T00:00:00"/>
    <n v="49"/>
    <x v="0"/>
  </r>
  <r>
    <s v="KEY-4250"/>
    <s v="Medium"/>
    <n v="30"/>
    <s v="Closed"/>
    <s v="Completed"/>
    <s v="Solved by service desk (no technical intervention)"/>
    <x v="3"/>
    <s v="Service Desk"/>
    <m/>
    <d v="2022-07-15T00:00:00"/>
    <d v="2022-07-15T00:00:00"/>
    <n v="0"/>
    <x v="1"/>
  </r>
  <r>
    <s v="KEY-4252"/>
    <s v="Medium"/>
    <n v="30"/>
    <s v="Closed"/>
    <s v="Completed"/>
    <s v="Solved by service desk (no technical intervention)"/>
    <x v="2"/>
    <s v="Service Desk"/>
    <m/>
    <d v="2022-07-15T00:00:00"/>
    <d v="2022-07-18T00:00:00"/>
    <n v="3"/>
    <x v="1"/>
  </r>
  <r>
    <s v="KEY-4251"/>
    <s v="Medium"/>
    <n v="30"/>
    <s v="Closed"/>
    <s v="Completed"/>
    <s v="Solved by squad (technical intervention)"/>
    <x v="0"/>
    <s v="Squad"/>
    <s v="SQUAD E"/>
    <d v="2022-07-15T00:00:00"/>
    <d v="2022-07-21T00:00:00"/>
    <n v="6"/>
    <x v="1"/>
  </r>
  <r>
    <s v="KEY-4254"/>
    <s v="Medium"/>
    <n v="30"/>
    <s v="Closed"/>
    <s v="Completed"/>
    <s v="Solved by squad (technical intervention)"/>
    <x v="1"/>
    <s v="Squad"/>
    <s v="SQUAD A"/>
    <d v="2022-07-15T00:00:00"/>
    <d v="2022-07-26T00:00:00"/>
    <n v="11"/>
    <x v="1"/>
  </r>
  <r>
    <s v="KEY-4246"/>
    <s v="Medium"/>
    <n v="30"/>
    <s v="Closed"/>
    <s v="Completed"/>
    <s v="Solved by squad (technical intervention)"/>
    <x v="1"/>
    <s v="Squad"/>
    <s v="SQUAD A"/>
    <d v="2022-07-15T00:00:00"/>
    <d v="2022-08-04T00:00:00"/>
    <n v="20"/>
    <x v="1"/>
  </r>
  <r>
    <s v="KEY-4248"/>
    <s v="Medium"/>
    <n v="30"/>
    <s v="Closed"/>
    <s v="Completed"/>
    <s v="Solved by squad (technical intervention)"/>
    <x v="0"/>
    <s v="Squad"/>
    <s v="SQUAD E"/>
    <d v="2022-07-15T00:00:00"/>
    <d v="2022-08-08T00:00:00"/>
    <n v="24"/>
    <x v="1"/>
  </r>
  <r>
    <s v="KEY-4253"/>
    <s v="Medium"/>
    <n v="30"/>
    <s v="Closed"/>
    <s v="Completed"/>
    <s v="Solved by squad (technical intervention)"/>
    <x v="0"/>
    <s v="Squad"/>
    <s v="SQUAD E"/>
    <d v="2022-07-15T00:00:00"/>
    <d v="2022-08-09T00:00:00"/>
    <n v="25"/>
    <x v="1"/>
  </r>
  <r>
    <s v="KEY-4245"/>
    <s v="Medium"/>
    <n v="30"/>
    <s v="Closed"/>
    <s v="Completed"/>
    <s v="Solved by squad (technical intervention)"/>
    <x v="0"/>
    <s v="Squad"/>
    <s v="SQUAD E"/>
    <d v="2022-07-15T00:00:00"/>
    <d v="2022-08-19T00:00:00"/>
    <n v="35"/>
    <x v="2"/>
  </r>
  <r>
    <s v="KEY-4247"/>
    <s v="Medium"/>
    <n v="30"/>
    <s v="Closed"/>
    <s v="Completed"/>
    <s v="Solved by squad (technical intervention)"/>
    <x v="0"/>
    <s v="Squad"/>
    <s v="SQUAD C"/>
    <d v="2022-07-15T00:00:00"/>
    <d v="2022-09-09T00:00:00"/>
    <n v="56"/>
    <x v="2"/>
  </r>
  <r>
    <s v="KEY-4255"/>
    <s v="Medium"/>
    <n v="30"/>
    <s v="Closed"/>
    <s v="Completed"/>
    <s v="Solved by service desk (no technical intervention)"/>
    <x v="2"/>
    <s v="Service Desk"/>
    <m/>
    <d v="2022-07-16T00:00:00"/>
    <d v="2022-07-18T00:00:00"/>
    <n v="2"/>
    <x v="1"/>
  </r>
  <r>
    <s v="KEY-4256"/>
    <s v="Medium"/>
    <n v="30"/>
    <s v="Open"/>
    <s v="Squad Working"/>
    <m/>
    <x v="1"/>
    <m/>
    <m/>
    <d v="2022-07-17T00:00:00"/>
    <m/>
    <n v="-44759"/>
    <x v="0"/>
  </r>
  <r>
    <s v="KEY-4261"/>
    <s v="High"/>
    <n v="15"/>
    <s v="Closed"/>
    <s v="Completed"/>
    <s v="Solved by service desk (no technical intervention)"/>
    <x v="2"/>
    <s v="Service Desk"/>
    <m/>
    <d v="2022-07-18T00:00:00"/>
    <d v="2022-07-20T00:00:00"/>
    <n v="2"/>
    <x v="1"/>
  </r>
  <r>
    <s v="KEY-4263"/>
    <s v="High"/>
    <n v="15"/>
    <s v="Closed"/>
    <s v="Completed"/>
    <s v="Solved by service desk (no technical intervention)"/>
    <x v="1"/>
    <s v="Service Desk"/>
    <m/>
    <d v="2022-07-18T00:00:00"/>
    <d v="2022-08-01T00:00:00"/>
    <n v="14"/>
    <x v="1"/>
  </r>
  <r>
    <s v="KEY-4268"/>
    <s v="Medium"/>
    <n v="30"/>
    <s v="Closed"/>
    <s v="Completed"/>
    <s v="Solved by squad (technical intervention)"/>
    <x v="0"/>
    <s v="Squad"/>
    <s v="SQUAD E"/>
    <d v="2022-07-18T00:00:00"/>
    <d v="2022-08-11T00:00:00"/>
    <n v="24"/>
    <x v="1"/>
  </r>
  <r>
    <s v="KEY-4258"/>
    <s v="Medium"/>
    <n v="30"/>
    <s v="Closed"/>
    <s v="Completed"/>
    <s v="Solved by squad (technical intervention)"/>
    <x v="3"/>
    <s v="Squad"/>
    <s v="SQUAD A"/>
    <d v="2022-07-18T00:00:00"/>
    <d v="2022-09-05T00:00:00"/>
    <n v="49"/>
    <x v="2"/>
  </r>
  <r>
    <s v="KEY-4262"/>
    <s v="Medium"/>
    <n v="30"/>
    <s v="Closed"/>
    <s v="Completed"/>
    <s v="Solved by squad (technical intervention)"/>
    <x v="0"/>
    <s v="Squad"/>
    <s v="SQUAD E"/>
    <d v="2022-07-18T00:00:00"/>
    <d v="2022-09-05T00:00:00"/>
    <n v="49"/>
    <x v="2"/>
  </r>
  <r>
    <s v="KEY-4257"/>
    <s v="Medium"/>
    <n v="30"/>
    <s v="Closed"/>
    <s v="Completed"/>
    <s v="Solved by squad (technical intervention)"/>
    <x v="4"/>
    <s v="Squad"/>
    <s v="SQUAD A"/>
    <d v="2022-07-18T00:00:00"/>
    <d v="2022-10-06T00:00:00"/>
    <n v="80"/>
    <x v="2"/>
  </r>
  <r>
    <s v="KEY-4279"/>
    <s v="Medium"/>
    <n v="30"/>
    <s v="Closed"/>
    <s v="Canceled"/>
    <s v="Business Process"/>
    <x v="0"/>
    <s v="Squad"/>
    <s v="SQUAD C"/>
    <d v="2022-07-19T00:00:00"/>
    <d v="2022-08-01T00:00:00"/>
    <n v="13"/>
    <x v="0"/>
  </r>
  <r>
    <s v="KEY-4280"/>
    <s v="Medium"/>
    <n v="30"/>
    <s v="Closed"/>
    <s v="Completed"/>
    <s v="Solved by service desk (no technical intervention)"/>
    <x v="3"/>
    <s v="Service Desk"/>
    <m/>
    <d v="2022-07-19T00:00:00"/>
    <d v="2022-07-19T00:00:00"/>
    <n v="0"/>
    <x v="1"/>
  </r>
  <r>
    <s v="KEY-4272"/>
    <s v="Medium"/>
    <n v="30"/>
    <s v="Closed"/>
    <s v="Completed"/>
    <s v="Solved by service desk (no technical intervention)"/>
    <x v="2"/>
    <s v="Service Desk"/>
    <m/>
    <d v="2022-07-19T00:00:00"/>
    <d v="2022-07-20T00:00:00"/>
    <n v="1"/>
    <x v="1"/>
  </r>
  <r>
    <s v="KEY-4273"/>
    <s v="Medium"/>
    <n v="30"/>
    <s v="Closed"/>
    <s v="Completed"/>
    <s v="Solved by service desk (no technical intervention)"/>
    <x v="0"/>
    <s v="Service Desk"/>
    <m/>
    <d v="2022-07-19T00:00:00"/>
    <d v="2022-07-25T00:00:00"/>
    <n v="6"/>
    <x v="1"/>
  </r>
  <r>
    <s v="KEY-4274"/>
    <s v="Medium"/>
    <n v="30"/>
    <s v="Closed"/>
    <s v="Completed"/>
    <s v="Solved by squad (technical intervention)"/>
    <x v="0"/>
    <s v="Squad"/>
    <s v="SQUAD E"/>
    <d v="2022-07-19T00:00:00"/>
    <d v="2022-07-28T00:00:00"/>
    <n v="9"/>
    <x v="1"/>
  </r>
  <r>
    <s v="KEY-4269"/>
    <s v="Medium"/>
    <n v="30"/>
    <s v="Closed"/>
    <s v="Completed"/>
    <s v="Solved by squad (technical intervention)"/>
    <x v="0"/>
    <s v="Squad"/>
    <s v="SQUAD A"/>
    <d v="2022-07-19T00:00:00"/>
    <d v="2022-08-17T00:00:00"/>
    <n v="29"/>
    <x v="1"/>
  </r>
  <r>
    <s v="KEY-4275"/>
    <s v="Medium"/>
    <n v="30"/>
    <s v="Closed"/>
    <s v="Completed"/>
    <s v="Solved by squad (technical intervention)"/>
    <x v="0"/>
    <s v="Squad"/>
    <s v="SQUAD E"/>
    <d v="2022-07-19T00:00:00"/>
    <d v="2022-09-01T00:00:00"/>
    <n v="44"/>
    <x v="2"/>
  </r>
  <r>
    <s v="KEY-4276"/>
    <s v="Medium"/>
    <n v="30"/>
    <s v="Closed"/>
    <s v="Completed"/>
    <s v="Solved by squad (technical intervention)"/>
    <x v="0"/>
    <s v="Squad"/>
    <s v="SQUAD E"/>
    <d v="2022-07-19T00:00:00"/>
    <d v="2022-09-01T00:00:00"/>
    <n v="44"/>
    <x v="2"/>
  </r>
  <r>
    <s v="KEY-4277"/>
    <s v="Medium"/>
    <n v="30"/>
    <s v="Closed"/>
    <s v="Completed"/>
    <s v="Solved by squad (technical intervention)"/>
    <x v="0"/>
    <s v="Squad"/>
    <s v="SQUAD E"/>
    <d v="2022-07-19T00:00:00"/>
    <d v="2022-09-01T00:00:00"/>
    <n v="44"/>
    <x v="2"/>
  </r>
  <r>
    <s v="KEY-4278"/>
    <s v="Medium"/>
    <n v="30"/>
    <s v="Closed"/>
    <s v="Completed"/>
    <s v="Solved by squad (technical intervention)"/>
    <x v="0"/>
    <s v="Squad"/>
    <s v="SQUAD E"/>
    <d v="2022-07-19T00:00:00"/>
    <d v="2022-09-01T00:00:00"/>
    <n v="44"/>
    <x v="2"/>
  </r>
  <r>
    <s v="KEY-4271"/>
    <s v="Medium"/>
    <n v="30"/>
    <s v="Closed"/>
    <s v="Completed"/>
    <s v="Solved by squad (technical intervention)"/>
    <x v="3"/>
    <s v="Squad"/>
    <s v="SQUAD C"/>
    <d v="2022-07-19T00:00:00"/>
    <d v="2022-09-07T00:00:00"/>
    <n v="50"/>
    <x v="2"/>
  </r>
  <r>
    <s v="KEY-4282"/>
    <s v="Medium"/>
    <n v="30"/>
    <s v="Closed"/>
    <s v="Canceled"/>
    <s v="Business Process"/>
    <x v="2"/>
    <s v="Squad"/>
    <s v="SQUAD C"/>
    <d v="2022-07-20T00:00:00"/>
    <d v="2022-09-20T00:00:00"/>
    <n v="62"/>
    <x v="0"/>
  </r>
  <r>
    <s v="KEY-4283"/>
    <s v="Medium"/>
    <n v="30"/>
    <s v="Closed"/>
    <s v="Canceled"/>
    <s v="Business Process"/>
    <x v="0"/>
    <s v="Squad"/>
    <s v="SQUAD C"/>
    <d v="2022-07-20T00:00:00"/>
    <d v="2022-08-16T00:00:00"/>
    <n v="27"/>
    <x v="0"/>
  </r>
  <r>
    <s v="KEY-4287"/>
    <s v="Medium"/>
    <n v="30"/>
    <s v="Closed"/>
    <s v="Completed"/>
    <s v="Solved by service desk (no technical intervention)"/>
    <x v="3"/>
    <s v="Service Desk"/>
    <m/>
    <d v="2022-07-20T00:00:00"/>
    <d v="2022-07-20T00:00:00"/>
    <n v="0"/>
    <x v="1"/>
  </r>
  <r>
    <s v="KEY-4284"/>
    <s v="Medium"/>
    <n v="30"/>
    <s v="Closed"/>
    <s v="Completed"/>
    <s v="Solved by service desk (no technical intervention)"/>
    <x v="3"/>
    <s v="Service Desk"/>
    <m/>
    <d v="2022-07-20T00:00:00"/>
    <d v="2022-07-21T00:00:00"/>
    <n v="1"/>
    <x v="1"/>
  </r>
  <r>
    <s v="KEY-4288"/>
    <s v="Medium"/>
    <n v="30"/>
    <s v="Closed"/>
    <s v="Completed"/>
    <s v="Solved by squad (technical intervention)"/>
    <x v="0"/>
    <s v="Squad"/>
    <s v="SQUAD E"/>
    <d v="2022-07-20T00:00:00"/>
    <d v="2022-07-26T00:00:00"/>
    <n v="6"/>
    <x v="1"/>
  </r>
  <r>
    <s v="KEY-4285"/>
    <s v="Medium"/>
    <n v="30"/>
    <s v="Closed"/>
    <s v="Completed"/>
    <s v="Solved by squad (technical intervention)"/>
    <x v="0"/>
    <s v="Squad"/>
    <s v="SQUAD E"/>
    <d v="2022-07-20T00:00:00"/>
    <d v="2022-08-17T00:00:00"/>
    <n v="28"/>
    <x v="1"/>
  </r>
  <r>
    <s v="KEY-4286"/>
    <s v="Medium"/>
    <n v="30"/>
    <s v="Closed"/>
    <s v="Completed"/>
    <s v="Solved by squad (technical intervention)"/>
    <x v="0"/>
    <s v="Squad"/>
    <s v="SQUAD E"/>
    <d v="2022-07-20T00:00:00"/>
    <d v="2022-08-17T00:00:00"/>
    <n v="28"/>
    <x v="1"/>
  </r>
  <r>
    <s v="KEY-4289"/>
    <s v="Medium"/>
    <n v="30"/>
    <s v="Closed"/>
    <s v="Completed"/>
    <s v="Solved by squad (technical intervention)"/>
    <x v="0"/>
    <s v="Squad"/>
    <s v="SQUAD E"/>
    <d v="2022-07-20T00:00:00"/>
    <d v="2022-08-25T00:00:00"/>
    <n v="36"/>
    <x v="2"/>
  </r>
  <r>
    <s v="KEY-4281"/>
    <s v="Medium"/>
    <n v="30"/>
    <s v="Open"/>
    <s v="Squad Working"/>
    <m/>
    <x v="1"/>
    <m/>
    <m/>
    <d v="2022-07-20T00:00:00"/>
    <m/>
    <n v="-44762"/>
    <x v="0"/>
  </r>
  <r>
    <s v="KEY-4295"/>
    <s v="Medium"/>
    <n v="30"/>
    <s v="Closed"/>
    <s v="Canceled"/>
    <s v="Feature expected behavior"/>
    <x v="3"/>
    <s v="Squad"/>
    <s v="SQUAD A"/>
    <d v="2022-07-21T00:00:00"/>
    <d v="2022-08-11T00:00:00"/>
    <n v="21"/>
    <x v="0"/>
  </r>
  <r>
    <s v="KEY-4290"/>
    <s v="Medium"/>
    <n v="30"/>
    <s v="Closed"/>
    <s v="Completed"/>
    <s v="Solved by service desk (no technical intervention)"/>
    <x v="3"/>
    <s v="Service Desk"/>
    <m/>
    <d v="2022-07-21T00:00:00"/>
    <d v="2022-07-21T00:00:00"/>
    <n v="0"/>
    <x v="1"/>
  </r>
  <r>
    <s v="KEY-4294"/>
    <s v="Medium"/>
    <n v="30"/>
    <s v="Closed"/>
    <s v="Completed"/>
    <s v="Solved by service desk (no technical intervention)"/>
    <x v="2"/>
    <s v="Service Desk"/>
    <m/>
    <d v="2022-07-21T00:00:00"/>
    <d v="2022-07-25T00:00:00"/>
    <n v="4"/>
    <x v="1"/>
  </r>
  <r>
    <s v="KEY-4292"/>
    <s v="Medium"/>
    <n v="30"/>
    <s v="Closed"/>
    <s v="Completed"/>
    <s v="Solved by squad (technical intervention)"/>
    <x v="1"/>
    <s v="Squad"/>
    <s v="SQUAD C"/>
    <d v="2022-07-21T00:00:00"/>
    <d v="2022-08-04T00:00:00"/>
    <n v="14"/>
    <x v="1"/>
  </r>
  <r>
    <s v="KEY-4291"/>
    <s v="Medium"/>
    <n v="30"/>
    <s v="Closed"/>
    <s v="Completed"/>
    <s v="Solved by squad (technical intervention)"/>
    <x v="1"/>
    <s v="Squad"/>
    <s v="SQUAD C"/>
    <d v="2022-07-21T00:00:00"/>
    <d v="2022-08-11T00:00:00"/>
    <n v="21"/>
    <x v="1"/>
  </r>
  <r>
    <s v="KEY-4293"/>
    <s v="Medium"/>
    <n v="30"/>
    <s v="Closed"/>
    <s v="Completed"/>
    <s v="Solved by squad (technical intervention)"/>
    <x v="0"/>
    <s v="Squad"/>
    <s v="SQUAD E"/>
    <d v="2022-07-21T00:00:00"/>
    <d v="2022-08-17T00:00:00"/>
    <n v="27"/>
    <x v="1"/>
  </r>
  <r>
    <s v="KEY-4296"/>
    <s v="Medium"/>
    <n v="30"/>
    <s v="Closed"/>
    <s v="Canceled"/>
    <s v="Business Process"/>
    <x v="0"/>
    <s v="Squad"/>
    <s v="SQUAD C"/>
    <d v="2022-07-22T00:00:00"/>
    <d v="2022-07-26T00:00:00"/>
    <n v="4"/>
    <x v="0"/>
  </r>
  <r>
    <s v="KEY-4297"/>
    <s v="Medium"/>
    <n v="30"/>
    <s v="Closed"/>
    <s v="Completed"/>
    <s v="Solved by squad (technical intervention)"/>
    <x v="1"/>
    <s v="Squad"/>
    <s v="SQUAD C"/>
    <d v="2022-07-22T00:00:00"/>
    <d v="2022-08-02T00:00:00"/>
    <n v="11"/>
    <x v="1"/>
  </r>
  <r>
    <s v="KEY-4298"/>
    <s v="Medium"/>
    <n v="30"/>
    <s v="Closed"/>
    <s v="Completed"/>
    <s v="Solved by squad (technical intervention)"/>
    <x v="3"/>
    <s v="Squad"/>
    <s v="SQUAD C"/>
    <d v="2022-07-23T00:00:00"/>
    <d v="2022-09-17T00:00:00"/>
    <n v="56"/>
    <x v="2"/>
  </r>
  <r>
    <s v="KEY-4302"/>
    <s v="High"/>
    <n v="15"/>
    <s v="Closed"/>
    <s v="Completed"/>
    <s v="Solved by squad (technical intervention)"/>
    <x v="1"/>
    <s v="Squad"/>
    <s v="SQUAD C"/>
    <d v="2022-07-25T00:00:00"/>
    <d v="2022-08-07T00:00:00"/>
    <n v="13"/>
    <x v="1"/>
  </r>
  <r>
    <s v="KEY-4308"/>
    <s v="Medium"/>
    <n v="30"/>
    <s v="Closed"/>
    <s v="Canceled"/>
    <s v="Feature expected behavior"/>
    <x v="3"/>
    <s v="Squad"/>
    <s v="SQUAD A"/>
    <d v="2022-07-25T00:00:00"/>
    <d v="2022-07-27T00:00:00"/>
    <n v="2"/>
    <x v="0"/>
  </r>
  <r>
    <s v="KEY-4299"/>
    <s v="Medium"/>
    <n v="30"/>
    <s v="Closed"/>
    <s v="Completed"/>
    <s v="Solved by service desk (no technical intervention)"/>
    <x v="3"/>
    <s v="Service Desk"/>
    <m/>
    <d v="2022-07-25T00:00:00"/>
    <d v="2022-07-26T00:00:00"/>
    <n v="1"/>
    <x v="1"/>
  </r>
  <r>
    <s v="KEY-4303"/>
    <s v="Medium"/>
    <n v="30"/>
    <s v="Closed"/>
    <s v="Completed"/>
    <s v="Solved by service desk (no technical intervention)"/>
    <x v="2"/>
    <s v="Service Desk"/>
    <m/>
    <d v="2022-07-25T00:00:00"/>
    <d v="2022-07-28T00:00:00"/>
    <n v="3"/>
    <x v="1"/>
  </r>
  <r>
    <s v="KEY-4304"/>
    <s v="Medium"/>
    <n v="30"/>
    <s v="Closed"/>
    <s v="Completed"/>
    <s v="Solved by service desk (no technical intervention)"/>
    <x v="2"/>
    <s v="Service Desk"/>
    <m/>
    <d v="2022-07-25T00:00:00"/>
    <d v="2022-07-28T00:00:00"/>
    <n v="3"/>
    <x v="1"/>
  </r>
  <r>
    <s v="KEY-4305"/>
    <s v="Medium"/>
    <n v="30"/>
    <s v="Closed"/>
    <s v="Completed"/>
    <s v="Solved by service desk (no technical intervention)"/>
    <x v="3"/>
    <s v="Service Desk"/>
    <m/>
    <d v="2022-07-25T00:00:00"/>
    <d v="2022-09-14T00:00:00"/>
    <n v="51"/>
    <x v="2"/>
  </r>
  <r>
    <s v="KEY-4306"/>
    <s v="Medium"/>
    <n v="30"/>
    <s v="Closed"/>
    <s v="Completed"/>
    <s v="Solved by squad (technical intervention)"/>
    <x v="0"/>
    <s v="Squad"/>
    <s v="SQUAD E"/>
    <d v="2022-07-25T00:00:00"/>
    <d v="2022-08-30T00:00:00"/>
    <n v="36"/>
    <x v="2"/>
  </r>
  <r>
    <s v="KEY-4307"/>
    <s v="Medium"/>
    <n v="30"/>
    <s v="Open"/>
    <s v="Squad Working"/>
    <m/>
    <x v="1"/>
    <m/>
    <m/>
    <d v="2022-07-25T00:00:00"/>
    <m/>
    <n v="-44767"/>
    <x v="0"/>
  </r>
  <r>
    <s v="KEY-4312"/>
    <s v="Medium"/>
    <n v="30"/>
    <s v="Closed"/>
    <s v="Completed"/>
    <s v="Solved by squad (technical intervention)"/>
    <x v="0"/>
    <s v="Squad"/>
    <s v="SQUAD E"/>
    <d v="2022-07-26T00:00:00"/>
    <d v="2022-09-08T00:00:00"/>
    <n v="44"/>
    <x v="2"/>
  </r>
  <r>
    <s v="KEY-4310"/>
    <s v="Medium"/>
    <n v="30"/>
    <s v="Closed"/>
    <s v="Completed"/>
    <s v="Solved by squad (technical intervention)"/>
    <x v="3"/>
    <s v="Squad"/>
    <s v="SQUAD C"/>
    <d v="2022-07-26T00:00:00"/>
    <d v="2022-09-14T00:00:00"/>
    <n v="50"/>
    <x v="2"/>
  </r>
  <r>
    <s v="KEY-4309"/>
    <s v="Medium"/>
    <n v="30"/>
    <s v="Open"/>
    <s v="Squad Working"/>
    <m/>
    <x v="1"/>
    <m/>
    <m/>
    <d v="2022-07-26T00:00:00"/>
    <m/>
    <n v="-44768"/>
    <x v="0"/>
  </r>
  <r>
    <s v="KEY-4311"/>
    <s v="Medium"/>
    <n v="30"/>
    <s v="Open"/>
    <s v="Squad Working"/>
    <m/>
    <x v="1"/>
    <m/>
    <m/>
    <d v="2022-07-26T00:00:00"/>
    <m/>
    <n v="-44768"/>
    <x v="0"/>
  </r>
  <r>
    <s v="KEY-4319"/>
    <s v="High"/>
    <n v="15"/>
    <s v="Closed"/>
    <s v="Completed"/>
    <s v="Solved by squad (technical intervention)"/>
    <x v="1"/>
    <s v="Squad"/>
    <s v="SQUAD C"/>
    <d v="2022-07-27T00:00:00"/>
    <d v="2022-08-17T00:00:00"/>
    <n v="21"/>
    <x v="2"/>
  </r>
  <r>
    <s v="KEY-4320"/>
    <s v="Medium"/>
    <n v="30"/>
    <s v="Closed"/>
    <s v="Canceled"/>
    <s v="Business Process"/>
    <x v="0"/>
    <s v="Squad"/>
    <s v="SQUAD C"/>
    <d v="2022-07-27T00:00:00"/>
    <d v="2022-08-16T00:00:00"/>
    <n v="20"/>
    <x v="0"/>
  </r>
  <r>
    <s v="KEY-4318"/>
    <s v="Medium"/>
    <n v="30"/>
    <s v="Closed"/>
    <s v="Completed"/>
    <s v="Solved by service desk (no technical intervention)"/>
    <x v="3"/>
    <s v="Service Desk"/>
    <m/>
    <d v="2022-07-27T00:00:00"/>
    <d v="2022-07-28T00:00:00"/>
    <n v="1"/>
    <x v="1"/>
  </r>
  <r>
    <s v="KEY-4316"/>
    <s v="Medium"/>
    <n v="30"/>
    <s v="Closed"/>
    <s v="Completed"/>
    <s v="Solved by service desk (no technical intervention)"/>
    <x v="0"/>
    <s v="Service Desk"/>
    <m/>
    <d v="2022-07-27T00:00:00"/>
    <d v="2022-08-19T00:00:00"/>
    <n v="23"/>
    <x v="1"/>
  </r>
  <r>
    <s v="KEY-4315"/>
    <s v="Medium"/>
    <n v="30"/>
    <s v="Closed"/>
    <s v="Completed"/>
    <s v="Solved by squad (technical intervention)"/>
    <x v="1"/>
    <s v="Squad"/>
    <s v="SQUAD E"/>
    <d v="2022-07-27T00:00:00"/>
    <d v="2022-08-17T00:00:00"/>
    <n v="21"/>
    <x v="1"/>
  </r>
  <r>
    <s v="KEY-4317"/>
    <s v="Medium"/>
    <n v="30"/>
    <s v="Closed"/>
    <s v="Completed"/>
    <s v="Solved by squad (technical intervention)"/>
    <x v="0"/>
    <s v="Squad"/>
    <s v="SQUAD E"/>
    <d v="2022-07-27T00:00:00"/>
    <d v="2022-08-26T00:00:00"/>
    <n v="30"/>
    <x v="2"/>
  </r>
  <r>
    <s v="KEY-4321"/>
    <s v="Medium"/>
    <n v="30"/>
    <s v="Closed"/>
    <s v="Completed"/>
    <s v="Solved by squad (technical intervention)"/>
    <x v="3"/>
    <s v="Squad"/>
    <s v="SQUAD C"/>
    <d v="2022-07-27T00:00:00"/>
    <d v="2022-09-15T00:00:00"/>
    <n v="50"/>
    <x v="2"/>
  </r>
  <r>
    <s v="KEY-4313"/>
    <s v="Medium"/>
    <n v="30"/>
    <s v="Open"/>
    <s v="Squad Working"/>
    <m/>
    <x v="1"/>
    <m/>
    <m/>
    <d v="2022-07-27T00:00:00"/>
    <m/>
    <n v="-44769"/>
    <x v="0"/>
  </r>
  <r>
    <s v="KEY-4314"/>
    <s v="Medium"/>
    <n v="30"/>
    <s v="Open"/>
    <s v="Squad Working"/>
    <m/>
    <x v="1"/>
    <m/>
    <m/>
    <d v="2022-07-27T00:00:00"/>
    <m/>
    <n v="-44769"/>
    <x v="0"/>
  </r>
  <r>
    <s v="KEY-4327"/>
    <s v="Medium"/>
    <n v="30"/>
    <s v="Closed"/>
    <s v="Canceled"/>
    <s v="Business Process"/>
    <x v="0"/>
    <s v="Squad"/>
    <s v="SQUAD C"/>
    <d v="2022-07-28T00:00:00"/>
    <d v="2022-07-28T00:00:00"/>
    <n v="0"/>
    <x v="0"/>
  </r>
  <r>
    <s v="KEY-4324"/>
    <s v="Medium"/>
    <n v="30"/>
    <s v="Closed"/>
    <s v="Canceled"/>
    <s v="Business Rule"/>
    <x v="3"/>
    <s v="Squad"/>
    <s v="SQUAD A"/>
    <d v="2022-07-28T00:00:00"/>
    <d v="2022-07-28T00:00:00"/>
    <n v="0"/>
    <x v="0"/>
  </r>
  <r>
    <s v="KEY-4326"/>
    <s v="Medium"/>
    <n v="30"/>
    <s v="Closed"/>
    <s v="Completed"/>
    <s v="Solved by squad (technical intervention)"/>
    <x v="1"/>
    <s v="Squad"/>
    <s v="SQUAD C"/>
    <d v="2022-07-28T00:00:00"/>
    <d v="2022-08-17T00:00:00"/>
    <n v="20"/>
    <x v="1"/>
  </r>
  <r>
    <s v="KEY-4325"/>
    <s v="Medium"/>
    <n v="30"/>
    <s v="Closed"/>
    <s v="Completed"/>
    <s v="Solved by squad (technical intervention)"/>
    <x v="0"/>
    <s v="Squad"/>
    <s v="SQUAD E"/>
    <d v="2022-07-28T00:00:00"/>
    <d v="2022-08-19T00:00:00"/>
    <n v="22"/>
    <x v="1"/>
  </r>
  <r>
    <s v="KEY-4322"/>
    <s v="Medium"/>
    <n v="30"/>
    <s v="Closed"/>
    <s v="Completed"/>
    <s v="Solved by squad (technical intervention)"/>
    <x v="0"/>
    <s v="Squad"/>
    <s v="SQUAD A"/>
    <d v="2022-07-28T00:00:00"/>
    <d v="2022-08-20T00:00:00"/>
    <n v="23"/>
    <x v="1"/>
  </r>
  <r>
    <s v="KEY-4323"/>
    <s v="Medium"/>
    <n v="30"/>
    <s v="Open"/>
    <s v="Squad Working"/>
    <m/>
    <x v="1"/>
    <m/>
    <m/>
    <d v="2022-07-28T00:00:00"/>
    <m/>
    <n v="-44770"/>
    <x v="0"/>
  </r>
  <r>
    <s v="KEY-4334"/>
    <s v="High"/>
    <n v="15"/>
    <s v="Closed"/>
    <s v="Completed"/>
    <s v="Solved by squad (technical intervention)"/>
    <x v="1"/>
    <s v="Squad"/>
    <s v="SQUAD C"/>
    <d v="2022-07-29T00:00:00"/>
    <d v="2022-08-15T00:00:00"/>
    <n v="17"/>
    <x v="2"/>
  </r>
  <r>
    <s v="KEY-4335"/>
    <s v="Medium"/>
    <n v="30"/>
    <s v="Closed"/>
    <s v="Completed"/>
    <s v="Solved by service desk (no technical intervention)"/>
    <x v="0"/>
    <s v="Service Desk"/>
    <m/>
    <d v="2022-07-29T00:00:00"/>
    <d v="2022-07-29T00:00:00"/>
    <n v="0"/>
    <x v="1"/>
  </r>
  <r>
    <s v="KEY-4338"/>
    <s v="Medium"/>
    <n v="30"/>
    <s v="Closed"/>
    <s v="Completed"/>
    <s v="Solved by service desk (no technical intervention)"/>
    <x v="0"/>
    <s v="Service Desk"/>
    <m/>
    <d v="2022-07-29T00:00:00"/>
    <d v="2022-08-05T00:00:00"/>
    <n v="7"/>
    <x v="1"/>
  </r>
  <r>
    <s v="KEY-4331"/>
    <s v="Medium"/>
    <n v="30"/>
    <s v="Closed"/>
    <s v="Completed"/>
    <s v="Solved by squad (technical intervention)"/>
    <x v="1"/>
    <s v="Squad"/>
    <s v="SQUAD C"/>
    <d v="2022-07-29T00:00:00"/>
    <d v="2022-08-17T00:00:00"/>
    <n v="19"/>
    <x v="1"/>
  </r>
  <r>
    <s v="KEY-4336"/>
    <s v="Medium"/>
    <n v="30"/>
    <s v="Closed"/>
    <s v="Completed"/>
    <s v="Solved by squad (technical intervention)"/>
    <x v="1"/>
    <s v="Squad"/>
    <s v="SQUAD C"/>
    <d v="2022-07-29T00:00:00"/>
    <d v="2022-08-17T00:00:00"/>
    <n v="19"/>
    <x v="1"/>
  </r>
  <r>
    <s v="KEY-4330"/>
    <s v="Medium"/>
    <n v="30"/>
    <s v="Closed"/>
    <s v="Completed"/>
    <s v="Solved by squad (technical intervention)"/>
    <x v="1"/>
    <s v="Squad"/>
    <s v="SQUAD C"/>
    <d v="2022-07-29T00:00:00"/>
    <d v="2022-08-19T00:00:00"/>
    <n v="21"/>
    <x v="1"/>
  </r>
  <r>
    <s v="KEY-4333"/>
    <s v="Medium"/>
    <n v="30"/>
    <s v="Closed"/>
    <s v="Completed"/>
    <s v="Solved by squad (technical intervention)"/>
    <x v="0"/>
    <s v="Squad"/>
    <s v="SQUAD E"/>
    <d v="2022-07-29T00:00:00"/>
    <d v="2022-08-29T00:00:00"/>
    <n v="31"/>
    <x v="2"/>
  </r>
  <r>
    <s v="KEY-4328"/>
    <s v="Medium"/>
    <n v="30"/>
    <s v="Closed"/>
    <s v="Completed"/>
    <s v="Solved by squad (technical intervention)"/>
    <x v="3"/>
    <s v="Squad"/>
    <s v="SQUAD A"/>
    <d v="2022-07-29T00:00:00"/>
    <d v="2022-10-06T00:00:00"/>
    <n v="69"/>
    <x v="2"/>
  </r>
  <r>
    <s v="KEY-4329"/>
    <s v="Medium"/>
    <n v="30"/>
    <s v="Open"/>
    <s v="Squad Working"/>
    <m/>
    <x v="1"/>
    <m/>
    <m/>
    <d v="2022-07-29T00:00:00"/>
    <m/>
    <n v="-44771"/>
    <x v="0"/>
  </r>
  <r>
    <s v="KEY-4332"/>
    <s v="Medium"/>
    <n v="30"/>
    <s v="Open"/>
    <s v="Squad Working"/>
    <m/>
    <x v="1"/>
    <m/>
    <m/>
    <d v="2022-07-29T00:00:00"/>
    <m/>
    <n v="-44771"/>
    <x v="0"/>
  </r>
  <r>
    <s v="KEY-4337"/>
    <s v="Medium"/>
    <n v="30"/>
    <s v="Open"/>
    <s v="Squad Working"/>
    <m/>
    <x v="1"/>
    <m/>
    <m/>
    <d v="2022-07-29T00:00:00"/>
    <m/>
    <n v="-44771"/>
    <x v="0"/>
  </r>
  <r>
    <s v="KEY-4347"/>
    <s v="High"/>
    <n v="15"/>
    <s v="Open"/>
    <s v="Squad Working"/>
    <m/>
    <x v="1"/>
    <m/>
    <m/>
    <d v="2022-08-01T00:00:00"/>
    <m/>
    <n v="-44774"/>
    <x v="0"/>
  </r>
  <r>
    <s v="KEY-4342"/>
    <s v="Medium"/>
    <n v="30"/>
    <s v="Closed"/>
    <s v="Completed"/>
    <s v="Solved by service desk (no technical intervention)"/>
    <x v="2"/>
    <s v="Service Desk"/>
    <m/>
    <d v="2022-08-01T00:00:00"/>
    <d v="2022-08-03T00:00:00"/>
    <n v="2"/>
    <x v="1"/>
  </r>
  <r>
    <s v="KEY-4345"/>
    <s v="Medium"/>
    <n v="30"/>
    <s v="Closed"/>
    <s v="Completed"/>
    <s v="Solved by service desk (no technical intervention)"/>
    <x v="2"/>
    <s v="Service Desk"/>
    <m/>
    <d v="2022-08-01T00:00:00"/>
    <d v="2022-08-04T00:00:00"/>
    <n v="3"/>
    <x v="1"/>
  </r>
  <r>
    <s v="KEY-4349"/>
    <s v="Medium"/>
    <n v="30"/>
    <s v="Closed"/>
    <s v="Completed"/>
    <s v="Solved by service desk (no technical intervention)"/>
    <x v="1"/>
    <s v="Service Desk"/>
    <m/>
    <d v="2022-08-01T00:00:00"/>
    <d v="2022-08-15T00:00:00"/>
    <n v="14"/>
    <x v="1"/>
  </r>
  <r>
    <s v="KEY-4348"/>
    <s v="Medium"/>
    <n v="30"/>
    <s v="Closed"/>
    <s v="Completed"/>
    <s v="Solved by squad (technical intervention)"/>
    <x v="1"/>
    <s v="Squad"/>
    <s v="SQUAD C"/>
    <d v="2022-08-01T00:00:00"/>
    <d v="2022-08-11T00:00:00"/>
    <n v="10"/>
    <x v="1"/>
  </r>
  <r>
    <s v="KEY-4350"/>
    <s v="Medium"/>
    <n v="30"/>
    <s v="Closed"/>
    <s v="Completed"/>
    <s v="Solved by squad (technical intervention)"/>
    <x v="1"/>
    <s v="Squad"/>
    <s v="SQUAD E"/>
    <d v="2022-08-01T00:00:00"/>
    <d v="2022-08-15T00:00:00"/>
    <n v="14"/>
    <x v="1"/>
  </r>
  <r>
    <s v="KEY-4340"/>
    <s v="Medium"/>
    <n v="30"/>
    <s v="Closed"/>
    <s v="Completed"/>
    <s v="Solved by squad (technical intervention)"/>
    <x v="1"/>
    <s v="Squad"/>
    <s v="SQUAD A"/>
    <d v="2022-08-01T00:00:00"/>
    <d v="2022-08-17T00:00:00"/>
    <n v="16"/>
    <x v="1"/>
  </r>
  <r>
    <s v="KEY-4344"/>
    <s v="Medium"/>
    <n v="30"/>
    <s v="Closed"/>
    <s v="Completed"/>
    <s v="Solved by squad (technical intervention)"/>
    <x v="1"/>
    <s v="Squad"/>
    <s v="SQUAD C"/>
    <d v="2022-08-01T00:00:00"/>
    <d v="2022-08-17T00:00:00"/>
    <n v="16"/>
    <x v="1"/>
  </r>
  <r>
    <s v="KEY-4343"/>
    <s v="Medium"/>
    <n v="30"/>
    <s v="Closed"/>
    <s v="Completed"/>
    <s v="Solved by squad (technical intervention)"/>
    <x v="1"/>
    <s v="Squad"/>
    <s v="SQUAD C"/>
    <d v="2022-08-01T00:00:00"/>
    <d v="2022-08-18T00:00:00"/>
    <n v="17"/>
    <x v="1"/>
  </r>
  <r>
    <s v="KEY-4346"/>
    <s v="Medium"/>
    <n v="30"/>
    <s v="Closed"/>
    <s v="Completed"/>
    <s v="Solved by squad (technical intervention)"/>
    <x v="0"/>
    <s v="Squad"/>
    <s v="SQUAD E"/>
    <d v="2022-08-01T00:00:00"/>
    <d v="2022-09-13T00:00:00"/>
    <n v="43"/>
    <x v="2"/>
  </r>
  <r>
    <s v="KEY-4341"/>
    <s v="Medium"/>
    <n v="30"/>
    <s v="Closed"/>
    <s v="Completed"/>
    <s v="Solved by squad (technical intervention)"/>
    <x v="0"/>
    <s v="Squad"/>
    <s v="SQUAD C"/>
    <d v="2022-08-01T00:00:00"/>
    <d v="2022-09-20T00:00:00"/>
    <n v="50"/>
    <x v="2"/>
  </r>
  <r>
    <s v="KEY-4339"/>
    <s v="Medium"/>
    <n v="30"/>
    <s v="Open"/>
    <s v="Squad Working"/>
    <m/>
    <x v="1"/>
    <m/>
    <m/>
    <d v="2022-08-01T00:00:00"/>
    <m/>
    <n v="-44774"/>
    <x v="0"/>
  </r>
  <r>
    <s v="KEY-4354"/>
    <s v="High"/>
    <n v="15"/>
    <s v="Closed"/>
    <s v="Completed"/>
    <s v="Solved by service desk (no technical intervention)"/>
    <x v="0"/>
    <s v="Service Desk"/>
    <m/>
    <d v="2022-08-02T00:00:00"/>
    <d v="2022-08-10T00:00:00"/>
    <n v="8"/>
    <x v="1"/>
  </r>
  <r>
    <s v="KEY-4355"/>
    <s v="High"/>
    <n v="15"/>
    <s v="Closed"/>
    <s v="Completed"/>
    <s v="Solved by squad (technical intervention)"/>
    <x v="1"/>
    <s v="Squad"/>
    <s v="SQUAD C"/>
    <d v="2022-08-02T00:00:00"/>
    <d v="2022-08-23T00:00:00"/>
    <n v="21"/>
    <x v="2"/>
  </r>
  <r>
    <s v="KEY-4356"/>
    <s v="Medium"/>
    <n v="30"/>
    <s v="Closed"/>
    <s v="Completed"/>
    <s v="Solved by service desk (no technical intervention)"/>
    <x v="0"/>
    <s v="Service Desk"/>
    <m/>
    <d v="2022-08-02T00:00:00"/>
    <d v="2022-08-09T00:00:00"/>
    <n v="7"/>
    <x v="1"/>
  </r>
  <r>
    <s v="KEY-4358"/>
    <s v="Medium"/>
    <n v="30"/>
    <s v="Closed"/>
    <s v="Completed"/>
    <s v="Solved by squad (technical intervention)"/>
    <x v="1"/>
    <s v="Squad"/>
    <s v="SQUAD C"/>
    <d v="2022-08-02T00:00:00"/>
    <d v="2022-08-17T00:00:00"/>
    <n v="15"/>
    <x v="1"/>
  </r>
  <r>
    <s v="KEY-4351"/>
    <s v="Medium"/>
    <n v="30"/>
    <s v="Closed"/>
    <s v="Completed"/>
    <s v="Solved by squad (technical intervention)"/>
    <x v="0"/>
    <s v="Squad"/>
    <s v="SQUAD A"/>
    <d v="2022-08-02T00:00:00"/>
    <d v="2022-08-25T00:00:00"/>
    <n v="23"/>
    <x v="1"/>
  </r>
  <r>
    <s v="KEY-4357"/>
    <s v="Medium"/>
    <n v="30"/>
    <s v="Closed"/>
    <s v="Completed"/>
    <s v="Solved by squad (technical intervention)"/>
    <x v="0"/>
    <s v="Squad"/>
    <s v="SQUAD E"/>
    <d v="2022-08-02T00:00:00"/>
    <d v="2022-09-07T00:00:00"/>
    <n v="36"/>
    <x v="2"/>
  </r>
  <r>
    <s v="KEY-4352"/>
    <s v="Medium"/>
    <n v="30"/>
    <s v="Closed"/>
    <s v="Completed"/>
    <s v="Solved by squad (technical intervention)"/>
    <x v="0"/>
    <s v="Squad"/>
    <s v="SQUAD A"/>
    <d v="2022-08-02T00:00:00"/>
    <d v="2022-09-30T00:00:00"/>
    <n v="59"/>
    <x v="2"/>
  </r>
  <r>
    <s v="KEY-4353"/>
    <s v="Medium"/>
    <n v="30"/>
    <s v="Closed"/>
    <s v="Completed"/>
    <s v="Solved by squad (technical intervention)"/>
    <x v="0"/>
    <s v="Squad"/>
    <s v="SQUAD A"/>
    <d v="2022-08-02T00:00:00"/>
    <d v="2022-10-03T00:00:00"/>
    <n v="62"/>
    <x v="2"/>
  </r>
  <r>
    <s v="KEY-4360"/>
    <s v="Medium"/>
    <n v="30"/>
    <s v="Closed"/>
    <s v="Completed"/>
    <s v="Solved by service desk (no technical intervention)"/>
    <x v="1"/>
    <s v="Service Desk"/>
    <m/>
    <d v="2022-08-03T00:00:00"/>
    <d v="2022-08-15T00:00:00"/>
    <n v="12"/>
    <x v="1"/>
  </r>
  <r>
    <s v="KEY-4359"/>
    <s v="Medium"/>
    <n v="30"/>
    <s v="Closed"/>
    <s v="Completed"/>
    <s v="Solved by service desk (no technical intervention)"/>
    <x v="0"/>
    <s v="Service Desk"/>
    <m/>
    <d v="2022-08-03T00:00:00"/>
    <d v="2022-09-02T00:00:00"/>
    <n v="30"/>
    <x v="2"/>
  </r>
  <r>
    <s v="KEY-4363"/>
    <s v="Medium"/>
    <n v="30"/>
    <s v="Closed"/>
    <s v="Completed"/>
    <s v="Solved by squad (technical intervention)"/>
    <x v="0"/>
    <s v="Squad"/>
    <s v="SQUAD E"/>
    <d v="2022-08-03T00:00:00"/>
    <d v="2022-08-09T00:00:00"/>
    <n v="6"/>
    <x v="1"/>
  </r>
  <r>
    <s v="KEY-4362"/>
    <s v="Medium"/>
    <n v="30"/>
    <s v="Closed"/>
    <s v="Completed"/>
    <s v="Solved by squad (technical intervention)"/>
    <x v="1"/>
    <s v="Squad"/>
    <s v="SQUAD C"/>
    <d v="2022-08-03T00:00:00"/>
    <d v="2022-08-17T00:00:00"/>
    <n v="14"/>
    <x v="1"/>
  </r>
  <r>
    <s v="KEY-4361"/>
    <s v="Medium"/>
    <n v="30"/>
    <s v="Closed"/>
    <s v="Completed"/>
    <s v="Solved by squad (technical intervention)"/>
    <x v="0"/>
    <s v="Squad"/>
    <s v="SQUAD E"/>
    <d v="2022-08-03T00:00:00"/>
    <d v="2022-08-29T00:00:00"/>
    <n v="26"/>
    <x v="1"/>
  </r>
  <r>
    <s v="KEY-4376"/>
    <s v="High"/>
    <n v="15"/>
    <s v="Closed"/>
    <s v="Completed"/>
    <s v="Solved by squad (technical intervention)"/>
    <x v="0"/>
    <s v="Squad"/>
    <s v="SQUAD E"/>
    <d v="2022-08-04T00:00:00"/>
    <d v="2022-08-10T00:00:00"/>
    <n v="6"/>
    <x v="1"/>
  </r>
  <r>
    <s v="KEY-4367"/>
    <s v="High"/>
    <n v="15"/>
    <s v="Closed"/>
    <s v="Completed"/>
    <s v="Solved by squad (technical intervention)"/>
    <x v="1"/>
    <s v="Squad"/>
    <s v="SQUAD C"/>
    <d v="2022-08-04T00:00:00"/>
    <d v="2022-08-18T00:00:00"/>
    <n v="14"/>
    <x v="1"/>
  </r>
  <r>
    <s v="KEY-4366"/>
    <s v="Highest"/>
    <n v="7"/>
    <s v="Closed"/>
    <s v="Completed"/>
    <s v="Solved by squad (technical intervention)"/>
    <x v="1"/>
    <s v="Squad"/>
    <s v="SQUAD E"/>
    <d v="2022-08-04T00:00:00"/>
    <d v="2022-08-15T00:00:00"/>
    <n v="11"/>
    <x v="2"/>
  </r>
  <r>
    <s v="KEY-4371"/>
    <s v="Medium"/>
    <n v="30"/>
    <s v="Closed"/>
    <s v="Canceled"/>
    <s v="Business Process"/>
    <x v="3"/>
    <s v="Squad"/>
    <s v="SQUAD C"/>
    <d v="2022-08-04T00:00:00"/>
    <d v="2022-08-16T00:00:00"/>
    <n v="12"/>
    <x v="0"/>
  </r>
  <r>
    <s v="KEY-4370"/>
    <s v="Medium"/>
    <n v="30"/>
    <s v="Closed"/>
    <s v="Canceled"/>
    <s v="Business Process"/>
    <x v="0"/>
    <s v="Squad"/>
    <s v="SQUAD C"/>
    <d v="2022-08-04T00:00:00"/>
    <d v="2022-08-04T00:00:00"/>
    <n v="0"/>
    <x v="0"/>
  </r>
  <r>
    <s v="KEY-4374"/>
    <s v="Medium"/>
    <n v="30"/>
    <s v="Closed"/>
    <s v="Canceled"/>
    <s v="Business Process"/>
    <x v="3"/>
    <s v="Squad"/>
    <s v="SQUAD C"/>
    <d v="2022-08-04T00:00:00"/>
    <d v="2022-08-04T00:00:00"/>
    <n v="0"/>
    <x v="0"/>
  </r>
  <r>
    <s v="KEY-4369"/>
    <s v="Medium"/>
    <n v="30"/>
    <s v="Closed"/>
    <s v="Completed"/>
    <s v="Solved by service desk (no technical intervention)"/>
    <x v="2"/>
    <s v="Service Desk"/>
    <m/>
    <d v="2022-08-04T00:00:00"/>
    <d v="2022-08-08T00:00:00"/>
    <n v="4"/>
    <x v="1"/>
  </r>
  <r>
    <s v="KEY-4372"/>
    <s v="Medium"/>
    <n v="30"/>
    <s v="Closed"/>
    <s v="Completed"/>
    <s v="Solved by service desk (no technical intervention)"/>
    <x v="0"/>
    <s v="Service Desk"/>
    <m/>
    <d v="2022-08-04T00:00:00"/>
    <d v="2022-08-10T00:00:00"/>
    <n v="6"/>
    <x v="1"/>
  </r>
  <r>
    <s v="KEY-4377"/>
    <s v="Medium"/>
    <n v="30"/>
    <s v="Closed"/>
    <s v="Completed"/>
    <s v="Solved by service desk (no technical intervention)"/>
    <x v="0"/>
    <s v="Service Desk"/>
    <m/>
    <d v="2022-08-04T00:00:00"/>
    <d v="2022-08-11T00:00:00"/>
    <n v="7"/>
    <x v="1"/>
  </r>
  <r>
    <s v="KEY-4378"/>
    <s v="Medium"/>
    <n v="30"/>
    <s v="Closed"/>
    <s v="Completed"/>
    <s v="Solved by service desk (no technical intervention)"/>
    <x v="1"/>
    <s v="Service Desk"/>
    <m/>
    <d v="2022-08-04T00:00:00"/>
    <d v="2022-08-16T00:00:00"/>
    <n v="12"/>
    <x v="1"/>
  </r>
  <r>
    <s v="KEY-4375"/>
    <s v="Medium"/>
    <n v="30"/>
    <s v="Closed"/>
    <s v="Completed"/>
    <s v="Solved by squad (technical intervention)"/>
    <x v="1"/>
    <s v="Squad"/>
    <s v="SQUAD E"/>
    <d v="2022-08-04T00:00:00"/>
    <d v="2022-08-22T00:00:00"/>
    <n v="18"/>
    <x v="1"/>
  </r>
  <r>
    <s v="KEY-4373"/>
    <s v="Medium"/>
    <n v="30"/>
    <s v="Closed"/>
    <s v="Completed"/>
    <s v="Solved by squad (technical intervention)"/>
    <x v="1"/>
    <s v="Squad"/>
    <s v="SQUAD C"/>
    <d v="2022-08-04T00:00:00"/>
    <d v="2022-08-23T00:00:00"/>
    <n v="19"/>
    <x v="1"/>
  </r>
  <r>
    <s v="KEY-4368"/>
    <s v="Medium"/>
    <n v="30"/>
    <s v="Closed"/>
    <s v="Completed"/>
    <s v="Solved by squad (technical intervention)"/>
    <x v="0"/>
    <s v="Squad"/>
    <s v="SQUAD E"/>
    <d v="2022-08-04T00:00:00"/>
    <d v="2022-09-01T00:00:00"/>
    <n v="28"/>
    <x v="1"/>
  </r>
  <r>
    <s v="KEY-4364"/>
    <s v="Medium"/>
    <n v="30"/>
    <s v="Closed"/>
    <s v="Completed"/>
    <s v="Solved by squad (technical intervention)"/>
    <x v="0"/>
    <s v="Squad"/>
    <s v="SQUAD A"/>
    <d v="2022-08-04T00:00:00"/>
    <d v="2022-10-06T00:00:00"/>
    <n v="63"/>
    <x v="2"/>
  </r>
  <r>
    <s v="KEY-4365"/>
    <s v="Medium"/>
    <n v="30"/>
    <s v="Open"/>
    <s v="Squad Working"/>
    <m/>
    <x v="1"/>
    <m/>
    <m/>
    <d v="2022-08-04T00:00:00"/>
    <m/>
    <n v="-44777"/>
    <x v="0"/>
  </r>
  <r>
    <s v="KEY-4387"/>
    <s v="Medium"/>
    <n v="30"/>
    <s v="Closed"/>
    <s v="Canceled"/>
    <s v="Business Process"/>
    <x v="3"/>
    <s v="Squad"/>
    <s v="SQUAD C"/>
    <d v="2022-08-05T00:00:00"/>
    <d v="2022-09-28T00:00:00"/>
    <n v="54"/>
    <x v="0"/>
  </r>
  <r>
    <s v="KEY-4384"/>
    <s v="Medium"/>
    <n v="30"/>
    <s v="Closed"/>
    <s v="Completed"/>
    <s v="Solved by service desk (no technical intervention)"/>
    <x v="2"/>
    <s v="Service Desk"/>
    <m/>
    <d v="2022-08-05T00:00:00"/>
    <d v="2022-08-08T00:00:00"/>
    <n v="3"/>
    <x v="1"/>
  </r>
  <r>
    <s v="KEY-4388"/>
    <s v="Medium"/>
    <n v="30"/>
    <s v="Closed"/>
    <s v="Completed"/>
    <s v="Solved by squad (technical intervention)"/>
    <x v="0"/>
    <s v="Squad"/>
    <s v="SQUAD E"/>
    <d v="2022-08-05T00:00:00"/>
    <d v="2022-08-11T00:00:00"/>
    <n v="6"/>
    <x v="1"/>
  </r>
  <r>
    <s v="KEY-4386"/>
    <s v="Medium"/>
    <n v="30"/>
    <s v="Closed"/>
    <s v="Completed"/>
    <s v="Solved by squad (technical intervention)"/>
    <x v="0"/>
    <s v="Squad"/>
    <s v="SQUAD E"/>
    <d v="2022-08-05T00:00:00"/>
    <d v="2022-08-31T00:00:00"/>
    <n v="26"/>
    <x v="1"/>
  </r>
  <r>
    <s v="KEY-4383"/>
    <s v="Medium"/>
    <n v="30"/>
    <s v="Closed"/>
    <s v="Completed"/>
    <s v="Solved by squad (technical intervention)"/>
    <x v="0"/>
    <s v="Squad"/>
    <s v="SQUAD E"/>
    <d v="2022-08-05T00:00:00"/>
    <d v="2022-09-01T00:00:00"/>
    <n v="27"/>
    <x v="1"/>
  </r>
  <r>
    <s v="KEY-4380"/>
    <s v="Medium"/>
    <n v="30"/>
    <s v="Closed"/>
    <s v="Completed"/>
    <s v="Solved by squad (technical intervention)"/>
    <x v="0"/>
    <s v="Squad"/>
    <s v="SQUAD A"/>
    <d v="2022-08-05T00:00:00"/>
    <d v="2022-09-05T00:00:00"/>
    <n v="31"/>
    <x v="2"/>
  </r>
  <r>
    <s v="KEY-4385"/>
    <s v="Medium"/>
    <n v="30"/>
    <s v="Closed"/>
    <s v="Completed"/>
    <s v="Solved by squad (technical intervention)"/>
    <x v="3"/>
    <s v="Squad"/>
    <s v="SQUAD C"/>
    <d v="2022-08-05T00:00:00"/>
    <d v="2022-09-26T00:00:00"/>
    <n v="52"/>
    <x v="2"/>
  </r>
  <r>
    <s v="KEY-4379"/>
    <s v="Medium"/>
    <n v="30"/>
    <s v="Open"/>
    <s v="Squad Working"/>
    <m/>
    <x v="1"/>
    <m/>
    <m/>
    <d v="2022-08-05T00:00:00"/>
    <m/>
    <n v="-44778"/>
    <x v="0"/>
  </r>
  <r>
    <s v="KEY-4381"/>
    <s v="Medium"/>
    <n v="30"/>
    <s v="Open"/>
    <s v="Squad Working"/>
    <m/>
    <x v="1"/>
    <m/>
    <m/>
    <d v="2022-08-05T00:00:00"/>
    <m/>
    <n v="-44778"/>
    <x v="0"/>
  </r>
  <r>
    <s v="KEY-4382"/>
    <s v="Medium"/>
    <n v="30"/>
    <s v="Open"/>
    <s v="Squad Working"/>
    <m/>
    <x v="1"/>
    <m/>
    <m/>
    <d v="2022-08-05T00:00:00"/>
    <m/>
    <n v="-44778"/>
    <x v="0"/>
  </r>
  <r>
    <s v="KEY-4389"/>
    <s v="Medium"/>
    <n v="30"/>
    <s v="Closed"/>
    <s v="Completed"/>
    <s v="Solved by squad (technical intervention)"/>
    <x v="1"/>
    <s v="Squad"/>
    <s v="SQUAD A"/>
    <d v="2022-08-06T00:00:00"/>
    <d v="2022-08-25T00:00:00"/>
    <n v="19"/>
    <x v="1"/>
  </r>
  <r>
    <s v="KEY-4391"/>
    <s v="High"/>
    <n v="15"/>
    <s v="Closed"/>
    <s v="Completed"/>
    <s v="Solved by squad (technical intervention)"/>
    <x v="0"/>
    <s v="Squad"/>
    <s v="SQUAD A"/>
    <d v="2022-08-08T00:00:00"/>
    <d v="2022-09-02T00:00:00"/>
    <n v="25"/>
    <x v="2"/>
  </r>
  <r>
    <s v="KEY-4397"/>
    <s v="Medium"/>
    <n v="30"/>
    <s v="Closed"/>
    <s v="Completed"/>
    <s v="Solved by service desk (no technical intervention)"/>
    <x v="2"/>
    <s v="Service Desk"/>
    <m/>
    <d v="2022-08-08T00:00:00"/>
    <d v="2022-08-10T00:00:00"/>
    <n v="2"/>
    <x v="1"/>
  </r>
  <r>
    <s v="KEY-4395"/>
    <s v="Medium"/>
    <n v="30"/>
    <s v="Closed"/>
    <s v="Completed"/>
    <s v="Solved by service desk (no technical intervention)"/>
    <x v="0"/>
    <s v="Service Desk"/>
    <m/>
    <d v="2022-08-08T00:00:00"/>
    <d v="2022-08-16T00:00:00"/>
    <n v="8"/>
    <x v="1"/>
  </r>
  <r>
    <s v="KEY-4394"/>
    <s v="Medium"/>
    <n v="30"/>
    <s v="Closed"/>
    <s v="Completed"/>
    <s v="Solved by squad (technical intervention)"/>
    <x v="0"/>
    <s v="Squad"/>
    <s v="SQUAD B"/>
    <d v="2022-08-08T00:00:00"/>
    <d v="2022-08-14T00:00:00"/>
    <n v="6"/>
    <x v="1"/>
  </r>
  <r>
    <s v="KEY-4399"/>
    <s v="Medium"/>
    <n v="30"/>
    <s v="Closed"/>
    <s v="Completed"/>
    <s v="Solved by squad (technical intervention)"/>
    <x v="1"/>
    <s v="Squad"/>
    <s v="SQUAD A"/>
    <d v="2022-08-08T00:00:00"/>
    <d v="2022-08-26T00:00:00"/>
    <n v="18"/>
    <x v="1"/>
  </r>
  <r>
    <s v="KEY-4398"/>
    <s v="Medium"/>
    <n v="30"/>
    <s v="Closed"/>
    <s v="Completed"/>
    <s v="Solved by squad (technical intervention)"/>
    <x v="1"/>
    <s v="Squad"/>
    <s v="SQUAD A"/>
    <d v="2022-08-08T00:00:00"/>
    <d v="2022-08-29T00:00:00"/>
    <n v="21"/>
    <x v="1"/>
  </r>
  <r>
    <s v="KEY-4396"/>
    <s v="Medium"/>
    <n v="30"/>
    <s v="Closed"/>
    <s v="Completed"/>
    <s v="Solved by squad (technical intervention)"/>
    <x v="0"/>
    <s v="Squad"/>
    <s v="SQUAD E"/>
    <d v="2022-08-08T00:00:00"/>
    <d v="2022-08-31T00:00:00"/>
    <n v="23"/>
    <x v="1"/>
  </r>
  <r>
    <s v="KEY-4392"/>
    <s v="Medium"/>
    <n v="30"/>
    <s v="Closed"/>
    <s v="Completed"/>
    <s v="Solved by squad (technical intervention)"/>
    <x v="3"/>
    <s v="Squad"/>
    <s v="SQUAD A"/>
    <d v="2022-08-08T00:00:00"/>
    <d v="2022-10-06T00:00:00"/>
    <n v="59"/>
    <x v="2"/>
  </r>
  <r>
    <s v="KEY-4390"/>
    <s v="Medium"/>
    <n v="30"/>
    <s v="Open"/>
    <s v="Squad Working"/>
    <m/>
    <x v="1"/>
    <m/>
    <m/>
    <d v="2022-08-08T00:00:00"/>
    <m/>
    <n v="-44781"/>
    <x v="0"/>
  </r>
  <r>
    <s v="KEY-4393"/>
    <s v="Medium"/>
    <n v="30"/>
    <s v="Open"/>
    <s v="Squad Working"/>
    <m/>
    <x v="1"/>
    <m/>
    <m/>
    <d v="2022-08-08T00:00:00"/>
    <m/>
    <n v="-44781"/>
    <x v="0"/>
  </r>
  <r>
    <s v="KEY-4404"/>
    <s v="Medium"/>
    <n v="30"/>
    <s v="Closed"/>
    <s v="Completed"/>
    <s v="Solved by service desk (no technical intervention)"/>
    <x v="0"/>
    <s v="Service Desk"/>
    <m/>
    <d v="2022-08-09T00:00:00"/>
    <d v="2022-08-17T00:00:00"/>
    <n v="8"/>
    <x v="1"/>
  </r>
  <r>
    <s v="KEY-4402"/>
    <s v="Medium"/>
    <n v="30"/>
    <s v="Closed"/>
    <s v="Completed"/>
    <s v="Solved by service desk (no technical intervention)"/>
    <x v="0"/>
    <s v="Service Desk"/>
    <m/>
    <d v="2022-08-09T00:00:00"/>
    <d v="2022-08-19T00:00:00"/>
    <n v="10"/>
    <x v="1"/>
  </r>
  <r>
    <s v="KEY-4403"/>
    <s v="Medium"/>
    <n v="30"/>
    <s v="Closed"/>
    <s v="Completed"/>
    <s v="Solved by service desk (no technical intervention)"/>
    <x v="0"/>
    <s v="Service Desk"/>
    <m/>
    <d v="2022-08-09T00:00:00"/>
    <d v="2022-09-26T00:00:00"/>
    <n v="48"/>
    <x v="2"/>
  </r>
  <r>
    <s v="KEY-4401"/>
    <s v="Medium"/>
    <n v="30"/>
    <s v="Closed"/>
    <s v="Completed"/>
    <s v="Solved by squad (technical intervention)"/>
    <x v="1"/>
    <s v="Squad"/>
    <s v="SQUAD E"/>
    <d v="2022-08-09T00:00:00"/>
    <d v="2022-08-20T00:00:00"/>
    <n v="11"/>
    <x v="1"/>
  </r>
  <r>
    <s v="KEY-4406"/>
    <s v="Medium"/>
    <n v="30"/>
    <s v="Closed"/>
    <s v="Completed"/>
    <s v="Solved by squad (technical intervention)"/>
    <x v="1"/>
    <s v="Squad"/>
    <s v="SQUAD A"/>
    <d v="2022-08-09T00:00:00"/>
    <d v="2022-08-24T00:00:00"/>
    <n v="15"/>
    <x v="1"/>
  </r>
  <r>
    <s v="KEY-4400"/>
    <s v="Medium"/>
    <n v="30"/>
    <s v="Closed"/>
    <s v="Completed"/>
    <s v="Solved by squad (technical intervention)"/>
    <x v="0"/>
    <s v="Squad"/>
    <s v="SQUAD A"/>
    <d v="2022-08-09T00:00:00"/>
    <d v="2022-09-02T00:00:00"/>
    <n v="24"/>
    <x v="1"/>
  </r>
  <r>
    <s v="KEY-4405"/>
    <s v="Medium"/>
    <n v="30"/>
    <s v="Closed"/>
    <s v="Completed"/>
    <s v="Solved by squad (technical intervention)"/>
    <x v="0"/>
    <s v="Squad"/>
    <s v="SQUAD E"/>
    <d v="2022-08-09T00:00:00"/>
    <d v="2022-09-12T00:00:00"/>
    <n v="34"/>
    <x v="2"/>
  </r>
  <r>
    <s v="KEY-4407"/>
    <s v="Medium"/>
    <n v="30"/>
    <s v="Closed"/>
    <s v="Completed"/>
    <s v="Solved by squad (technical intervention)"/>
    <x v="3"/>
    <s v="Squad"/>
    <s v="SQUAD A"/>
    <d v="2022-08-09T00:00:00"/>
    <d v="2022-10-06T00:00:00"/>
    <n v="58"/>
    <x v="2"/>
  </r>
  <r>
    <s v="KEY-4424"/>
    <s v="High"/>
    <n v="15"/>
    <s v="Closed"/>
    <s v="Completed"/>
    <s v="Solved by squad (technical intervention)"/>
    <x v="1"/>
    <s v="Squad"/>
    <s v="SQUAD A"/>
    <d v="2022-08-10T00:00:00"/>
    <d v="2022-08-22T00:00:00"/>
    <n v="12"/>
    <x v="1"/>
  </r>
  <r>
    <s v="KEY-4413"/>
    <s v="Medium"/>
    <n v="30"/>
    <s v="Closed"/>
    <s v="Completed"/>
    <s v="Solved by service desk (no technical intervention)"/>
    <x v="2"/>
    <s v="Service Desk"/>
    <m/>
    <d v="2022-08-10T00:00:00"/>
    <d v="2022-08-11T00:00:00"/>
    <n v="1"/>
    <x v="1"/>
  </r>
  <r>
    <s v="KEY-4414"/>
    <s v="Medium"/>
    <n v="30"/>
    <s v="Closed"/>
    <s v="Completed"/>
    <s v="Solved by service desk (no technical intervention)"/>
    <x v="2"/>
    <s v="Service Desk"/>
    <m/>
    <d v="2022-08-10T00:00:00"/>
    <d v="2022-08-11T00:00:00"/>
    <n v="1"/>
    <x v="1"/>
  </r>
  <r>
    <s v="KEY-4416"/>
    <s v="Medium"/>
    <n v="30"/>
    <s v="Closed"/>
    <s v="Completed"/>
    <s v="Solved by service desk (no technical intervention)"/>
    <x v="2"/>
    <s v="Service Desk"/>
    <m/>
    <d v="2022-08-10T00:00:00"/>
    <d v="2022-08-11T00:00:00"/>
    <n v="1"/>
    <x v="1"/>
  </r>
  <r>
    <s v="KEY-4418"/>
    <s v="Medium"/>
    <n v="30"/>
    <s v="Closed"/>
    <s v="Completed"/>
    <s v="Solved by service desk (no technical intervention)"/>
    <x v="3"/>
    <s v="Service Desk"/>
    <m/>
    <d v="2022-08-10T00:00:00"/>
    <d v="2022-08-11T00:00:00"/>
    <n v="1"/>
    <x v="1"/>
  </r>
  <r>
    <s v="KEY-4420"/>
    <s v="Medium"/>
    <n v="30"/>
    <s v="Closed"/>
    <s v="Completed"/>
    <s v="Solved by service desk (no technical intervention)"/>
    <x v="0"/>
    <s v="Service Desk"/>
    <m/>
    <d v="2022-08-10T00:00:00"/>
    <d v="2022-08-15T00:00:00"/>
    <n v="5"/>
    <x v="1"/>
  </r>
  <r>
    <s v="KEY-4412"/>
    <s v="Medium"/>
    <n v="30"/>
    <s v="Closed"/>
    <s v="Completed"/>
    <s v="Solved by service desk (no technical intervention)"/>
    <x v="0"/>
    <s v="Service Desk"/>
    <m/>
    <d v="2022-08-10T00:00:00"/>
    <d v="2022-08-17T00:00:00"/>
    <n v="7"/>
    <x v="1"/>
  </r>
  <r>
    <s v="KEY-4415"/>
    <s v="Medium"/>
    <n v="30"/>
    <s v="Closed"/>
    <s v="Completed"/>
    <s v="Solved by service desk (no technical intervention)"/>
    <x v="0"/>
    <s v="Service Desk"/>
    <m/>
    <d v="2022-08-10T00:00:00"/>
    <d v="2022-08-17T00:00:00"/>
    <n v="7"/>
    <x v="1"/>
  </r>
  <r>
    <s v="KEY-4425"/>
    <s v="Medium"/>
    <n v="30"/>
    <s v="Closed"/>
    <s v="Completed"/>
    <s v="Solved by service desk (no technical intervention)"/>
    <x v="0"/>
    <s v="Service Desk"/>
    <m/>
    <d v="2022-08-10T00:00:00"/>
    <d v="2022-08-17T00:00:00"/>
    <n v="7"/>
    <x v="1"/>
  </r>
  <r>
    <s v="KEY-4426"/>
    <s v="Medium"/>
    <n v="30"/>
    <s v="Closed"/>
    <s v="Completed"/>
    <s v="Solved by service desk (no technical intervention)"/>
    <x v="0"/>
    <s v="Service Desk"/>
    <m/>
    <d v="2022-08-10T00:00:00"/>
    <d v="2022-08-17T00:00:00"/>
    <n v="7"/>
    <x v="1"/>
  </r>
  <r>
    <s v="KEY-4419"/>
    <s v="Medium"/>
    <n v="30"/>
    <s v="Closed"/>
    <s v="Completed"/>
    <s v="Solved by service desk (no technical intervention)"/>
    <x v="1"/>
    <s v="Service Desk"/>
    <m/>
    <d v="2022-08-10T00:00:00"/>
    <d v="2022-08-23T00:00:00"/>
    <n v="13"/>
    <x v="1"/>
  </r>
  <r>
    <s v="KEY-4422"/>
    <s v="Medium"/>
    <n v="30"/>
    <s v="Closed"/>
    <s v="Completed"/>
    <s v="Solved by service desk (no technical intervention)"/>
    <x v="3"/>
    <s v="Service Desk"/>
    <m/>
    <d v="2022-08-10T00:00:00"/>
    <d v="2022-09-30T00:00:00"/>
    <n v="51"/>
    <x v="2"/>
  </r>
  <r>
    <s v="KEY-4423"/>
    <s v="Medium"/>
    <n v="30"/>
    <s v="Closed"/>
    <s v="Completed"/>
    <s v="Solved by squad (technical intervention)"/>
    <x v="1"/>
    <s v="Squad"/>
    <s v="SQUAD A"/>
    <d v="2022-08-10T00:00:00"/>
    <d v="2022-08-22T00:00:00"/>
    <n v="12"/>
    <x v="1"/>
  </r>
  <r>
    <s v="KEY-4408"/>
    <s v="Medium"/>
    <n v="30"/>
    <s v="Closed"/>
    <s v="Completed"/>
    <s v="Solved by squad (technical intervention)"/>
    <x v="0"/>
    <s v="Squad"/>
    <s v="SQUAD A"/>
    <d v="2022-08-10T00:00:00"/>
    <d v="2022-09-04T00:00:00"/>
    <n v="25"/>
    <x v="1"/>
  </r>
  <r>
    <s v="KEY-4417"/>
    <s v="Medium"/>
    <n v="30"/>
    <s v="Closed"/>
    <s v="Completed"/>
    <s v="Solved by squad (technical intervention)"/>
    <x v="0"/>
    <s v="Squad"/>
    <s v="SQUAD B"/>
    <d v="2022-08-10T00:00:00"/>
    <d v="2022-09-09T00:00:00"/>
    <n v="30"/>
    <x v="2"/>
  </r>
  <r>
    <s v="KEY-4428"/>
    <s v="Medium"/>
    <n v="30"/>
    <s v="Closed"/>
    <s v="Completed"/>
    <s v="Solved by squad (technical intervention)"/>
    <x v="0"/>
    <s v="Squad"/>
    <s v="SQUAD E"/>
    <d v="2022-08-10T00:00:00"/>
    <d v="2022-09-09T00:00:00"/>
    <n v="30"/>
    <x v="2"/>
  </r>
  <r>
    <s v="KEY-4430"/>
    <s v="Medium"/>
    <n v="30"/>
    <s v="Closed"/>
    <s v="Completed"/>
    <s v="Solved by squad (technical intervention)"/>
    <x v="0"/>
    <s v="Squad"/>
    <s v="SQUAD E"/>
    <d v="2022-08-10T00:00:00"/>
    <d v="2022-09-09T00:00:00"/>
    <n v="30"/>
    <x v="2"/>
  </r>
  <r>
    <s v="KEY-4421"/>
    <s v="Medium"/>
    <n v="30"/>
    <s v="Closed"/>
    <s v="Completed"/>
    <s v="Solved by squad (technical intervention)"/>
    <x v="0"/>
    <s v="Squad"/>
    <s v="SQUAD E"/>
    <d v="2022-08-10T00:00:00"/>
    <d v="2022-09-12T00:00:00"/>
    <n v="33"/>
    <x v="2"/>
  </r>
  <r>
    <s v="KEY-4427"/>
    <s v="Medium"/>
    <n v="30"/>
    <s v="Closed"/>
    <s v="Completed"/>
    <s v="Solved by squad (technical intervention)"/>
    <x v="0"/>
    <s v="Squad"/>
    <s v="SQUAD E"/>
    <d v="2022-08-10T00:00:00"/>
    <d v="2022-09-12T00:00:00"/>
    <n v="33"/>
    <x v="2"/>
  </r>
  <r>
    <s v="KEY-4429"/>
    <s v="Medium"/>
    <n v="30"/>
    <s v="Closed"/>
    <s v="Completed"/>
    <s v="Solved by squad (technical intervention)"/>
    <x v="3"/>
    <s v="Squad"/>
    <s v="SQUAD C"/>
    <d v="2022-08-10T00:00:00"/>
    <d v="2022-09-01T00:00:00"/>
    <n v="22"/>
    <x v="1"/>
  </r>
  <r>
    <s v="KEY-4409"/>
    <s v="Medium"/>
    <n v="30"/>
    <s v="Open"/>
    <s v="Squad Working"/>
    <m/>
    <x v="1"/>
    <m/>
    <m/>
    <d v="2022-08-10T00:00:00"/>
    <m/>
    <n v="-44783"/>
    <x v="0"/>
  </r>
  <r>
    <s v="KEY-4410"/>
    <s v="Medium"/>
    <n v="30"/>
    <s v="Open"/>
    <s v="Squad Working"/>
    <m/>
    <x v="1"/>
    <m/>
    <m/>
    <d v="2022-08-10T00:00:00"/>
    <m/>
    <n v="-44783"/>
    <x v="0"/>
  </r>
  <r>
    <s v="KEY-4411"/>
    <s v="Medium"/>
    <n v="30"/>
    <s v="Open"/>
    <s v="Waiting requester information"/>
    <m/>
    <x v="2"/>
    <m/>
    <m/>
    <d v="2022-08-10T00:00:00"/>
    <m/>
    <n v="-44783"/>
    <x v="0"/>
  </r>
  <r>
    <s v="KEY-4438"/>
    <s v="Medium"/>
    <n v="30"/>
    <s v="Closed"/>
    <s v="Canceled"/>
    <s v="Feature expected behavior"/>
    <x v="0"/>
    <s v="Squad"/>
    <s v="SQUAD A"/>
    <d v="2022-08-11T00:00:00"/>
    <d v="2022-08-15T00:00:00"/>
    <n v="4"/>
    <x v="0"/>
  </r>
  <r>
    <s v="KEY-4435"/>
    <s v="Medium"/>
    <n v="30"/>
    <s v="Closed"/>
    <s v="Completed"/>
    <s v="Solved by service desk (no technical intervention)"/>
    <x v="2"/>
    <s v="Service Desk"/>
    <m/>
    <d v="2022-08-11T00:00:00"/>
    <d v="2022-08-12T00:00:00"/>
    <n v="1"/>
    <x v="1"/>
  </r>
  <r>
    <s v="KEY-4434"/>
    <s v="Medium"/>
    <n v="30"/>
    <s v="Closed"/>
    <s v="Completed"/>
    <s v="Solved by service desk (no technical intervention)"/>
    <x v="0"/>
    <s v="Service Desk"/>
    <m/>
    <d v="2022-08-11T00:00:00"/>
    <d v="2022-08-19T00:00:00"/>
    <n v="8"/>
    <x v="1"/>
  </r>
  <r>
    <s v="KEY-4437"/>
    <s v="Medium"/>
    <n v="30"/>
    <s v="Closed"/>
    <s v="Completed"/>
    <s v="Solved by squad (technical intervention)"/>
    <x v="0"/>
    <s v="Squad"/>
    <s v="SQUAD E"/>
    <d v="2022-08-11T00:00:00"/>
    <d v="2022-08-17T00:00:00"/>
    <n v="6"/>
    <x v="1"/>
  </r>
  <r>
    <s v="KEY-4433"/>
    <s v="Medium"/>
    <n v="30"/>
    <s v="Closed"/>
    <s v="Completed"/>
    <s v="Solved by squad (technical intervention)"/>
    <x v="0"/>
    <s v="Squad"/>
    <s v="SQUAD A"/>
    <d v="2022-08-11T00:00:00"/>
    <d v="2022-09-12T00:00:00"/>
    <n v="32"/>
    <x v="2"/>
  </r>
  <r>
    <s v="KEY-4431"/>
    <s v="Medium"/>
    <n v="30"/>
    <s v="Closed"/>
    <s v="Completed"/>
    <s v="Solved by squad (technical intervention)"/>
    <x v="0"/>
    <s v="Squad"/>
    <s v="SQUAD A"/>
    <d v="2022-08-11T00:00:00"/>
    <d v="2022-09-25T00:00:00"/>
    <n v="45"/>
    <x v="2"/>
  </r>
  <r>
    <s v="KEY-4432"/>
    <s v="Medium"/>
    <n v="30"/>
    <s v="Open"/>
    <s v="Squad Working"/>
    <m/>
    <x v="1"/>
    <m/>
    <m/>
    <d v="2022-08-11T00:00:00"/>
    <m/>
    <n v="-44784"/>
    <x v="0"/>
  </r>
  <r>
    <s v="KEY-4436"/>
    <s v="Medium"/>
    <n v="30"/>
    <s v="Open"/>
    <s v="Squad Working"/>
    <m/>
    <x v="1"/>
    <m/>
    <m/>
    <d v="2022-08-11T00:00:00"/>
    <m/>
    <n v="-44784"/>
    <x v="0"/>
  </r>
  <r>
    <s v="KEY-4440"/>
    <s v="Medium"/>
    <n v="30"/>
    <s v="Closed"/>
    <s v="Completed"/>
    <s v="Solved by service desk (no technical intervention)"/>
    <x v="3"/>
    <s v="Service Desk"/>
    <m/>
    <d v="2022-08-12T00:00:00"/>
    <d v="2022-08-12T00:00:00"/>
    <n v="0"/>
    <x v="1"/>
  </r>
  <r>
    <s v="KEY-4443"/>
    <s v="Medium"/>
    <n v="30"/>
    <s v="Closed"/>
    <s v="Completed"/>
    <s v="Solved by service desk (no technical intervention)"/>
    <x v="1"/>
    <s v="Service Desk"/>
    <m/>
    <d v="2022-08-12T00:00:00"/>
    <d v="2022-08-25T00:00:00"/>
    <n v="13"/>
    <x v="1"/>
  </r>
  <r>
    <s v="KEY-4444"/>
    <s v="Medium"/>
    <n v="30"/>
    <s v="Closed"/>
    <s v="Completed"/>
    <s v="Solved by squad (technical intervention)"/>
    <x v="1"/>
    <s v="Squad"/>
    <s v="SQUAD E"/>
    <d v="2022-08-12T00:00:00"/>
    <d v="2022-08-26T00:00:00"/>
    <n v="14"/>
    <x v="1"/>
  </r>
  <r>
    <s v="KEY-4441"/>
    <s v="Medium"/>
    <n v="30"/>
    <s v="Closed"/>
    <s v="Completed"/>
    <s v="Solved by squad (technical intervention)"/>
    <x v="0"/>
    <s v="Squad"/>
    <s v="SQUAD B"/>
    <d v="2022-08-12T00:00:00"/>
    <d v="2022-09-05T00:00:00"/>
    <n v="24"/>
    <x v="1"/>
  </r>
  <r>
    <s v="KEY-4439"/>
    <s v="Medium"/>
    <n v="30"/>
    <s v="Closed"/>
    <s v="Completed"/>
    <s v="Solved by squad (technical intervention)"/>
    <x v="0"/>
    <s v="Squad"/>
    <s v="SQUAD B"/>
    <d v="2022-08-12T00:00:00"/>
    <d v="2022-09-26T00:00:00"/>
    <n v="45"/>
    <x v="2"/>
  </r>
  <r>
    <s v="KEY-4442"/>
    <s v="Medium"/>
    <n v="30"/>
    <s v="Open"/>
    <s v="Squad Working"/>
    <m/>
    <x v="1"/>
    <m/>
    <m/>
    <d v="2022-08-12T00:00:00"/>
    <m/>
    <n v="-44785"/>
    <x v="0"/>
  </r>
  <r>
    <s v="KEY-4446"/>
    <s v="Medium"/>
    <n v="30"/>
    <s v="Closed"/>
    <s v="Completed"/>
    <s v="Solved by service desk (no technical intervention)"/>
    <x v="0"/>
    <s v="Service Desk"/>
    <m/>
    <d v="2022-08-15T00:00:00"/>
    <d v="2022-08-15T00:00:00"/>
    <n v="0"/>
    <x v="1"/>
  </r>
  <r>
    <s v="KEY-4447"/>
    <s v="Medium"/>
    <n v="30"/>
    <s v="Closed"/>
    <s v="Completed"/>
    <s v="Solved by service desk (no technical intervention)"/>
    <x v="2"/>
    <s v="Service Desk"/>
    <m/>
    <d v="2022-08-15T00:00:00"/>
    <d v="2022-08-19T00:00:00"/>
    <n v="4"/>
    <x v="1"/>
  </r>
  <r>
    <s v="KEY-4449"/>
    <s v="Medium"/>
    <n v="30"/>
    <s v="Closed"/>
    <s v="Completed"/>
    <s v="Solved by squad (technical intervention)"/>
    <x v="0"/>
    <s v="Squad"/>
    <s v="SQUAD E"/>
    <d v="2022-08-15T00:00:00"/>
    <d v="2022-08-24T00:00:00"/>
    <n v="9"/>
    <x v="1"/>
  </r>
  <r>
    <s v="KEY-4448"/>
    <s v="Medium"/>
    <n v="30"/>
    <s v="Closed"/>
    <s v="Completed"/>
    <s v="Solved by squad (technical intervention)"/>
    <x v="1"/>
    <s v="Squad"/>
    <s v="SQUAD A"/>
    <d v="2022-08-15T00:00:00"/>
    <d v="2022-08-29T00:00:00"/>
    <n v="14"/>
    <x v="1"/>
  </r>
  <r>
    <s v="KEY-4450"/>
    <s v="Medium"/>
    <n v="30"/>
    <s v="Closed"/>
    <s v="Completed"/>
    <s v="Solved by squad (technical intervention)"/>
    <x v="1"/>
    <s v="Squad"/>
    <s v="SQUAD A"/>
    <d v="2022-08-15T00:00:00"/>
    <d v="2022-09-05T00:00:00"/>
    <n v="21"/>
    <x v="1"/>
  </r>
  <r>
    <s v="KEY-4445"/>
    <s v="Medium"/>
    <n v="30"/>
    <s v="Open"/>
    <s v="Squad Working"/>
    <m/>
    <x v="1"/>
    <m/>
    <m/>
    <d v="2022-08-15T00:00:00"/>
    <m/>
    <n v="-44788"/>
    <x v="0"/>
  </r>
  <r>
    <s v="KEY-4456"/>
    <s v="High"/>
    <n v="15"/>
    <s v="Closed"/>
    <s v="Completed"/>
    <s v="Solved by squad (technical intervention)"/>
    <x v="0"/>
    <s v="Squad"/>
    <s v="SQUAD E"/>
    <d v="2022-08-16T00:00:00"/>
    <d v="2022-09-22T00:00:00"/>
    <n v="37"/>
    <x v="2"/>
  </r>
  <r>
    <s v="KEY-4457"/>
    <s v="High"/>
    <n v="15"/>
    <s v="Closed"/>
    <s v="Completed"/>
    <s v="Solved by squad (technical intervention)"/>
    <x v="0"/>
    <s v="Squad"/>
    <s v="SQUAD E"/>
    <d v="2022-08-16T00:00:00"/>
    <d v="2022-09-22T00:00:00"/>
    <n v="37"/>
    <x v="2"/>
  </r>
  <r>
    <s v="KEY-4458"/>
    <s v="Medium"/>
    <n v="30"/>
    <s v="Closed"/>
    <s v="Completed"/>
    <s v="Solved by service desk (no technical intervention)"/>
    <x v="0"/>
    <s v="Service Desk"/>
    <m/>
    <d v="2022-08-16T00:00:00"/>
    <d v="2022-08-16T00:00:00"/>
    <n v="0"/>
    <x v="1"/>
  </r>
  <r>
    <s v="KEY-4454"/>
    <s v="Medium"/>
    <n v="30"/>
    <s v="Closed"/>
    <s v="Completed"/>
    <s v="Solved by service desk (no technical intervention)"/>
    <x v="0"/>
    <s v="Service Desk"/>
    <m/>
    <d v="2022-08-16T00:00:00"/>
    <d v="2022-08-24T00:00:00"/>
    <n v="8"/>
    <x v="1"/>
  </r>
  <r>
    <s v="KEY-4453"/>
    <s v="Medium"/>
    <n v="30"/>
    <s v="Closed"/>
    <s v="Completed"/>
    <s v="Solved by squad (technical intervention)"/>
    <x v="0"/>
    <s v="Squad"/>
    <s v="SQUAD A"/>
    <d v="2022-08-16T00:00:00"/>
    <d v="2022-09-15T00:00:00"/>
    <n v="30"/>
    <x v="2"/>
  </r>
  <r>
    <s v="KEY-4451"/>
    <s v="Medium"/>
    <n v="30"/>
    <s v="Open"/>
    <s v="Squad Working"/>
    <m/>
    <x v="1"/>
    <m/>
    <m/>
    <d v="2022-08-16T00:00:00"/>
    <m/>
    <n v="-44789"/>
    <x v="0"/>
  </r>
  <r>
    <s v="KEY-4452"/>
    <s v="Medium"/>
    <n v="30"/>
    <s v="Open"/>
    <s v="Squad Working"/>
    <m/>
    <x v="1"/>
    <m/>
    <m/>
    <d v="2022-08-16T00:00:00"/>
    <m/>
    <n v="-44789"/>
    <x v="0"/>
  </r>
  <r>
    <s v="KEY-4455"/>
    <s v="Medium"/>
    <n v="30"/>
    <s v="Open"/>
    <s v="Squad Working"/>
    <m/>
    <x v="1"/>
    <m/>
    <m/>
    <d v="2022-08-16T00:00:00"/>
    <m/>
    <n v="-44789"/>
    <x v="0"/>
  </r>
  <r>
    <s v="KEY-4464"/>
    <s v="Medium"/>
    <n v="30"/>
    <s v="Closed"/>
    <s v="Completed"/>
    <s v="Solved by service desk (no technical intervention)"/>
    <x v="2"/>
    <s v="Service Desk"/>
    <m/>
    <d v="2022-08-17T00:00:00"/>
    <d v="2022-08-18T00:00:00"/>
    <n v="1"/>
    <x v="1"/>
  </r>
  <r>
    <s v="KEY-4461"/>
    <s v="Medium"/>
    <n v="30"/>
    <s v="Closed"/>
    <s v="Completed"/>
    <s v="Solved by service desk (no technical intervention)"/>
    <x v="2"/>
    <s v="Service Desk"/>
    <m/>
    <d v="2022-08-17T00:00:00"/>
    <d v="2022-08-19T00:00:00"/>
    <n v="2"/>
    <x v="1"/>
  </r>
  <r>
    <s v="KEY-4459"/>
    <s v="Medium"/>
    <n v="30"/>
    <s v="Closed"/>
    <s v="Completed"/>
    <s v="Solved by service desk (no technical intervention)"/>
    <x v="0"/>
    <s v="Service Desk"/>
    <m/>
    <d v="2022-08-17T00:00:00"/>
    <d v="2022-08-24T00:00:00"/>
    <n v="7"/>
    <x v="1"/>
  </r>
  <r>
    <s v="KEY-4460"/>
    <s v="Medium"/>
    <n v="30"/>
    <s v="Closed"/>
    <s v="Completed"/>
    <s v="Solved by service desk (no technical intervention)"/>
    <x v="0"/>
    <s v="Service Desk"/>
    <m/>
    <d v="2022-08-17T00:00:00"/>
    <d v="2022-08-24T00:00:00"/>
    <n v="7"/>
    <x v="1"/>
  </r>
  <r>
    <s v="KEY-4462"/>
    <s v="Medium"/>
    <n v="30"/>
    <s v="Closed"/>
    <s v="Completed"/>
    <s v="Solved by service desk (no technical intervention)"/>
    <x v="0"/>
    <s v="Service Desk"/>
    <m/>
    <d v="2022-08-17T00:00:00"/>
    <d v="2022-09-12T00:00:00"/>
    <n v="26"/>
    <x v="1"/>
  </r>
  <r>
    <s v="KEY-4466"/>
    <s v="Medium"/>
    <n v="30"/>
    <s v="Closed"/>
    <s v="Completed"/>
    <s v="Solved by squad (technical intervention)"/>
    <x v="0"/>
    <s v="Squad"/>
    <s v="SQUAD E"/>
    <d v="2022-08-17T00:00:00"/>
    <d v="2022-08-22T00:00:00"/>
    <n v="5"/>
    <x v="1"/>
  </r>
  <r>
    <s v="KEY-4463"/>
    <s v="Medium"/>
    <n v="30"/>
    <s v="Closed"/>
    <s v="Completed"/>
    <s v="Solved by squad (technical intervention)"/>
    <x v="0"/>
    <s v="Squad"/>
    <s v="SQUAD B"/>
    <d v="2022-08-17T00:00:00"/>
    <d v="2022-08-26T00:00:00"/>
    <n v="9"/>
    <x v="1"/>
  </r>
  <r>
    <s v="KEY-4465"/>
    <s v="Medium"/>
    <n v="30"/>
    <s v="Closed"/>
    <s v="Completed"/>
    <s v="Solved by squad (technical intervention)"/>
    <x v="0"/>
    <s v="Squad"/>
    <s v="SQUAD B"/>
    <d v="2022-08-17T00:00:00"/>
    <d v="2022-09-13T00:00:00"/>
    <n v="27"/>
    <x v="1"/>
  </r>
  <r>
    <s v="KEY-4469"/>
    <s v="High"/>
    <n v="15"/>
    <s v="Closed"/>
    <s v="Completed"/>
    <s v="Solved by service desk (no technical intervention)"/>
    <x v="0"/>
    <s v="Service Desk"/>
    <m/>
    <d v="2022-08-18T00:00:00"/>
    <d v="2022-08-23T00:00:00"/>
    <n v="5"/>
    <x v="1"/>
  </r>
  <r>
    <s v="KEY-4470"/>
    <s v="High"/>
    <n v="15"/>
    <s v="Closed"/>
    <s v="Completed"/>
    <s v="Solved by service desk (no technical intervention)"/>
    <x v="0"/>
    <s v="Service Desk"/>
    <m/>
    <d v="2022-08-18T00:00:00"/>
    <d v="2022-08-23T00:00:00"/>
    <n v="5"/>
    <x v="1"/>
  </r>
  <r>
    <s v="KEY-4472"/>
    <s v="High"/>
    <n v="15"/>
    <s v="Open"/>
    <s v="Squad Working"/>
    <m/>
    <x v="1"/>
    <m/>
    <m/>
    <d v="2022-08-18T00:00:00"/>
    <m/>
    <n v="-44791"/>
    <x v="0"/>
  </r>
  <r>
    <s v="KEY-4467"/>
    <s v="Medium"/>
    <n v="30"/>
    <s v="Closed"/>
    <s v="Completed"/>
    <s v="Solved by service desk (no technical intervention)"/>
    <x v="2"/>
    <s v="Service Desk"/>
    <m/>
    <d v="2022-08-18T00:00:00"/>
    <d v="2022-08-19T00:00:00"/>
    <n v="1"/>
    <x v="1"/>
  </r>
  <r>
    <s v="KEY-4468"/>
    <s v="Medium"/>
    <n v="30"/>
    <s v="Closed"/>
    <s v="Completed"/>
    <s v="Solved by service desk (no technical intervention)"/>
    <x v="0"/>
    <s v="Service Desk"/>
    <m/>
    <d v="2022-08-18T00:00:00"/>
    <d v="2022-08-19T00:00:00"/>
    <n v="1"/>
    <x v="1"/>
  </r>
  <r>
    <s v="KEY-4473"/>
    <s v="Medium"/>
    <n v="30"/>
    <s v="Closed"/>
    <s v="Completed"/>
    <s v="Solved by squad (technical intervention)"/>
    <x v="1"/>
    <s v="Squad"/>
    <s v="SQUAD E"/>
    <d v="2022-08-18T00:00:00"/>
    <d v="2022-09-08T00:00:00"/>
    <n v="21"/>
    <x v="1"/>
  </r>
  <r>
    <s v="KEY-4471"/>
    <s v="Medium"/>
    <n v="30"/>
    <s v="Closed"/>
    <s v="Completed"/>
    <s v="Solved by squad (technical intervention)"/>
    <x v="0"/>
    <s v="Squad"/>
    <s v="SQUAD B"/>
    <d v="2022-08-18T00:00:00"/>
    <d v="2022-09-19T00:00:00"/>
    <n v="32"/>
    <x v="2"/>
  </r>
  <r>
    <s v="KEY-4474"/>
    <s v="High"/>
    <n v="15"/>
    <s v="Closed"/>
    <s v="Completed"/>
    <s v="Solved by squad (technical intervention)"/>
    <x v="0"/>
    <s v="Squad"/>
    <s v="SQUAD A"/>
    <d v="2022-08-19T00:00:00"/>
    <d v="2022-09-30T00:00:00"/>
    <n v="42"/>
    <x v="2"/>
  </r>
  <r>
    <s v="KEY-4475"/>
    <s v="High"/>
    <n v="15"/>
    <s v="Open"/>
    <s v="Squad Working"/>
    <m/>
    <x v="1"/>
    <m/>
    <m/>
    <d v="2022-08-19T00:00:00"/>
    <m/>
    <n v="-44792"/>
    <x v="0"/>
  </r>
  <r>
    <s v="KEY-4478"/>
    <s v="Medium"/>
    <n v="30"/>
    <s v="Closed"/>
    <s v="Completed"/>
    <s v="Solved by service desk (no technical intervention)"/>
    <x v="2"/>
    <s v="Service Desk"/>
    <m/>
    <d v="2022-08-19T00:00:00"/>
    <d v="2022-08-22T00:00:00"/>
    <n v="3"/>
    <x v="1"/>
  </r>
  <r>
    <s v="KEY-4482"/>
    <s v="Medium"/>
    <n v="30"/>
    <s v="Closed"/>
    <s v="Completed"/>
    <s v="Solved by service desk (no technical intervention)"/>
    <x v="2"/>
    <s v="Service Desk"/>
    <m/>
    <d v="2022-08-19T00:00:00"/>
    <d v="2022-08-22T00:00:00"/>
    <n v="3"/>
    <x v="1"/>
  </r>
  <r>
    <s v="KEY-4481"/>
    <s v="Medium"/>
    <n v="30"/>
    <s v="Closed"/>
    <s v="Completed"/>
    <s v="Solved by service desk (no technical intervention)"/>
    <x v="0"/>
    <s v="Service Desk"/>
    <m/>
    <d v="2022-08-19T00:00:00"/>
    <d v="2022-08-24T00:00:00"/>
    <n v="5"/>
    <x v="1"/>
  </r>
  <r>
    <s v="KEY-4484"/>
    <s v="Medium"/>
    <n v="30"/>
    <s v="Closed"/>
    <s v="Completed"/>
    <s v="Solved by service desk (no technical intervention)"/>
    <x v="0"/>
    <s v="Service Desk"/>
    <m/>
    <d v="2022-08-19T00:00:00"/>
    <d v="2022-08-25T00:00:00"/>
    <n v="6"/>
    <x v="1"/>
  </r>
  <r>
    <s v="KEY-4476"/>
    <s v="Medium"/>
    <n v="30"/>
    <s v="Closed"/>
    <s v="Completed"/>
    <s v="Solved by service desk (no technical intervention)"/>
    <x v="0"/>
    <s v="Service Desk"/>
    <m/>
    <d v="2022-08-19T00:00:00"/>
    <d v="2022-08-28T00:00:00"/>
    <n v="9"/>
    <x v="1"/>
  </r>
  <r>
    <s v="KEY-4483"/>
    <s v="Medium"/>
    <n v="30"/>
    <s v="Closed"/>
    <s v="Completed"/>
    <s v="Solved by squad (technical intervention)"/>
    <x v="0"/>
    <s v="Squad"/>
    <s v="SQUAD E"/>
    <d v="2022-08-19T00:00:00"/>
    <d v="2022-09-20T00:00:00"/>
    <n v="32"/>
    <x v="2"/>
  </r>
  <r>
    <s v="KEY-4477"/>
    <s v="Medium"/>
    <n v="30"/>
    <s v="Open"/>
    <s v="Squad Working"/>
    <m/>
    <x v="1"/>
    <m/>
    <m/>
    <d v="2022-08-19T00:00:00"/>
    <m/>
    <n v="-44792"/>
    <x v="0"/>
  </r>
  <r>
    <s v="KEY-4479"/>
    <s v="Medium"/>
    <n v="30"/>
    <s v="Open"/>
    <s v="Squad Working"/>
    <m/>
    <x v="1"/>
    <m/>
    <m/>
    <d v="2022-08-19T00:00:00"/>
    <m/>
    <n v="-44792"/>
    <x v="0"/>
  </r>
  <r>
    <s v="KEY-4480"/>
    <s v="Medium"/>
    <n v="30"/>
    <s v="Open"/>
    <s v="Squad Working"/>
    <m/>
    <x v="1"/>
    <m/>
    <m/>
    <d v="2022-08-19T00:00:00"/>
    <m/>
    <n v="-44792"/>
    <x v="0"/>
  </r>
  <r>
    <s v="KEY-4485"/>
    <s v="Medium"/>
    <n v="30"/>
    <s v="Closed"/>
    <s v="Completed"/>
    <s v="Solved by squad (technical intervention)"/>
    <x v="1"/>
    <s v="Squad"/>
    <s v="SQUAD A"/>
    <d v="2022-08-21T00:00:00"/>
    <d v="2022-09-04T00:00:00"/>
    <n v="14"/>
    <x v="1"/>
  </r>
  <r>
    <s v="KEY-4494"/>
    <s v="High"/>
    <n v="15"/>
    <s v="Closed"/>
    <s v="Completed"/>
    <s v="Solved by squad (technical intervention)"/>
    <x v="0"/>
    <s v="Squad"/>
    <s v="SQUAD D"/>
    <d v="2022-08-22T00:00:00"/>
    <d v="2022-10-04T00:00:00"/>
    <n v="43"/>
    <x v="2"/>
  </r>
  <r>
    <s v="KEY-4495"/>
    <s v="High"/>
    <n v="15"/>
    <s v="Closed"/>
    <s v="Completed"/>
    <s v="Solved by squad (technical intervention)"/>
    <x v="0"/>
    <s v="Squad"/>
    <s v="SQUAD D"/>
    <d v="2022-08-22T00:00:00"/>
    <d v="2022-10-04T00:00:00"/>
    <n v="43"/>
    <x v="2"/>
  </r>
  <r>
    <s v="KEY-4496"/>
    <s v="High"/>
    <n v="15"/>
    <s v="Closed"/>
    <s v="Completed"/>
    <s v="Solved by squad (technical intervention)"/>
    <x v="0"/>
    <s v="Squad"/>
    <s v="SQUAD D"/>
    <d v="2022-08-22T00:00:00"/>
    <d v="2022-10-04T00:00:00"/>
    <n v="43"/>
    <x v="2"/>
  </r>
  <r>
    <s v="KEY-4497"/>
    <s v="Highest"/>
    <n v="7"/>
    <s v="Open"/>
    <s v="Waiting requester information"/>
    <m/>
    <x v="0"/>
    <m/>
    <m/>
    <d v="2022-08-22T00:00:00"/>
    <m/>
    <n v="-44795"/>
    <x v="0"/>
  </r>
  <r>
    <s v="KEY-4487"/>
    <s v="Medium"/>
    <n v="30"/>
    <s v="Closed"/>
    <s v="Completed"/>
    <s v="Solved by service desk (no technical intervention)"/>
    <x v="3"/>
    <s v="Service Desk"/>
    <m/>
    <d v="2022-08-22T00:00:00"/>
    <d v="2022-08-22T00:00:00"/>
    <n v="0"/>
    <x v="1"/>
  </r>
  <r>
    <s v="KEY-4488"/>
    <s v="Medium"/>
    <n v="30"/>
    <s v="Closed"/>
    <s v="Completed"/>
    <s v="Solved by service desk (no technical intervention)"/>
    <x v="3"/>
    <s v="Service Desk"/>
    <m/>
    <d v="2022-08-22T00:00:00"/>
    <d v="2022-08-22T00:00:00"/>
    <n v="0"/>
    <x v="1"/>
  </r>
  <r>
    <s v="KEY-4490"/>
    <s v="Medium"/>
    <n v="30"/>
    <s v="Closed"/>
    <s v="Completed"/>
    <s v="Solved by service desk (no technical intervention)"/>
    <x v="2"/>
    <s v="Service Desk"/>
    <m/>
    <d v="2022-08-22T00:00:00"/>
    <d v="2022-08-23T00:00:00"/>
    <n v="1"/>
    <x v="1"/>
  </r>
  <r>
    <s v="KEY-4489"/>
    <s v="Medium"/>
    <n v="30"/>
    <s v="Closed"/>
    <s v="Completed"/>
    <s v="Solved by service desk (no technical intervention)"/>
    <x v="2"/>
    <s v="Service Desk"/>
    <m/>
    <d v="2022-08-22T00:00:00"/>
    <d v="2022-08-26T00:00:00"/>
    <n v="4"/>
    <x v="1"/>
  </r>
  <r>
    <s v="KEY-4493"/>
    <s v="Medium"/>
    <n v="30"/>
    <s v="Closed"/>
    <s v="Completed"/>
    <s v="Solved by service desk (no technical intervention)"/>
    <x v="0"/>
    <s v="Service Desk"/>
    <m/>
    <d v="2022-08-22T00:00:00"/>
    <d v="2022-08-30T00:00:00"/>
    <n v="8"/>
    <x v="1"/>
  </r>
  <r>
    <s v="KEY-4491"/>
    <s v="Medium"/>
    <n v="30"/>
    <s v="Closed"/>
    <s v="Completed"/>
    <s v="Solved by squad (technical intervention)"/>
    <x v="1"/>
    <s v="Squad"/>
    <s v="SQUAD A"/>
    <d v="2022-08-22T00:00:00"/>
    <d v="2022-09-08T00:00:00"/>
    <n v="17"/>
    <x v="1"/>
  </r>
  <r>
    <s v="KEY-4486"/>
    <s v="Medium"/>
    <n v="30"/>
    <s v="Closed"/>
    <s v="Completed"/>
    <s v="Solved by squad (technical intervention)"/>
    <x v="1"/>
    <s v="Squad"/>
    <s v="SQUAD E"/>
    <d v="2022-08-22T00:00:00"/>
    <d v="2022-09-12T00:00:00"/>
    <n v="21"/>
    <x v="1"/>
  </r>
  <r>
    <s v="KEY-4492"/>
    <s v="Medium"/>
    <n v="30"/>
    <s v="Closed"/>
    <s v="Completed"/>
    <s v="Solved by squad (technical intervention)"/>
    <x v="1"/>
    <s v="Squad"/>
    <s v="SQUAD A"/>
    <d v="2022-08-22T00:00:00"/>
    <d v="2022-09-12T00:00:00"/>
    <n v="21"/>
    <x v="1"/>
  </r>
  <r>
    <s v="KEY-4503"/>
    <s v="High"/>
    <n v="15"/>
    <s v="Closed"/>
    <s v="Canceled"/>
    <s v="Feature expected behavior"/>
    <x v="3"/>
    <s v="Squad"/>
    <s v="SQUAD D"/>
    <d v="2022-08-23T00:00:00"/>
    <d v="2022-10-04T00:00:00"/>
    <n v="42"/>
    <x v="0"/>
  </r>
  <r>
    <s v="KEY-4501"/>
    <s v="High"/>
    <n v="15"/>
    <s v="Closed"/>
    <s v="Completed"/>
    <s v="Solved by squad (technical intervention)"/>
    <x v="1"/>
    <s v="Squad"/>
    <s v="SQUAD A"/>
    <d v="2022-08-23T00:00:00"/>
    <d v="2022-09-06T00:00:00"/>
    <n v="14"/>
    <x v="1"/>
  </r>
  <r>
    <s v="KEY-4502"/>
    <s v="High"/>
    <n v="15"/>
    <s v="Closed"/>
    <s v="Completed"/>
    <s v="Solved by squad (technical intervention)"/>
    <x v="0"/>
    <s v="Squad"/>
    <s v="SQUAD D"/>
    <d v="2022-08-23T00:00:00"/>
    <d v="2022-10-04T00:00:00"/>
    <n v="42"/>
    <x v="2"/>
  </r>
  <r>
    <s v="KEY-4504"/>
    <s v="High"/>
    <n v="15"/>
    <s v="Closed"/>
    <s v="Completed"/>
    <s v="Solved by squad (technical intervention)"/>
    <x v="0"/>
    <s v="Squad"/>
    <s v="SQUAD D"/>
    <d v="2022-08-23T00:00:00"/>
    <d v="2022-10-04T00:00:00"/>
    <n v="42"/>
    <x v="2"/>
  </r>
  <r>
    <s v="KEY-4505"/>
    <s v="Highest"/>
    <n v="7"/>
    <s v="Open"/>
    <s v="Waiting requester information"/>
    <m/>
    <x v="0"/>
    <m/>
    <m/>
    <d v="2022-08-23T00:00:00"/>
    <m/>
    <n v="-44796"/>
    <x v="0"/>
  </r>
  <r>
    <s v="KEY-4500"/>
    <s v="Medium"/>
    <n v="30"/>
    <s v="Closed"/>
    <s v="Completed"/>
    <s v="Solved by service desk (no technical intervention)"/>
    <x v="0"/>
    <s v="Service Desk"/>
    <m/>
    <d v="2022-08-23T00:00:00"/>
    <d v="2022-09-02T00:00:00"/>
    <n v="10"/>
    <x v="1"/>
  </r>
  <r>
    <s v="KEY-4499"/>
    <s v="Medium"/>
    <n v="30"/>
    <s v="Closed"/>
    <s v="Completed"/>
    <s v="Solved by squad (technical intervention)"/>
    <x v="1"/>
    <s v="Squad"/>
    <s v="SQUAD E"/>
    <d v="2022-08-23T00:00:00"/>
    <d v="2022-09-12T00:00:00"/>
    <n v="20"/>
    <x v="1"/>
  </r>
  <r>
    <s v="KEY-4506"/>
    <s v="Medium"/>
    <n v="30"/>
    <s v="Closed"/>
    <s v="Completed"/>
    <s v="Solved by squad (technical intervention)"/>
    <x v="1"/>
    <s v="Squad"/>
    <s v="SQUAD E"/>
    <d v="2022-08-23T00:00:00"/>
    <d v="2022-09-12T00:00:00"/>
    <n v="20"/>
    <x v="1"/>
  </r>
  <r>
    <s v="KEY-4507"/>
    <s v="Medium"/>
    <n v="30"/>
    <s v="Closed"/>
    <s v="Completed"/>
    <s v="Solved by squad (technical intervention)"/>
    <x v="0"/>
    <s v="Squad"/>
    <s v="SQUAD E"/>
    <d v="2022-08-23T00:00:00"/>
    <d v="2022-10-06T00:00:00"/>
    <n v="44"/>
    <x v="2"/>
  </r>
  <r>
    <s v="KEY-4515"/>
    <s v="High"/>
    <n v="15"/>
    <s v="Open"/>
    <s v="Squad Working"/>
    <m/>
    <x v="1"/>
    <m/>
    <m/>
    <d v="2022-08-24T00:00:00"/>
    <m/>
    <n v="-44797"/>
    <x v="0"/>
  </r>
  <r>
    <s v="KEY-4516"/>
    <s v="High"/>
    <n v="15"/>
    <s v="Open"/>
    <s v="Waiting requester information"/>
    <m/>
    <x v="2"/>
    <m/>
    <m/>
    <d v="2022-08-24T00:00:00"/>
    <m/>
    <n v="-44797"/>
    <x v="0"/>
  </r>
  <r>
    <s v="KEY-4517"/>
    <s v="Highest"/>
    <n v="7"/>
    <s v="Closed"/>
    <s v="Completed"/>
    <s v="Solved by squad (technical intervention)"/>
    <x v="1"/>
    <s v="Squad"/>
    <s v="SQUAD A"/>
    <d v="2022-08-24T00:00:00"/>
    <d v="2022-09-06T00:00:00"/>
    <n v="13"/>
    <x v="2"/>
  </r>
  <r>
    <s v="KEY-4514"/>
    <s v="Medium"/>
    <n v="30"/>
    <s v="Closed"/>
    <s v="Completed"/>
    <s v="Solved by service desk (no technical intervention)"/>
    <x v="3"/>
    <s v="Service Desk"/>
    <m/>
    <d v="2022-08-24T00:00:00"/>
    <d v="2022-08-24T00:00:00"/>
    <n v="0"/>
    <x v="1"/>
  </r>
  <r>
    <s v="KEY-4510"/>
    <s v="Medium"/>
    <n v="30"/>
    <s v="Closed"/>
    <s v="Completed"/>
    <s v="Solved by service desk (no technical intervention)"/>
    <x v="3"/>
    <s v="Service Desk"/>
    <m/>
    <d v="2022-08-24T00:00:00"/>
    <d v="2022-08-25T00:00:00"/>
    <n v="1"/>
    <x v="1"/>
  </r>
  <r>
    <s v="KEY-4513"/>
    <s v="Medium"/>
    <n v="30"/>
    <s v="Closed"/>
    <s v="Completed"/>
    <s v="Solved by service desk (no technical intervention)"/>
    <x v="2"/>
    <s v="Service Desk"/>
    <m/>
    <d v="2022-08-24T00:00:00"/>
    <d v="2022-08-26T00:00:00"/>
    <n v="2"/>
    <x v="1"/>
  </r>
  <r>
    <s v="KEY-4509"/>
    <s v="Medium"/>
    <n v="30"/>
    <s v="Closed"/>
    <s v="Completed"/>
    <s v="Solved by service desk (no technical intervention)"/>
    <x v="0"/>
    <s v="Service Desk"/>
    <m/>
    <d v="2022-08-24T00:00:00"/>
    <d v="2022-09-01T00:00:00"/>
    <n v="8"/>
    <x v="1"/>
  </r>
  <r>
    <s v="KEY-4508"/>
    <s v="Medium"/>
    <n v="30"/>
    <s v="Closed"/>
    <s v="Completed"/>
    <s v="Solved by squad (technical intervention)"/>
    <x v="1"/>
    <s v="Squad"/>
    <s v="SQUAD A"/>
    <d v="2022-08-24T00:00:00"/>
    <d v="2022-09-12T00:00:00"/>
    <n v="19"/>
    <x v="1"/>
  </r>
  <r>
    <s v="KEY-4512"/>
    <s v="Medium"/>
    <n v="30"/>
    <s v="Closed"/>
    <s v="Completed"/>
    <s v="Solved by squad (technical intervention)"/>
    <x v="1"/>
    <s v="Squad"/>
    <s v="SQUAD E"/>
    <d v="2022-08-24T00:00:00"/>
    <d v="2022-09-12T00:00:00"/>
    <n v="19"/>
    <x v="1"/>
  </r>
  <r>
    <s v="KEY-4511"/>
    <s v="Medium"/>
    <n v="30"/>
    <s v="Closed"/>
    <s v="Completed"/>
    <s v="Solved by squad (technical intervention)"/>
    <x v="0"/>
    <s v="Squad"/>
    <s v="SQUAD B"/>
    <d v="2022-08-24T00:00:00"/>
    <d v="2022-10-06T00:00:00"/>
    <n v="43"/>
    <x v="2"/>
  </r>
  <r>
    <s v="KEY-4523"/>
    <s v="Medium"/>
    <n v="30"/>
    <s v="Closed"/>
    <s v="Completed"/>
    <s v="Solved by service desk (no technical intervention)"/>
    <x v="3"/>
    <s v="Service Desk"/>
    <m/>
    <d v="2022-08-25T00:00:00"/>
    <d v="2022-08-25T00:00:00"/>
    <n v="0"/>
    <x v="1"/>
  </r>
  <r>
    <s v="KEY-4521"/>
    <s v="Medium"/>
    <n v="30"/>
    <s v="Closed"/>
    <s v="Completed"/>
    <s v="Solved by service desk (no technical intervention)"/>
    <x v="2"/>
    <s v="Service Desk"/>
    <m/>
    <d v="2022-08-25T00:00:00"/>
    <d v="2022-08-28T00:00:00"/>
    <n v="3"/>
    <x v="1"/>
  </r>
  <r>
    <s v="KEY-4520"/>
    <s v="Medium"/>
    <n v="30"/>
    <s v="Closed"/>
    <s v="Completed"/>
    <s v="Solved by service desk (no technical intervention)"/>
    <x v="2"/>
    <s v="Service Desk"/>
    <m/>
    <d v="2022-08-25T00:00:00"/>
    <d v="2022-08-29T00:00:00"/>
    <n v="4"/>
    <x v="1"/>
  </r>
  <r>
    <s v="KEY-4519"/>
    <s v="Medium"/>
    <n v="30"/>
    <s v="Closed"/>
    <s v="Completed"/>
    <s v="Solved by service desk (no technical intervention)"/>
    <x v="0"/>
    <s v="Service Desk"/>
    <m/>
    <d v="2022-08-25T00:00:00"/>
    <d v="2022-08-30T00:00:00"/>
    <n v="5"/>
    <x v="1"/>
  </r>
  <r>
    <s v="KEY-4518"/>
    <s v="Medium"/>
    <n v="30"/>
    <s v="Open"/>
    <s v="Squad Working"/>
    <m/>
    <x v="1"/>
    <m/>
    <m/>
    <d v="2022-08-25T00:00:00"/>
    <m/>
    <n v="-44798"/>
    <x v="0"/>
  </r>
  <r>
    <s v="KEY-4522"/>
    <s v="Medium"/>
    <n v="30"/>
    <s v="Open"/>
    <s v="Squad Working"/>
    <m/>
    <x v="1"/>
    <m/>
    <m/>
    <d v="2022-08-25T00:00:00"/>
    <m/>
    <n v="-44798"/>
    <x v="0"/>
  </r>
  <r>
    <s v="KEY-4532"/>
    <s v="Medium"/>
    <n v="30"/>
    <s v="Closed"/>
    <s v="Canceled"/>
    <s v="Feature expected behavior"/>
    <x v="0"/>
    <s v="Squad"/>
    <s v="SQUAD A"/>
    <d v="2022-08-26T00:00:00"/>
    <d v="2022-09-08T00:00:00"/>
    <n v="13"/>
    <x v="0"/>
  </r>
  <r>
    <s v="KEY-4524"/>
    <s v="Medium"/>
    <n v="30"/>
    <s v="Closed"/>
    <s v="Completed"/>
    <s v="Solved by service desk (no technical intervention)"/>
    <x v="2"/>
    <s v="Service Desk"/>
    <m/>
    <d v="2022-08-26T00:00:00"/>
    <d v="2022-08-29T00:00:00"/>
    <n v="3"/>
    <x v="1"/>
  </r>
  <r>
    <s v="KEY-4529"/>
    <s v="Medium"/>
    <n v="30"/>
    <s v="Closed"/>
    <s v="Completed"/>
    <s v="Solved by service desk (no technical intervention)"/>
    <x v="2"/>
    <s v="Service Desk"/>
    <m/>
    <d v="2022-08-26T00:00:00"/>
    <d v="2022-08-30T00:00:00"/>
    <n v="4"/>
    <x v="1"/>
  </r>
  <r>
    <s v="KEY-4528"/>
    <s v="Medium"/>
    <n v="30"/>
    <s v="Closed"/>
    <s v="Completed"/>
    <s v="Solved by service desk (no technical intervention)"/>
    <x v="0"/>
    <s v="Service Desk"/>
    <m/>
    <d v="2022-08-26T00:00:00"/>
    <d v="2022-08-31T00:00:00"/>
    <n v="5"/>
    <x v="1"/>
  </r>
  <r>
    <s v="KEY-4530"/>
    <s v="Medium"/>
    <n v="30"/>
    <s v="Closed"/>
    <s v="Completed"/>
    <s v="Solved by service desk (no technical intervention)"/>
    <x v="0"/>
    <s v="Service Desk"/>
    <m/>
    <d v="2022-08-26T00:00:00"/>
    <d v="2022-09-01T00:00:00"/>
    <n v="6"/>
    <x v="1"/>
  </r>
  <r>
    <s v="KEY-4527"/>
    <s v="Medium"/>
    <n v="30"/>
    <s v="Closed"/>
    <s v="Completed"/>
    <s v="Solved by service desk (no technical intervention)"/>
    <x v="0"/>
    <s v="Service Desk"/>
    <m/>
    <d v="2022-08-26T00:00:00"/>
    <d v="2022-09-02T00:00:00"/>
    <n v="7"/>
    <x v="1"/>
  </r>
  <r>
    <s v="KEY-4525"/>
    <s v="Medium"/>
    <n v="30"/>
    <s v="Closed"/>
    <s v="Completed"/>
    <s v="Solved by squad (technical intervention)"/>
    <x v="1"/>
    <s v="Squad"/>
    <s v="SQUAD E"/>
    <d v="2022-08-26T00:00:00"/>
    <d v="2022-09-12T00:00:00"/>
    <n v="17"/>
    <x v="1"/>
  </r>
  <r>
    <s v="KEY-4531"/>
    <s v="Medium"/>
    <n v="30"/>
    <s v="Closed"/>
    <s v="Completed"/>
    <s v="Solved by squad (technical intervention)"/>
    <x v="0"/>
    <s v="Squad"/>
    <s v="SQUAD E"/>
    <d v="2022-08-26T00:00:00"/>
    <d v="2022-09-22T00:00:00"/>
    <n v="27"/>
    <x v="1"/>
  </r>
  <r>
    <s v="KEY-4526"/>
    <s v="Medium"/>
    <n v="30"/>
    <s v="Open"/>
    <s v="Waiting requester information"/>
    <m/>
    <x v="0"/>
    <m/>
    <m/>
    <d v="2022-08-26T00:00:00"/>
    <m/>
    <n v="-44799"/>
    <x v="0"/>
  </r>
  <r>
    <s v="KEY-4535"/>
    <s v="High"/>
    <n v="15"/>
    <s v="Open"/>
    <s v="Squad Working"/>
    <m/>
    <x v="1"/>
    <m/>
    <m/>
    <d v="2022-08-29T00:00:00"/>
    <m/>
    <n v="-44802"/>
    <x v="0"/>
  </r>
  <r>
    <s v="KEY-4533"/>
    <s v="Medium"/>
    <n v="30"/>
    <s v="Closed"/>
    <s v="Completed"/>
    <s v="Solved by service desk (no technical intervention)"/>
    <x v="3"/>
    <s v="Service Desk"/>
    <m/>
    <d v="2022-08-29T00:00:00"/>
    <d v="2022-08-30T00:00:00"/>
    <n v="1"/>
    <x v="1"/>
  </r>
  <r>
    <s v="KEY-4536"/>
    <s v="Medium"/>
    <n v="30"/>
    <s v="Closed"/>
    <s v="Completed"/>
    <s v="Solved by service desk (no technical intervention)"/>
    <x v="3"/>
    <s v="Service Desk"/>
    <m/>
    <d v="2022-08-29T00:00:00"/>
    <d v="2022-08-30T00:00:00"/>
    <n v="1"/>
    <x v="1"/>
  </r>
  <r>
    <s v="KEY-4537"/>
    <s v="Medium"/>
    <n v="30"/>
    <s v="Closed"/>
    <s v="Completed"/>
    <s v="Solved by service desk (no technical intervention)"/>
    <x v="1"/>
    <s v="Service Desk"/>
    <m/>
    <d v="2022-08-29T00:00:00"/>
    <d v="2022-09-12T00:00:00"/>
    <n v="14"/>
    <x v="1"/>
  </r>
  <r>
    <s v="KEY-4534"/>
    <s v="Medium"/>
    <n v="30"/>
    <s v="Closed"/>
    <s v="Completed"/>
    <s v="Solved by squad (technical intervention)"/>
    <x v="0"/>
    <s v="Squad"/>
    <s v="SQUAD A"/>
    <d v="2022-08-29T00:00:00"/>
    <d v="2022-09-23T00:00:00"/>
    <n v="25"/>
    <x v="1"/>
  </r>
  <r>
    <s v="KEY-4538"/>
    <s v="Medium"/>
    <n v="30"/>
    <s v="Open"/>
    <s v="Squad Working"/>
    <m/>
    <x v="1"/>
    <m/>
    <m/>
    <d v="2022-08-29T00:00:00"/>
    <m/>
    <n v="-44802"/>
    <x v="0"/>
  </r>
  <r>
    <s v="KEY-4539"/>
    <s v="High"/>
    <n v="15"/>
    <s v="Closed"/>
    <s v="Completed"/>
    <s v="Solved by squad (technical intervention)"/>
    <x v="0"/>
    <s v="Squad"/>
    <s v="SQUAD A"/>
    <d v="2022-08-30T00:00:00"/>
    <d v="2022-10-03T00:00:00"/>
    <n v="34"/>
    <x v="2"/>
  </r>
  <r>
    <s v="KEY-4546"/>
    <s v="High"/>
    <n v="15"/>
    <s v="Open"/>
    <s v="Squad Working"/>
    <m/>
    <x v="1"/>
    <m/>
    <m/>
    <d v="2022-08-30T00:00:00"/>
    <m/>
    <n v="-44803"/>
    <x v="0"/>
  </r>
  <r>
    <s v="KEY-4541"/>
    <s v="Medium"/>
    <n v="30"/>
    <s v="Closed"/>
    <s v="Completed"/>
    <s v="Solved by service desk (no technical intervention)"/>
    <x v="1"/>
    <s v="Service Desk"/>
    <m/>
    <d v="2022-08-30T00:00:00"/>
    <d v="2022-09-13T00:00:00"/>
    <n v="14"/>
    <x v="1"/>
  </r>
  <r>
    <s v="KEY-4542"/>
    <s v="Medium"/>
    <n v="30"/>
    <s v="Closed"/>
    <s v="Completed"/>
    <s v="Solved by squad (technical intervention)"/>
    <x v="1"/>
    <s v="Squad"/>
    <s v="SQUAD A"/>
    <d v="2022-08-30T00:00:00"/>
    <d v="2022-09-09T00:00:00"/>
    <n v="10"/>
    <x v="1"/>
  </r>
  <r>
    <s v="KEY-4544"/>
    <s v="Medium"/>
    <n v="30"/>
    <s v="Closed"/>
    <s v="Completed"/>
    <s v="Solved by squad (technical intervention)"/>
    <x v="1"/>
    <s v="Squad"/>
    <s v="SQUAD A"/>
    <d v="2022-08-30T00:00:00"/>
    <d v="2022-09-09T00:00:00"/>
    <n v="10"/>
    <x v="1"/>
  </r>
  <r>
    <s v="KEY-4540"/>
    <s v="Medium"/>
    <n v="30"/>
    <s v="Closed"/>
    <s v="Completed"/>
    <s v="Solved by squad (technical intervention)"/>
    <x v="1"/>
    <s v="Squad"/>
    <s v="SQUAD E"/>
    <d v="2022-08-30T00:00:00"/>
    <d v="2022-09-12T00:00:00"/>
    <n v="13"/>
    <x v="1"/>
  </r>
  <r>
    <s v="KEY-4545"/>
    <s v="Medium"/>
    <n v="30"/>
    <s v="Closed"/>
    <s v="Completed"/>
    <s v="Solved by squad (technical intervention)"/>
    <x v="1"/>
    <s v="Squad"/>
    <s v="SQUAD A"/>
    <d v="2022-08-30T00:00:00"/>
    <d v="2022-09-12T00:00:00"/>
    <n v="13"/>
    <x v="1"/>
  </r>
  <r>
    <s v="KEY-4543"/>
    <s v="Medium"/>
    <n v="30"/>
    <s v="Open"/>
    <s v="Waiting requester information"/>
    <m/>
    <x v="0"/>
    <m/>
    <m/>
    <d v="2022-08-30T00:00:00"/>
    <m/>
    <n v="-44803"/>
    <x v="0"/>
  </r>
  <r>
    <s v="KEY-4554"/>
    <s v="High"/>
    <n v="15"/>
    <s v="Closed"/>
    <s v="Completed"/>
    <s v="Solved by service desk (no technical intervention)"/>
    <x v="2"/>
    <s v="Service Desk"/>
    <m/>
    <d v="2022-08-31T00:00:00"/>
    <d v="2022-09-02T00:00:00"/>
    <n v="2"/>
    <x v="1"/>
  </r>
  <r>
    <s v="KEY-4549"/>
    <s v="Medium"/>
    <n v="30"/>
    <s v="Closed"/>
    <s v="Canceled"/>
    <s v="Lack Response"/>
    <x v="0"/>
    <s v="Squad"/>
    <s v="SQUAD B"/>
    <d v="2022-08-31T00:00:00"/>
    <d v="2022-09-05T00:00:00"/>
    <n v="5"/>
    <x v="0"/>
  </r>
  <r>
    <s v="KEY-4550"/>
    <s v="Medium"/>
    <n v="30"/>
    <s v="Closed"/>
    <s v="Completed"/>
    <s v="Solved by service desk (no technical intervention)"/>
    <x v="2"/>
    <s v="Service Desk"/>
    <m/>
    <d v="2022-08-31T00:00:00"/>
    <d v="2022-09-01T00:00:00"/>
    <n v="1"/>
    <x v="1"/>
  </r>
  <r>
    <s v="KEY-4553"/>
    <s v="Medium"/>
    <n v="30"/>
    <s v="Closed"/>
    <s v="Completed"/>
    <s v="Solved by service desk (no technical intervention)"/>
    <x v="2"/>
    <s v="Service Desk"/>
    <m/>
    <d v="2022-08-31T00:00:00"/>
    <d v="2022-09-02T00:00:00"/>
    <n v="2"/>
    <x v="1"/>
  </r>
  <r>
    <s v="KEY-4548"/>
    <s v="Medium"/>
    <n v="30"/>
    <s v="Closed"/>
    <s v="Completed"/>
    <s v="Solved by service desk (no technical intervention)"/>
    <x v="0"/>
    <s v="Service Desk"/>
    <m/>
    <d v="2022-08-31T00:00:00"/>
    <d v="2022-09-08T00:00:00"/>
    <n v="8"/>
    <x v="1"/>
  </r>
  <r>
    <s v="KEY-4555"/>
    <s v="Medium"/>
    <n v="30"/>
    <s v="Closed"/>
    <s v="Completed"/>
    <s v="Solved by squad (technical intervention)"/>
    <x v="0"/>
    <s v="Squad"/>
    <s v="SQUAD E"/>
    <d v="2022-08-31T00:00:00"/>
    <d v="2022-09-09T00:00:00"/>
    <n v="9"/>
    <x v="1"/>
  </r>
  <r>
    <s v="KEY-4551"/>
    <s v="Medium"/>
    <n v="30"/>
    <s v="Closed"/>
    <s v="Completed"/>
    <s v="Solved by squad (technical intervention)"/>
    <x v="1"/>
    <s v="Squad"/>
    <s v="SQUAD E"/>
    <d v="2022-08-31T00:00:00"/>
    <d v="2022-09-12T00:00:00"/>
    <n v="12"/>
    <x v="1"/>
  </r>
  <r>
    <s v="KEY-4552"/>
    <s v="Medium"/>
    <n v="30"/>
    <s v="Closed"/>
    <s v="Completed"/>
    <s v="Solved by squad (technical intervention)"/>
    <x v="0"/>
    <s v="Squad"/>
    <s v="SQUAD B"/>
    <d v="2022-08-31T00:00:00"/>
    <d v="2022-10-06T00:00:00"/>
    <n v="36"/>
    <x v="2"/>
  </r>
  <r>
    <s v="KEY-4547"/>
    <s v="Medium"/>
    <n v="30"/>
    <s v="Open"/>
    <s v="Squad Working"/>
    <m/>
    <x v="1"/>
    <m/>
    <m/>
    <d v="2022-08-31T00:00:00"/>
    <m/>
    <n v="-44804"/>
    <x v="0"/>
  </r>
  <r>
    <s v="KEY-4559"/>
    <s v="High"/>
    <n v="15"/>
    <s v="Closed"/>
    <s v="Completed"/>
    <s v="Solved by service desk (no technical intervention)"/>
    <x v="0"/>
    <s v="Service Desk"/>
    <m/>
    <d v="2022-09-01T00:00:00"/>
    <d v="2022-09-08T00:00:00"/>
    <n v="7"/>
    <x v="1"/>
  </r>
  <r>
    <s v="KEY-4560"/>
    <s v="Medium"/>
    <n v="30"/>
    <s v="Closed"/>
    <s v="Canceled"/>
    <s v="Feature expected behavior"/>
    <x v="0"/>
    <s v="Squad"/>
    <s v="SQUAD A"/>
    <d v="2022-09-01T00:00:00"/>
    <d v="2022-09-08T00:00:00"/>
    <n v="7"/>
    <x v="0"/>
  </r>
  <r>
    <s v="KEY-4557"/>
    <s v="Medium"/>
    <n v="30"/>
    <s v="Closed"/>
    <s v="Completed"/>
    <s v="Solved by service desk (no technical intervention)"/>
    <x v="3"/>
    <s v="Service Desk"/>
    <m/>
    <d v="2022-09-01T00:00:00"/>
    <d v="2022-09-02T00:00:00"/>
    <n v="1"/>
    <x v="1"/>
  </r>
  <r>
    <s v="KEY-4558"/>
    <s v="Medium"/>
    <n v="30"/>
    <s v="Open"/>
    <s v="Service Desk Queue"/>
    <m/>
    <x v="0"/>
    <m/>
    <m/>
    <d v="2022-09-01T00:00:00"/>
    <m/>
    <n v="-44805"/>
    <x v="0"/>
  </r>
  <r>
    <s v="KEY-4556"/>
    <s v="Medium"/>
    <n v="30"/>
    <s v="Open"/>
    <s v="Squad Working"/>
    <m/>
    <x v="1"/>
    <m/>
    <m/>
    <d v="2022-09-01T00:00:00"/>
    <m/>
    <n v="-44805"/>
    <x v="0"/>
  </r>
  <r>
    <s v="KEY-4564"/>
    <s v="High"/>
    <n v="15"/>
    <s v="Open"/>
    <s v="Squad Working"/>
    <m/>
    <x v="1"/>
    <m/>
    <m/>
    <d v="2022-09-02T00:00:00"/>
    <m/>
    <n v="-44806"/>
    <x v="0"/>
  </r>
  <r>
    <s v="KEY-4563"/>
    <s v="Medium"/>
    <n v="30"/>
    <s v="Closed"/>
    <s v="Canceled"/>
    <s v="Lack Response"/>
    <x v="0"/>
    <s v="Squad"/>
    <s v="SQUAD B"/>
    <d v="2022-09-02T00:00:00"/>
    <d v="2022-09-09T00:00:00"/>
    <n v="7"/>
    <x v="0"/>
  </r>
  <r>
    <s v="KEY-4565"/>
    <s v="Medium"/>
    <n v="30"/>
    <s v="Closed"/>
    <s v="Completed"/>
    <s v="Solved by service desk (no technical intervention)"/>
    <x v="2"/>
    <s v="Service Desk"/>
    <m/>
    <d v="2022-09-02T00:00:00"/>
    <d v="2022-09-06T00:00:00"/>
    <n v="4"/>
    <x v="1"/>
  </r>
  <r>
    <s v="KEY-4561"/>
    <s v="Medium"/>
    <n v="30"/>
    <s v="Closed"/>
    <s v="Completed"/>
    <s v="Solved by service desk (no technical intervention)"/>
    <x v="0"/>
    <s v="Service Desk"/>
    <m/>
    <d v="2022-09-02T00:00:00"/>
    <d v="2022-09-12T00:00:00"/>
    <n v="10"/>
    <x v="1"/>
  </r>
  <r>
    <s v="KEY-4566"/>
    <s v="Medium"/>
    <n v="30"/>
    <s v="Closed"/>
    <s v="Completed"/>
    <s v="Solved by squad (technical intervention)"/>
    <x v="1"/>
    <s v="Squad"/>
    <s v="SQUAD E"/>
    <d v="2022-09-02T00:00:00"/>
    <d v="2022-09-22T00:00:00"/>
    <n v="20"/>
    <x v="1"/>
  </r>
  <r>
    <s v="KEY-4562"/>
    <s v="Medium"/>
    <n v="30"/>
    <s v="Open"/>
    <s v="Squad Working"/>
    <m/>
    <x v="1"/>
    <m/>
    <m/>
    <d v="2022-09-02T00:00:00"/>
    <m/>
    <n v="-44806"/>
    <x v="0"/>
  </r>
  <r>
    <s v="KEY-4568"/>
    <s v="Medium"/>
    <n v="30"/>
    <s v="Closed"/>
    <s v="Completed"/>
    <s v="Solved by service desk (no technical intervention)"/>
    <x v="3"/>
    <s v="Service Desk"/>
    <m/>
    <d v="2022-09-05T00:00:00"/>
    <d v="2022-09-06T00:00:00"/>
    <n v="1"/>
    <x v="1"/>
  </r>
  <r>
    <s v="KEY-4569"/>
    <s v="Medium"/>
    <n v="30"/>
    <s v="Closed"/>
    <s v="Completed"/>
    <s v="Solved by service desk (no technical intervention)"/>
    <x v="0"/>
    <s v="Service Desk"/>
    <m/>
    <d v="2022-09-05T00:00:00"/>
    <d v="2022-09-12T00:00:00"/>
    <n v="7"/>
    <x v="1"/>
  </r>
  <r>
    <s v="KEY-4567"/>
    <s v="Medium"/>
    <n v="30"/>
    <s v="Closed"/>
    <s v="Completed"/>
    <s v="Solved by squad (technical intervention)"/>
    <x v="2"/>
    <s v="Squad"/>
    <s v="SQUAD A"/>
    <d v="2022-09-05T00:00:00"/>
    <d v="2022-09-08T00:00:00"/>
    <n v="3"/>
    <x v="1"/>
  </r>
  <r>
    <s v="KEY-4571"/>
    <s v="Medium"/>
    <n v="30"/>
    <s v="Closed"/>
    <s v="Completed"/>
    <s v="Solved by squad (technical intervention)"/>
    <x v="0"/>
    <s v="Squad"/>
    <s v="SQUAD E"/>
    <d v="2022-09-05T00:00:00"/>
    <d v="2022-09-15T00:00:00"/>
    <n v="10"/>
    <x v="1"/>
  </r>
  <r>
    <s v="KEY-4570"/>
    <s v="Medium"/>
    <n v="30"/>
    <s v="Open"/>
    <s v="Waiting requester information"/>
    <m/>
    <x v="0"/>
    <m/>
    <m/>
    <d v="2022-09-05T00:00:00"/>
    <m/>
    <n v="-44809"/>
    <x v="0"/>
  </r>
  <r>
    <s v="KEY-4578"/>
    <s v="Medium"/>
    <n v="30"/>
    <s v="Closed"/>
    <s v="Completed"/>
    <s v="Solved by service desk (no technical intervention)"/>
    <x v="3"/>
    <s v="Service Desk"/>
    <m/>
    <d v="2022-09-06T00:00:00"/>
    <d v="2022-09-06T00:00:00"/>
    <n v="0"/>
    <x v="1"/>
  </r>
  <r>
    <s v="KEY-4577"/>
    <s v="Medium"/>
    <n v="30"/>
    <s v="Closed"/>
    <s v="Completed"/>
    <s v="Solved by service desk (no technical intervention)"/>
    <x v="3"/>
    <s v="Service Desk"/>
    <m/>
    <d v="2022-09-06T00:00:00"/>
    <d v="2022-09-07T00:00:00"/>
    <n v="1"/>
    <x v="1"/>
  </r>
  <r>
    <s v="KEY-4582"/>
    <s v="Medium"/>
    <n v="30"/>
    <s v="Closed"/>
    <s v="Completed"/>
    <s v="Solved by service desk (no technical intervention)"/>
    <x v="2"/>
    <s v="Service Desk"/>
    <m/>
    <d v="2022-09-06T00:00:00"/>
    <d v="2022-09-09T00:00:00"/>
    <n v="3"/>
    <x v="1"/>
  </r>
  <r>
    <s v="KEY-4576"/>
    <s v="Medium"/>
    <n v="30"/>
    <s v="Closed"/>
    <s v="Completed"/>
    <s v="Solved by service desk (no technical intervention)"/>
    <x v="0"/>
    <s v="Service Desk"/>
    <m/>
    <d v="2022-09-06T00:00:00"/>
    <d v="2022-09-12T00:00:00"/>
    <n v="6"/>
    <x v="1"/>
  </r>
  <r>
    <s v="KEY-4575"/>
    <s v="Medium"/>
    <n v="30"/>
    <s v="Closed"/>
    <s v="Completed"/>
    <s v="Solved by squad (technical intervention)"/>
    <x v="0"/>
    <s v="Squad"/>
    <s v="SQUAD B"/>
    <d v="2022-09-06T00:00:00"/>
    <d v="2022-09-12T00:00:00"/>
    <n v="6"/>
    <x v="1"/>
  </r>
  <r>
    <s v="KEY-4579"/>
    <s v="Medium"/>
    <n v="30"/>
    <s v="Closed"/>
    <s v="Completed"/>
    <s v="Solved by squad (technical intervention)"/>
    <x v="0"/>
    <s v="Squad"/>
    <s v="SQUAD B"/>
    <d v="2022-09-06T00:00:00"/>
    <d v="2022-09-12T00:00:00"/>
    <n v="6"/>
    <x v="1"/>
  </r>
  <r>
    <s v="KEY-4580"/>
    <s v="Medium"/>
    <n v="30"/>
    <s v="Closed"/>
    <s v="Completed"/>
    <s v="Solved by squad (technical intervention)"/>
    <x v="0"/>
    <s v="Squad"/>
    <s v="SQUAD E"/>
    <d v="2022-09-06T00:00:00"/>
    <d v="2022-09-15T00:00:00"/>
    <n v="9"/>
    <x v="1"/>
  </r>
  <r>
    <s v="KEY-4581"/>
    <s v="Medium"/>
    <n v="30"/>
    <s v="Closed"/>
    <s v="Completed"/>
    <s v="Solved by squad (technical intervention)"/>
    <x v="0"/>
    <s v="Squad"/>
    <s v="SQUAD E"/>
    <d v="2022-09-06T00:00:00"/>
    <d v="2022-09-16T00:00:00"/>
    <n v="10"/>
    <x v="1"/>
  </r>
  <r>
    <s v="KEY-4572"/>
    <s v="Medium"/>
    <n v="30"/>
    <s v="Closed"/>
    <s v="Completed"/>
    <s v="Solved by squad (technical intervention)"/>
    <x v="0"/>
    <s v="Squad"/>
    <s v="SQUAD A"/>
    <d v="2022-09-06T00:00:00"/>
    <d v="2022-10-06T00:00:00"/>
    <n v="30"/>
    <x v="2"/>
  </r>
  <r>
    <s v="KEY-4573"/>
    <s v="Medium"/>
    <n v="30"/>
    <s v="Closed"/>
    <s v="Completed"/>
    <s v="Solved by squad (technical intervention)"/>
    <x v="0"/>
    <s v="Squad"/>
    <s v="SQUAD B"/>
    <d v="2022-09-06T00:00:00"/>
    <d v="2022-10-06T00:00:00"/>
    <n v="30"/>
    <x v="2"/>
  </r>
  <r>
    <s v="KEY-4574"/>
    <s v="Medium"/>
    <n v="30"/>
    <s v="Open"/>
    <s v="Squad Working"/>
    <m/>
    <x v="1"/>
    <m/>
    <m/>
    <d v="2022-09-06T00:00:00"/>
    <m/>
    <n v="-44810"/>
    <x v="0"/>
  </r>
  <r>
    <s v="KEY-4587"/>
    <s v="Medium"/>
    <n v="30"/>
    <s v="Closed"/>
    <s v="Canceled"/>
    <s v="Business Process"/>
    <x v="3"/>
    <s v="Squad"/>
    <s v="SQUAD C"/>
    <d v="2022-09-07T00:00:00"/>
    <d v="2022-09-09T00:00:00"/>
    <n v="2"/>
    <x v="0"/>
  </r>
  <r>
    <s v="KEY-4585"/>
    <s v="Medium"/>
    <n v="30"/>
    <s v="Closed"/>
    <s v="Canceled"/>
    <s v="Lack Response"/>
    <x v="0"/>
    <s v="Service Desk"/>
    <m/>
    <d v="2022-09-07T00:00:00"/>
    <d v="2022-10-03T00:00:00"/>
    <n v="26"/>
    <x v="0"/>
  </r>
  <r>
    <s v="KEY-4584"/>
    <s v="Medium"/>
    <n v="30"/>
    <s v="Closed"/>
    <s v="Completed"/>
    <s v="Solved by squad (technical intervention)"/>
    <x v="0"/>
    <s v="Squad"/>
    <s v="SQUAD A"/>
    <d v="2022-09-07T00:00:00"/>
    <d v="2022-09-30T00:00:00"/>
    <n v="23"/>
    <x v="1"/>
  </r>
  <r>
    <s v="KEY-4583"/>
    <s v="Medium"/>
    <n v="30"/>
    <s v="Closed"/>
    <s v="Completed"/>
    <s v="Solved by squad (technical intervention)"/>
    <x v="0"/>
    <s v="Squad"/>
    <s v="SQUAD A"/>
    <d v="2022-09-07T00:00:00"/>
    <d v="2022-10-03T00:00:00"/>
    <n v="26"/>
    <x v="1"/>
  </r>
  <r>
    <s v="KEY-4588"/>
    <s v="Medium"/>
    <n v="30"/>
    <s v="Open"/>
    <s v="Service Desk Queue"/>
    <m/>
    <x v="0"/>
    <m/>
    <m/>
    <d v="2022-09-07T00:00:00"/>
    <m/>
    <n v="-44811"/>
    <x v="0"/>
  </r>
  <r>
    <s v="KEY-4586"/>
    <s v="Medium"/>
    <n v="30"/>
    <s v="Open"/>
    <s v="Waiting requester information"/>
    <m/>
    <x v="0"/>
    <m/>
    <m/>
    <d v="2022-09-07T00:00:00"/>
    <m/>
    <n v="-44811"/>
    <x v="0"/>
  </r>
  <r>
    <s v="KEY-4592"/>
    <s v="Medium"/>
    <n v="30"/>
    <s v="Closed"/>
    <s v="Canceled"/>
    <s v="Lack Response"/>
    <x v="0"/>
    <s v="Squad"/>
    <s v="SQUAD B"/>
    <d v="2022-09-08T00:00:00"/>
    <d v="2022-09-13T00:00:00"/>
    <n v="5"/>
    <x v="0"/>
  </r>
  <r>
    <s v="KEY-4594"/>
    <s v="Medium"/>
    <n v="30"/>
    <s v="Closed"/>
    <s v="Completed"/>
    <s v="Solved by service desk (no technical intervention)"/>
    <x v="3"/>
    <s v="Service Desk"/>
    <m/>
    <d v="2022-09-08T00:00:00"/>
    <d v="2022-09-08T00:00:00"/>
    <n v="0"/>
    <x v="1"/>
  </r>
  <r>
    <s v="KEY-4590"/>
    <s v="Medium"/>
    <n v="30"/>
    <s v="Closed"/>
    <s v="Completed"/>
    <s v="Solved by service desk (no technical intervention)"/>
    <x v="3"/>
    <s v="Service Desk"/>
    <m/>
    <d v="2022-09-08T00:00:00"/>
    <d v="2022-09-09T00:00:00"/>
    <n v="1"/>
    <x v="1"/>
  </r>
  <r>
    <s v="KEY-4593"/>
    <s v="Medium"/>
    <n v="30"/>
    <s v="Closed"/>
    <s v="Completed"/>
    <s v="Solved by squad (technical intervention)"/>
    <x v="1"/>
    <s v="Squad"/>
    <s v="SQUAD A"/>
    <d v="2022-09-08T00:00:00"/>
    <d v="2022-09-20T00:00:00"/>
    <n v="12"/>
    <x v="1"/>
  </r>
  <r>
    <s v="KEY-4597"/>
    <s v="Medium"/>
    <n v="30"/>
    <s v="Closed"/>
    <s v="Completed"/>
    <s v="Solved by squad (technical intervention)"/>
    <x v="1"/>
    <s v="Squad"/>
    <s v="SQUAD E"/>
    <d v="2022-09-08T00:00:00"/>
    <d v="2022-09-23T00:00:00"/>
    <n v="15"/>
    <x v="1"/>
  </r>
  <r>
    <s v="KEY-4595"/>
    <s v="Medium"/>
    <n v="30"/>
    <s v="Closed"/>
    <s v="Completed"/>
    <s v="Solved by squad (technical intervention)"/>
    <x v="1"/>
    <s v="Squad"/>
    <s v="SQUAD E"/>
    <d v="2022-09-08T00:00:00"/>
    <d v="2022-09-27T00:00:00"/>
    <n v="19"/>
    <x v="1"/>
  </r>
  <r>
    <s v="KEY-4591"/>
    <s v="Medium"/>
    <n v="30"/>
    <s v="Closed"/>
    <s v="Completed"/>
    <s v="Solved by squad (technical intervention)"/>
    <x v="0"/>
    <s v="Squad"/>
    <s v="SQUAD B"/>
    <d v="2022-09-08T00:00:00"/>
    <d v="2022-09-30T00:00:00"/>
    <n v="22"/>
    <x v="1"/>
  </r>
  <r>
    <s v="KEY-4596"/>
    <s v="Medium"/>
    <n v="30"/>
    <s v="Closed"/>
    <s v="Completed"/>
    <s v="Solved by squad (technical intervention)"/>
    <x v="0"/>
    <s v="Squad"/>
    <s v="SQUAD E"/>
    <d v="2022-09-08T00:00:00"/>
    <d v="2022-10-06T00:00:00"/>
    <n v="28"/>
    <x v="1"/>
  </r>
  <r>
    <s v="KEY-4589"/>
    <s v="Medium"/>
    <n v="30"/>
    <s v="Open"/>
    <s v="Squad Working"/>
    <m/>
    <x v="1"/>
    <m/>
    <m/>
    <d v="2022-09-08T00:00:00"/>
    <m/>
    <n v="-44812"/>
    <x v="0"/>
  </r>
  <r>
    <s v="KEY-4603"/>
    <s v="Medium"/>
    <n v="30"/>
    <s v="Closed"/>
    <s v="Canceled"/>
    <s v="Feature expected behavior"/>
    <x v="0"/>
    <s v="Squad"/>
    <s v="SQUAD A"/>
    <d v="2022-09-09T00:00:00"/>
    <d v="2022-09-09T00:00:00"/>
    <n v="0"/>
    <x v="0"/>
  </r>
  <r>
    <s v="KEY-4604"/>
    <s v="Medium"/>
    <n v="30"/>
    <s v="Closed"/>
    <s v="Canceled"/>
    <s v="Feature expected behavior"/>
    <x v="0"/>
    <s v="Squad"/>
    <s v="SQUAD A"/>
    <d v="2022-09-09T00:00:00"/>
    <d v="2022-09-09T00:00:00"/>
    <n v="0"/>
    <x v="0"/>
  </r>
  <r>
    <s v="KEY-4598"/>
    <s v="Medium"/>
    <n v="30"/>
    <s v="Closed"/>
    <s v="Canceled"/>
    <s v="Lack Response"/>
    <x v="0"/>
    <s v="Squad"/>
    <s v="SQUAD B"/>
    <d v="2022-09-09T00:00:00"/>
    <d v="2022-09-09T00:00:00"/>
    <n v="0"/>
    <x v="0"/>
  </r>
  <r>
    <s v="KEY-4599"/>
    <s v="Medium"/>
    <n v="30"/>
    <s v="Closed"/>
    <s v="Canceled"/>
    <s v="Lack Response"/>
    <x v="0"/>
    <s v="Squad"/>
    <s v="SQUAD B"/>
    <d v="2022-09-09T00:00:00"/>
    <d v="2022-09-09T00:00:00"/>
    <n v="0"/>
    <x v="0"/>
  </r>
  <r>
    <s v="KEY-4600"/>
    <s v="Medium"/>
    <n v="30"/>
    <s v="Closed"/>
    <s v="Canceled"/>
    <s v="Lack Response"/>
    <x v="0"/>
    <s v="Squad"/>
    <s v="SQUAD B"/>
    <d v="2022-09-09T00:00:00"/>
    <d v="2022-09-09T00:00:00"/>
    <n v="0"/>
    <x v="0"/>
  </r>
  <r>
    <s v="KEY-4602"/>
    <s v="Medium"/>
    <n v="30"/>
    <s v="Closed"/>
    <s v="Completed"/>
    <s v="Solved by squad (technical intervention)"/>
    <x v="1"/>
    <s v="Squad"/>
    <s v="SQUAD E"/>
    <d v="2022-09-09T00:00:00"/>
    <d v="2022-09-20T00:00:00"/>
    <n v="11"/>
    <x v="1"/>
  </r>
  <r>
    <s v="KEY-4605"/>
    <s v="Medium"/>
    <n v="30"/>
    <s v="Closed"/>
    <s v="Completed"/>
    <s v="Solved by squad (technical intervention)"/>
    <x v="1"/>
    <s v="Squad"/>
    <s v="SQUAD E"/>
    <d v="2022-09-09T00:00:00"/>
    <d v="2022-09-26T00:00:00"/>
    <n v="17"/>
    <x v="1"/>
  </r>
  <r>
    <s v="KEY-4601"/>
    <s v="Medium"/>
    <n v="30"/>
    <s v="Open"/>
    <s v="Squad Working"/>
    <m/>
    <x v="1"/>
    <m/>
    <m/>
    <d v="2022-09-09T00:00:00"/>
    <m/>
    <n v="-44813"/>
    <x v="0"/>
  </r>
  <r>
    <s v="KEY-4609"/>
    <s v="High"/>
    <n v="15"/>
    <s v="Closed"/>
    <s v="Canceled"/>
    <s v="Business Process"/>
    <x v="3"/>
    <s v="Squad"/>
    <s v="SQUAD C"/>
    <d v="2022-09-12T00:00:00"/>
    <d v="2022-09-16T00:00:00"/>
    <n v="4"/>
    <x v="0"/>
  </r>
  <r>
    <s v="KEY-4608"/>
    <s v="Medium"/>
    <n v="30"/>
    <s v="Closed"/>
    <s v="Completed"/>
    <s v="Solved by service desk (no technical intervention)"/>
    <x v="2"/>
    <s v="Service Desk"/>
    <m/>
    <d v="2022-09-12T00:00:00"/>
    <d v="2022-09-14T00:00:00"/>
    <n v="2"/>
    <x v="1"/>
  </r>
  <r>
    <s v="KEY-4611"/>
    <s v="Medium"/>
    <n v="30"/>
    <s v="Closed"/>
    <s v="Completed"/>
    <s v="Solved by service desk (no technical intervention)"/>
    <x v="0"/>
    <s v="Service Desk"/>
    <m/>
    <d v="2022-09-12T00:00:00"/>
    <d v="2022-09-22T00:00:00"/>
    <n v="10"/>
    <x v="1"/>
  </r>
  <r>
    <s v="KEY-4610"/>
    <s v="Medium"/>
    <n v="30"/>
    <s v="Closed"/>
    <s v="Completed"/>
    <s v="Solved by squad (technical intervention)"/>
    <x v="0"/>
    <s v="Squad"/>
    <s v="SQUAD E"/>
    <d v="2022-09-12T00:00:00"/>
    <d v="2022-09-21T00:00:00"/>
    <n v="9"/>
    <x v="1"/>
  </r>
  <r>
    <s v="KEY-4606"/>
    <s v="Medium"/>
    <n v="30"/>
    <s v="Closed"/>
    <s v="Completed"/>
    <s v="Solved by squad (technical intervention)"/>
    <x v="1"/>
    <s v="Squad"/>
    <s v="SQUAD A"/>
    <d v="2022-09-12T00:00:00"/>
    <d v="2022-09-26T00:00:00"/>
    <n v="14"/>
    <x v="1"/>
  </r>
  <r>
    <s v="KEY-4607"/>
    <s v="Medium"/>
    <n v="30"/>
    <s v="Closed"/>
    <s v="Completed"/>
    <s v="Solved by squad (technical intervention)"/>
    <x v="0"/>
    <s v="Squad"/>
    <s v="SQUAD B"/>
    <d v="2022-09-12T00:00:00"/>
    <d v="2022-10-06T00:00:00"/>
    <n v="24"/>
    <x v="1"/>
  </r>
  <r>
    <s v="KEY-4612"/>
    <s v="Medium"/>
    <n v="30"/>
    <s v="Open"/>
    <s v="Squad Working"/>
    <m/>
    <x v="1"/>
    <m/>
    <m/>
    <d v="2022-09-12T00:00:00"/>
    <m/>
    <n v="-44816"/>
    <x v="0"/>
  </r>
  <r>
    <s v="KEY-4613"/>
    <s v="Medium"/>
    <n v="30"/>
    <s v="Open"/>
    <s v="Squad Working"/>
    <m/>
    <x v="1"/>
    <m/>
    <m/>
    <d v="2022-09-12T00:00:00"/>
    <m/>
    <n v="-44816"/>
    <x v="0"/>
  </r>
  <r>
    <s v="KEY-4614"/>
    <s v="High"/>
    <n v="15"/>
    <s v="Closed"/>
    <s v="Completed"/>
    <s v="Solved by service desk (no technical intervention)"/>
    <x v="3"/>
    <s v="Service Desk"/>
    <m/>
    <d v="2022-09-13T00:00:00"/>
    <d v="2022-09-14T00:00:00"/>
    <n v="1"/>
    <x v="1"/>
  </r>
  <r>
    <s v="KEY-4620"/>
    <s v="Medium"/>
    <n v="30"/>
    <s v="Closed"/>
    <s v="Canceled"/>
    <s v="Business Process"/>
    <x v="3"/>
    <s v="Squad"/>
    <s v="SQUAD C"/>
    <d v="2022-09-13T00:00:00"/>
    <d v="2022-09-13T00:00:00"/>
    <n v="0"/>
    <x v="0"/>
  </r>
  <r>
    <s v="KEY-4615"/>
    <s v="Medium"/>
    <n v="30"/>
    <s v="Closed"/>
    <s v="Completed"/>
    <s v="Solved by service desk (no technical intervention)"/>
    <x v="3"/>
    <s v="Service Desk"/>
    <m/>
    <d v="2022-09-13T00:00:00"/>
    <d v="2022-09-14T00:00:00"/>
    <n v="1"/>
    <x v="1"/>
  </r>
  <r>
    <s v="KEY-4619"/>
    <s v="Medium"/>
    <n v="30"/>
    <s v="Closed"/>
    <s v="Completed"/>
    <s v="Solved by service desk (no technical intervention)"/>
    <x v="3"/>
    <s v="Service Desk"/>
    <m/>
    <d v="2022-09-13T00:00:00"/>
    <d v="2022-09-14T00:00:00"/>
    <n v="1"/>
    <x v="1"/>
  </r>
  <r>
    <s v="KEY-4621"/>
    <s v="Medium"/>
    <n v="30"/>
    <s v="Closed"/>
    <s v="Completed"/>
    <s v="Solved by service desk (no technical intervention)"/>
    <x v="3"/>
    <s v="Service Desk"/>
    <m/>
    <d v="2022-09-13T00:00:00"/>
    <d v="2022-09-14T00:00:00"/>
    <n v="1"/>
    <x v="1"/>
  </r>
  <r>
    <s v="KEY-4623"/>
    <s v="Medium"/>
    <n v="30"/>
    <s v="Closed"/>
    <s v="Completed"/>
    <s v="Solved by service desk (no technical intervention)"/>
    <x v="0"/>
    <s v="Service Desk"/>
    <m/>
    <d v="2022-09-13T00:00:00"/>
    <d v="2022-09-20T00:00:00"/>
    <n v="7"/>
    <x v="1"/>
  </r>
  <r>
    <s v="KEY-4617"/>
    <s v="Medium"/>
    <n v="30"/>
    <s v="Closed"/>
    <s v="Completed"/>
    <s v="Solved by service desk (no technical intervention)"/>
    <x v="1"/>
    <s v="Service Desk"/>
    <m/>
    <d v="2022-09-13T00:00:00"/>
    <d v="2022-09-26T00:00:00"/>
    <n v="13"/>
    <x v="1"/>
  </r>
  <r>
    <s v="KEY-4622"/>
    <s v="Medium"/>
    <n v="30"/>
    <s v="Closed"/>
    <s v="Completed"/>
    <s v="Solved by squad (technical intervention)"/>
    <x v="0"/>
    <s v="Squad"/>
    <s v="SQUAD E"/>
    <d v="2022-09-13T00:00:00"/>
    <d v="2022-09-19T00:00:00"/>
    <n v="6"/>
    <x v="1"/>
  </r>
  <r>
    <s v="KEY-4618"/>
    <s v="Medium"/>
    <n v="30"/>
    <s v="Closed"/>
    <s v="Completed"/>
    <s v="Solved by squad (technical intervention)"/>
    <x v="1"/>
    <s v="Squad"/>
    <s v="SQUAD E"/>
    <d v="2022-09-13T00:00:00"/>
    <d v="2022-09-26T00:00:00"/>
    <n v="13"/>
    <x v="1"/>
  </r>
  <r>
    <s v="KEY-4616"/>
    <s v="Medium"/>
    <n v="30"/>
    <s v="Open"/>
    <s v="Waiting requester information"/>
    <m/>
    <x v="3"/>
    <m/>
    <m/>
    <d v="2022-09-13T00:00:00"/>
    <m/>
    <n v="-44817"/>
    <x v="0"/>
  </r>
  <r>
    <s v="KEY-4633"/>
    <s v="High"/>
    <n v="15"/>
    <s v="Closed"/>
    <s v="Canceled"/>
    <s v="Business Process"/>
    <x v="3"/>
    <s v="Squad"/>
    <s v="SQUAD C"/>
    <d v="2022-09-14T00:00:00"/>
    <d v="2022-09-26T00:00:00"/>
    <n v="12"/>
    <x v="0"/>
  </r>
  <r>
    <s v="KEY-4632"/>
    <s v="Medium"/>
    <n v="30"/>
    <s v="Closed"/>
    <s v="Completed"/>
    <s v="Solved by service desk (no technical intervention)"/>
    <x v="3"/>
    <s v="Service Desk"/>
    <m/>
    <d v="2022-09-14T00:00:00"/>
    <d v="2022-09-14T00:00:00"/>
    <n v="0"/>
    <x v="1"/>
  </r>
  <r>
    <s v="KEY-4624"/>
    <s v="Medium"/>
    <n v="30"/>
    <s v="Closed"/>
    <s v="Completed"/>
    <s v="Solved by service desk (no technical intervention)"/>
    <x v="2"/>
    <s v="Service Desk"/>
    <m/>
    <d v="2022-09-14T00:00:00"/>
    <d v="2022-09-16T00:00:00"/>
    <n v="2"/>
    <x v="1"/>
  </r>
  <r>
    <s v="KEY-4635"/>
    <s v="Medium"/>
    <n v="30"/>
    <s v="Closed"/>
    <s v="Completed"/>
    <s v="Solved by service desk (no technical intervention)"/>
    <x v="2"/>
    <s v="Service Desk"/>
    <m/>
    <d v="2022-09-14T00:00:00"/>
    <d v="2022-09-16T00:00:00"/>
    <n v="2"/>
    <x v="1"/>
  </r>
  <r>
    <s v="KEY-4631"/>
    <s v="Medium"/>
    <n v="30"/>
    <s v="Closed"/>
    <s v="Completed"/>
    <s v="Solved by service desk (no technical intervention)"/>
    <x v="0"/>
    <s v="Service Desk"/>
    <m/>
    <d v="2022-09-14T00:00:00"/>
    <d v="2022-09-19T00:00:00"/>
    <n v="5"/>
    <x v="1"/>
  </r>
  <r>
    <s v="KEY-4626"/>
    <s v="Medium"/>
    <n v="30"/>
    <s v="Closed"/>
    <s v="Completed"/>
    <s v="Solved by service desk (no technical intervention)"/>
    <x v="1"/>
    <s v="Service Desk"/>
    <m/>
    <d v="2022-09-14T00:00:00"/>
    <d v="2022-09-27T00:00:00"/>
    <n v="13"/>
    <x v="1"/>
  </r>
  <r>
    <s v="KEY-4629"/>
    <s v="Medium"/>
    <n v="30"/>
    <s v="Closed"/>
    <s v="Completed"/>
    <s v="Solved by squad (technical intervention)"/>
    <x v="0"/>
    <s v="Squad"/>
    <s v="SQUAD A"/>
    <d v="2022-09-14T00:00:00"/>
    <d v="2022-09-20T00:00:00"/>
    <n v="6"/>
    <x v="1"/>
  </r>
  <r>
    <s v="KEY-4627"/>
    <s v="Medium"/>
    <n v="30"/>
    <s v="Closed"/>
    <s v="Completed"/>
    <s v="Solved by squad (technical intervention)"/>
    <x v="0"/>
    <s v="Squad"/>
    <s v="SQUAD A"/>
    <d v="2022-09-14T00:00:00"/>
    <d v="2022-09-23T00:00:00"/>
    <n v="9"/>
    <x v="1"/>
  </r>
  <r>
    <s v="KEY-4628"/>
    <s v="Medium"/>
    <n v="30"/>
    <s v="Closed"/>
    <s v="Completed"/>
    <s v="Solved by squad (technical intervention)"/>
    <x v="1"/>
    <s v="Squad"/>
    <s v="SQUAD A"/>
    <d v="2022-09-14T00:00:00"/>
    <d v="2022-09-26T00:00:00"/>
    <n v="12"/>
    <x v="1"/>
  </r>
  <r>
    <s v="KEY-4625"/>
    <s v="Medium"/>
    <n v="30"/>
    <s v="Closed"/>
    <s v="Completed"/>
    <s v="Solved by squad (technical intervention)"/>
    <x v="0"/>
    <s v="Squad"/>
    <s v="SQUAD A"/>
    <d v="2022-09-14T00:00:00"/>
    <d v="2022-10-06T00:00:00"/>
    <n v="22"/>
    <x v="1"/>
  </r>
  <r>
    <s v="KEY-4630"/>
    <s v="Medium"/>
    <n v="30"/>
    <s v="Closed"/>
    <s v="Completed"/>
    <s v="Solved by squad (technical intervention)"/>
    <x v="0"/>
    <s v="Squad"/>
    <s v="SQUAD A"/>
    <d v="2022-09-14T00:00:00"/>
    <d v="2022-10-06T00:00:00"/>
    <n v="22"/>
    <x v="1"/>
  </r>
  <r>
    <s v="KEY-4634"/>
    <s v="Medium"/>
    <n v="30"/>
    <s v="Open"/>
    <s v="Squad Working"/>
    <m/>
    <x v="1"/>
    <m/>
    <m/>
    <d v="2022-09-14T00:00:00"/>
    <m/>
    <n v="-44818"/>
    <x v="0"/>
  </r>
  <r>
    <s v="KEY-4636"/>
    <s v="Medium"/>
    <n v="30"/>
    <s v="Open"/>
    <s v="Squad Working"/>
    <m/>
    <x v="1"/>
    <m/>
    <m/>
    <d v="2022-09-14T00:00:00"/>
    <m/>
    <n v="-44818"/>
    <x v="0"/>
  </r>
  <r>
    <s v="KEY-4640"/>
    <s v="Medium"/>
    <n v="30"/>
    <s v="Closed"/>
    <s v="Canceled"/>
    <s v="Business Rule"/>
    <x v="3"/>
    <s v="Squad"/>
    <s v="SQUAD A"/>
    <d v="2022-09-15T00:00:00"/>
    <d v="2022-09-29T00:00:00"/>
    <n v="14"/>
    <x v="0"/>
  </r>
  <r>
    <s v="KEY-4639"/>
    <s v="Medium"/>
    <n v="30"/>
    <s v="Closed"/>
    <s v="Completed"/>
    <s v="Solved by service desk (no technical intervention)"/>
    <x v="2"/>
    <s v="Service Desk"/>
    <m/>
    <d v="2022-09-15T00:00:00"/>
    <d v="2022-09-19T00:00:00"/>
    <n v="4"/>
    <x v="1"/>
  </r>
  <r>
    <s v="KEY-4638"/>
    <s v="Medium"/>
    <n v="30"/>
    <s v="Closed"/>
    <s v="Completed"/>
    <s v="Solved by service desk (no technical intervention)"/>
    <x v="0"/>
    <s v="Service Desk"/>
    <m/>
    <d v="2022-09-15T00:00:00"/>
    <d v="2022-09-22T00:00:00"/>
    <n v="7"/>
    <x v="1"/>
  </r>
  <r>
    <s v="KEY-4637"/>
    <s v="Medium"/>
    <n v="30"/>
    <s v="Closed"/>
    <s v="Completed"/>
    <s v="Solved by squad (technical intervention)"/>
    <x v="0"/>
    <s v="Squad"/>
    <s v="SQUAD A"/>
    <d v="2022-09-15T00:00:00"/>
    <d v="2022-10-07T00:00:00"/>
    <n v="22"/>
    <x v="1"/>
  </r>
  <r>
    <s v="KEY-4641"/>
    <s v="Medium"/>
    <n v="30"/>
    <s v="Open"/>
    <s v="Squad Working"/>
    <m/>
    <x v="1"/>
    <m/>
    <m/>
    <d v="2022-09-15T00:00:00"/>
    <m/>
    <n v="-44819"/>
    <x v="0"/>
  </r>
  <r>
    <s v="KEY-4642"/>
    <s v="High"/>
    <n v="15"/>
    <s v="Closed"/>
    <s v="Completed"/>
    <s v="Solved by service desk (no technical intervention)"/>
    <x v="0"/>
    <s v="Service Desk"/>
    <m/>
    <d v="2022-09-16T00:00:00"/>
    <d v="2022-09-21T00:00:00"/>
    <n v="5"/>
    <x v="1"/>
  </r>
  <r>
    <s v="KEY-4643"/>
    <s v="Medium"/>
    <n v="30"/>
    <s v="Closed"/>
    <s v="Completed"/>
    <s v="Solved by service desk (no technical intervention)"/>
    <x v="2"/>
    <s v="Service Desk"/>
    <m/>
    <d v="2022-09-16T00:00:00"/>
    <d v="2022-09-20T00:00:00"/>
    <n v="4"/>
    <x v="1"/>
  </r>
  <r>
    <s v="KEY-4646"/>
    <s v="Medium"/>
    <n v="30"/>
    <s v="Closed"/>
    <s v="Completed"/>
    <s v="Solved by squad (technical intervention)"/>
    <x v="0"/>
    <s v="Squad"/>
    <s v="SQUAD E"/>
    <d v="2022-09-16T00:00:00"/>
    <d v="2022-09-22T00:00:00"/>
    <n v="6"/>
    <x v="1"/>
  </r>
  <r>
    <s v="KEY-4644"/>
    <s v="Medium"/>
    <n v="30"/>
    <s v="Closed"/>
    <s v="Completed"/>
    <s v="Solved by squad (technical intervention)"/>
    <x v="0"/>
    <s v="Squad"/>
    <s v="SQUAD E"/>
    <d v="2022-09-16T00:00:00"/>
    <d v="2022-09-26T00:00:00"/>
    <n v="10"/>
    <x v="1"/>
  </r>
  <r>
    <s v="KEY-4645"/>
    <s v="Medium"/>
    <n v="30"/>
    <s v="Open"/>
    <s v="Squad Working"/>
    <m/>
    <x v="1"/>
    <m/>
    <m/>
    <d v="2022-09-16T00:00:00"/>
    <m/>
    <n v="-44820"/>
    <x v="0"/>
  </r>
  <r>
    <s v="KEY-4647"/>
    <s v="Medium"/>
    <n v="30"/>
    <s v="Closed"/>
    <s v="Completed"/>
    <s v="Solved by service desk (no technical intervention)"/>
    <x v="2"/>
    <s v="Service Desk"/>
    <m/>
    <d v="2022-09-18T00:00:00"/>
    <d v="2022-09-20T00:00:00"/>
    <n v="2"/>
    <x v="1"/>
  </r>
  <r>
    <s v="KEY-4648"/>
    <s v="Medium"/>
    <n v="30"/>
    <s v="Closed"/>
    <s v="Completed"/>
    <s v="Solved by service desk (no technical intervention)"/>
    <x v="2"/>
    <s v="Service Desk"/>
    <m/>
    <d v="2022-09-18T00:00:00"/>
    <d v="2022-09-20T00:00:00"/>
    <n v="2"/>
    <x v="1"/>
  </r>
  <r>
    <s v="KEY-4650"/>
    <s v="Medium"/>
    <n v="30"/>
    <s v="Closed"/>
    <s v="Completed"/>
    <s v="Solved by service desk (no technical intervention)"/>
    <x v="3"/>
    <s v="Service Desk"/>
    <m/>
    <d v="2022-09-19T00:00:00"/>
    <d v="2022-09-19T00:00:00"/>
    <n v="0"/>
    <x v="1"/>
  </r>
  <r>
    <s v="KEY-4653"/>
    <s v="Medium"/>
    <n v="30"/>
    <s v="Closed"/>
    <s v="Completed"/>
    <s v="Solved by service desk (no technical intervention)"/>
    <x v="2"/>
    <s v="Service Desk"/>
    <m/>
    <d v="2022-09-19T00:00:00"/>
    <d v="2022-09-20T00:00:00"/>
    <n v="1"/>
    <x v="1"/>
  </r>
  <r>
    <s v="KEY-4655"/>
    <s v="Medium"/>
    <n v="30"/>
    <s v="Closed"/>
    <s v="Completed"/>
    <s v="Solved by service desk (no technical intervention)"/>
    <x v="3"/>
    <s v="Service Desk"/>
    <m/>
    <d v="2022-09-19T00:00:00"/>
    <d v="2022-09-20T00:00:00"/>
    <n v="1"/>
    <x v="1"/>
  </r>
  <r>
    <s v="KEY-4652"/>
    <s v="Medium"/>
    <n v="30"/>
    <s v="Closed"/>
    <s v="Completed"/>
    <s v="Solved by service desk (no technical intervention)"/>
    <x v="2"/>
    <s v="Service Desk"/>
    <m/>
    <d v="2022-09-19T00:00:00"/>
    <d v="2022-09-21T00:00:00"/>
    <n v="2"/>
    <x v="1"/>
  </r>
  <r>
    <s v="KEY-4654"/>
    <s v="Medium"/>
    <n v="30"/>
    <s v="Closed"/>
    <s v="Completed"/>
    <s v="Solved by service desk (no technical intervention)"/>
    <x v="2"/>
    <s v="Service Desk"/>
    <m/>
    <d v="2022-09-19T00:00:00"/>
    <d v="2022-09-21T00:00:00"/>
    <n v="2"/>
    <x v="1"/>
  </r>
  <r>
    <s v="KEY-4657"/>
    <s v="Medium"/>
    <n v="30"/>
    <s v="Closed"/>
    <s v="Completed"/>
    <s v="Solved by squad (technical intervention)"/>
    <x v="0"/>
    <s v="Squad"/>
    <s v="SQUAD A"/>
    <d v="2022-09-19T00:00:00"/>
    <d v="2022-09-26T00:00:00"/>
    <n v="7"/>
    <x v="1"/>
  </r>
  <r>
    <s v="KEY-4656"/>
    <s v="Medium"/>
    <n v="30"/>
    <s v="Closed"/>
    <s v="Completed"/>
    <s v="Solved by squad (technical intervention)"/>
    <x v="1"/>
    <s v="Squad"/>
    <s v="SQUAD A"/>
    <d v="2022-09-19T00:00:00"/>
    <d v="2022-10-06T00:00:00"/>
    <n v="17"/>
    <x v="1"/>
  </r>
  <r>
    <s v="KEY-4649"/>
    <s v="Medium"/>
    <n v="30"/>
    <s v="Closed"/>
    <s v="Completed"/>
    <s v="Solved by squad (technical intervention)"/>
    <x v="1"/>
    <s v="Squad"/>
    <s v="SQUAD A"/>
    <d v="2022-09-19T00:00:00"/>
    <d v="2022-10-07T00:00:00"/>
    <n v="18"/>
    <x v="1"/>
  </r>
  <r>
    <s v="KEY-4651"/>
    <s v="Medium"/>
    <n v="30"/>
    <s v="Closed"/>
    <s v="Completed"/>
    <s v="Solved by squad (technical intervention)"/>
    <x v="0"/>
    <s v="Squad"/>
    <s v="SQUAD A"/>
    <d v="2022-09-19T00:00:00"/>
    <d v="2022-10-07T00:00:00"/>
    <n v="18"/>
    <x v="1"/>
  </r>
  <r>
    <s v="KEY-4662"/>
    <s v="Medium"/>
    <n v="30"/>
    <s v="Closed"/>
    <s v="Canceled"/>
    <s v="Business Process"/>
    <x v="3"/>
    <s v="Squad"/>
    <s v="SQUAD C"/>
    <d v="2022-09-20T00:00:00"/>
    <d v="2022-10-04T00:00:00"/>
    <n v="14"/>
    <x v="0"/>
  </r>
  <r>
    <s v="KEY-4659"/>
    <s v="Medium"/>
    <n v="30"/>
    <s v="Closed"/>
    <s v="Completed"/>
    <s v="Solved by service desk (no technical intervention)"/>
    <x v="3"/>
    <s v="Service Desk"/>
    <m/>
    <d v="2022-09-20T00:00:00"/>
    <d v="2022-09-21T00:00:00"/>
    <n v="1"/>
    <x v="1"/>
  </r>
  <r>
    <s v="KEY-4660"/>
    <s v="Medium"/>
    <n v="30"/>
    <s v="Closed"/>
    <s v="Completed"/>
    <s v="Solved by service desk (no technical intervention)"/>
    <x v="0"/>
    <s v="Service Desk"/>
    <m/>
    <d v="2022-09-20T00:00:00"/>
    <d v="2022-09-28T00:00:00"/>
    <n v="8"/>
    <x v="1"/>
  </r>
  <r>
    <s v="KEY-4664"/>
    <s v="Medium"/>
    <n v="30"/>
    <s v="Closed"/>
    <s v="Completed"/>
    <s v="Solved by service desk (no technical intervention)"/>
    <x v="1"/>
    <s v="Service Desk"/>
    <m/>
    <d v="2022-09-20T00:00:00"/>
    <d v="2022-10-03T00:00:00"/>
    <n v="13"/>
    <x v="1"/>
  </r>
  <r>
    <s v="KEY-4661"/>
    <s v="Medium"/>
    <n v="30"/>
    <s v="Closed"/>
    <s v="Completed"/>
    <s v="Solved by squad (technical intervention)"/>
    <x v="0"/>
    <s v="Squad"/>
    <s v="SQUAD A"/>
    <d v="2022-09-20T00:00:00"/>
    <d v="2022-09-26T00:00:00"/>
    <n v="6"/>
    <x v="1"/>
  </r>
  <r>
    <s v="KEY-4665"/>
    <s v="Medium"/>
    <n v="30"/>
    <s v="Closed"/>
    <s v="Completed"/>
    <s v="Solved by squad (technical intervention)"/>
    <x v="1"/>
    <s v="Squad"/>
    <s v="SQUAD E"/>
    <d v="2022-09-20T00:00:00"/>
    <d v="2022-10-06T00:00:00"/>
    <n v="16"/>
    <x v="1"/>
  </r>
  <r>
    <s v="KEY-4663"/>
    <s v="Medium"/>
    <n v="30"/>
    <s v="Open"/>
    <s v="Squad Working"/>
    <m/>
    <x v="1"/>
    <m/>
    <m/>
    <d v="2022-09-20T00:00:00"/>
    <m/>
    <n v="-44824"/>
    <x v="0"/>
  </r>
  <r>
    <s v="KEY-4668"/>
    <s v="High"/>
    <n v="15"/>
    <s v="Closed"/>
    <s v="Completed"/>
    <s v="Solved by squad (technical intervention)"/>
    <x v="1"/>
    <s v="Squad"/>
    <s v="SQUAD A"/>
    <d v="2022-09-21T00:00:00"/>
    <d v="2022-10-02T00:00:00"/>
    <n v="11"/>
    <x v="1"/>
  </r>
  <r>
    <s v="KEY-4671"/>
    <s v="Medium"/>
    <n v="30"/>
    <s v="Closed"/>
    <s v="Completed"/>
    <s v="Solved by service desk (no technical intervention)"/>
    <x v="0"/>
    <s v="Service Desk"/>
    <m/>
    <d v="2022-09-21T00:00:00"/>
    <d v="2022-09-26T00:00:00"/>
    <n v="5"/>
    <x v="1"/>
  </r>
  <r>
    <s v="KEY-4667"/>
    <s v="Medium"/>
    <n v="30"/>
    <s v="Closed"/>
    <s v="Completed"/>
    <s v="Solved by service desk (no technical intervention)"/>
    <x v="1"/>
    <s v="Service Desk"/>
    <m/>
    <d v="2022-09-21T00:00:00"/>
    <d v="2022-10-06T00:00:00"/>
    <n v="15"/>
    <x v="1"/>
  </r>
  <r>
    <s v="KEY-4669"/>
    <s v="Medium"/>
    <n v="30"/>
    <s v="Closed"/>
    <s v="Completed"/>
    <s v="Solved by squad (technical intervention)"/>
    <x v="1"/>
    <s v="Squad"/>
    <s v="SQUAD A"/>
    <d v="2022-09-21T00:00:00"/>
    <d v="2022-10-03T00:00:00"/>
    <n v="12"/>
    <x v="1"/>
  </r>
  <r>
    <s v="KEY-4670"/>
    <s v="Medium"/>
    <n v="30"/>
    <s v="Closed"/>
    <s v="Completed"/>
    <s v="Solved by squad (technical intervention)"/>
    <x v="1"/>
    <s v="Squad"/>
    <s v="SQUAD A"/>
    <d v="2022-09-21T00:00:00"/>
    <d v="2022-10-10T00:00:00"/>
    <n v="19"/>
    <x v="1"/>
  </r>
  <r>
    <s v="KEY-4666"/>
    <s v="Medium"/>
    <n v="30"/>
    <s v="Open"/>
    <s v="Squad Working"/>
    <m/>
    <x v="1"/>
    <m/>
    <m/>
    <d v="2022-09-21T00:00:00"/>
    <m/>
    <n v="-44825"/>
    <x v="0"/>
  </r>
  <r>
    <s v="KEY-4676"/>
    <s v="Medium"/>
    <n v="30"/>
    <s v="Closed"/>
    <s v="Completed"/>
    <s v="Solved by service desk (no technical intervention)"/>
    <x v="3"/>
    <s v="Service Desk"/>
    <m/>
    <d v="2022-09-22T00:00:00"/>
    <d v="2022-09-23T00:00:00"/>
    <n v="1"/>
    <x v="1"/>
  </r>
  <r>
    <s v="KEY-4677"/>
    <s v="Medium"/>
    <n v="30"/>
    <s v="Closed"/>
    <s v="Completed"/>
    <s v="Solved by service desk (no technical intervention)"/>
    <x v="0"/>
    <s v="Service Desk"/>
    <m/>
    <d v="2022-09-22T00:00:00"/>
    <d v="2022-09-27T00:00:00"/>
    <n v="5"/>
    <x v="1"/>
  </r>
  <r>
    <s v="KEY-4678"/>
    <s v="Medium"/>
    <n v="30"/>
    <s v="Closed"/>
    <s v="Completed"/>
    <s v="Solved by service desk (no technical intervention)"/>
    <x v="0"/>
    <s v="Service Desk"/>
    <m/>
    <d v="2022-09-22T00:00:00"/>
    <d v="2022-09-28T00:00:00"/>
    <n v="6"/>
    <x v="1"/>
  </r>
  <r>
    <s v="KEY-4683"/>
    <s v="Medium"/>
    <n v="30"/>
    <s v="Closed"/>
    <s v="Completed"/>
    <s v="Solved by squad (technical intervention)"/>
    <x v="0"/>
    <s v="Squad"/>
    <s v="SQUAD E"/>
    <d v="2022-09-22T00:00:00"/>
    <d v="2022-09-27T00:00:00"/>
    <n v="5"/>
    <x v="1"/>
  </r>
  <r>
    <s v="KEY-4674"/>
    <s v="Medium"/>
    <n v="30"/>
    <s v="Open"/>
    <s v="Squad Working"/>
    <m/>
    <x v="1"/>
    <m/>
    <m/>
    <d v="2022-09-22T00:00:00"/>
    <m/>
    <n v="-44826"/>
    <x v="0"/>
  </r>
  <r>
    <s v="KEY-4675"/>
    <s v="Medium"/>
    <n v="30"/>
    <s v="Open"/>
    <s v="Squad Working"/>
    <m/>
    <x v="1"/>
    <m/>
    <m/>
    <d v="2022-09-22T00:00:00"/>
    <m/>
    <n v="-44826"/>
    <x v="0"/>
  </r>
  <r>
    <s v="KEY-4679"/>
    <s v="Medium"/>
    <n v="30"/>
    <s v="Open"/>
    <s v="Squad Working"/>
    <m/>
    <x v="1"/>
    <m/>
    <m/>
    <d v="2022-09-22T00:00:00"/>
    <m/>
    <n v="-44826"/>
    <x v="0"/>
  </r>
  <r>
    <s v="KEY-4680"/>
    <s v="Medium"/>
    <n v="30"/>
    <s v="Open"/>
    <s v="Squad Working"/>
    <m/>
    <x v="0"/>
    <m/>
    <m/>
    <d v="2022-09-22T00:00:00"/>
    <m/>
    <n v="-44826"/>
    <x v="0"/>
  </r>
  <r>
    <s v="KEY-4682"/>
    <s v="Medium"/>
    <n v="30"/>
    <s v="Open"/>
    <s v="Squad Working"/>
    <m/>
    <x v="0"/>
    <m/>
    <m/>
    <d v="2022-09-22T00:00:00"/>
    <m/>
    <n v="-44826"/>
    <x v="0"/>
  </r>
  <r>
    <s v="KEY-4672"/>
    <s v="Medium"/>
    <n v="30"/>
    <s v="Open"/>
    <s v="Waiting requester information"/>
    <m/>
    <x v="0"/>
    <m/>
    <m/>
    <d v="2022-09-22T00:00:00"/>
    <m/>
    <n v="-44826"/>
    <x v="0"/>
  </r>
  <r>
    <s v="KEY-4673"/>
    <s v="Medium"/>
    <n v="30"/>
    <s v="Open"/>
    <s v="Waiting requester information"/>
    <m/>
    <x v="0"/>
    <m/>
    <m/>
    <d v="2022-09-22T00:00:00"/>
    <m/>
    <n v="-44826"/>
    <x v="0"/>
  </r>
  <r>
    <s v="KEY-4681"/>
    <s v="Medium"/>
    <n v="30"/>
    <s v="Open"/>
    <s v="Waiting requester information"/>
    <m/>
    <x v="0"/>
    <m/>
    <m/>
    <d v="2022-09-22T00:00:00"/>
    <m/>
    <n v="-44826"/>
    <x v="0"/>
  </r>
  <r>
    <s v="KEY-4687"/>
    <s v="Medium"/>
    <n v="30"/>
    <s v="Closed"/>
    <s v="Completed"/>
    <s v="Solved by service desk (no technical intervention)"/>
    <x v="2"/>
    <s v="Service Desk"/>
    <m/>
    <d v="2022-09-23T00:00:00"/>
    <d v="2022-09-27T00:00:00"/>
    <n v="4"/>
    <x v="1"/>
  </r>
  <r>
    <s v="KEY-4688"/>
    <s v="Medium"/>
    <n v="30"/>
    <s v="Closed"/>
    <s v="Completed"/>
    <s v="Solved by service desk (no technical intervention)"/>
    <x v="2"/>
    <s v="Service Desk"/>
    <m/>
    <d v="2022-09-23T00:00:00"/>
    <d v="2022-09-27T00:00:00"/>
    <n v="4"/>
    <x v="1"/>
  </r>
  <r>
    <s v="KEY-4686"/>
    <s v="Medium"/>
    <n v="30"/>
    <s v="Closed"/>
    <s v="Completed"/>
    <s v="Solved by squad (technical intervention)"/>
    <x v="1"/>
    <s v="Squad"/>
    <s v="SQUAD A"/>
    <d v="2022-09-23T00:00:00"/>
    <d v="2022-10-06T00:00:00"/>
    <n v="13"/>
    <x v="1"/>
  </r>
  <r>
    <s v="KEY-4684"/>
    <s v="Medium"/>
    <n v="30"/>
    <s v="Open"/>
    <s v="Waiting requester information"/>
    <m/>
    <x v="0"/>
    <m/>
    <m/>
    <d v="2022-09-23T00:00:00"/>
    <m/>
    <n v="-44827"/>
    <x v="0"/>
  </r>
  <r>
    <s v="KEY-4685"/>
    <s v="Medium"/>
    <n v="30"/>
    <s v="Open"/>
    <s v="Waiting requester information"/>
    <m/>
    <x v="0"/>
    <m/>
    <m/>
    <d v="2022-09-23T00:00:00"/>
    <m/>
    <n v="-44827"/>
    <x v="0"/>
  </r>
  <r>
    <s v="KEY-4695"/>
    <s v="Medium"/>
    <n v="30"/>
    <s v="Closed"/>
    <s v="Completed"/>
    <s v="Solved by service desk (no technical intervention)"/>
    <x v="2"/>
    <s v="Service Desk"/>
    <m/>
    <d v="2022-09-26T00:00:00"/>
    <d v="2022-09-28T00:00:00"/>
    <n v="2"/>
    <x v="1"/>
  </r>
  <r>
    <s v="KEY-4697"/>
    <s v="Medium"/>
    <n v="30"/>
    <s v="Closed"/>
    <s v="Completed"/>
    <s v="Solved by service desk (no technical intervention)"/>
    <x v="2"/>
    <s v="Service Desk"/>
    <m/>
    <d v="2022-09-26T00:00:00"/>
    <d v="2022-09-29T00:00:00"/>
    <n v="3"/>
    <x v="1"/>
  </r>
  <r>
    <s v="KEY-4692"/>
    <s v="Medium"/>
    <n v="30"/>
    <s v="Closed"/>
    <s v="Completed"/>
    <s v="Solved by service desk (no technical intervention)"/>
    <x v="0"/>
    <s v="Service Desk"/>
    <m/>
    <d v="2022-09-26T00:00:00"/>
    <d v="2022-10-04T00:00:00"/>
    <n v="8"/>
    <x v="1"/>
  </r>
  <r>
    <s v="KEY-4690"/>
    <s v="Medium"/>
    <n v="30"/>
    <s v="Closed"/>
    <s v="Completed"/>
    <s v="Solved by service desk (no technical intervention)"/>
    <x v="1"/>
    <s v="Service Desk"/>
    <m/>
    <d v="2022-09-26T00:00:00"/>
    <d v="2022-09-26T00:00:00"/>
    <n v="0"/>
    <x v="1"/>
  </r>
  <r>
    <s v="KEY-4689"/>
    <s v="Medium"/>
    <n v="30"/>
    <s v="Open"/>
    <s v="Squad Working"/>
    <m/>
    <x v="0"/>
    <m/>
    <m/>
    <d v="2022-09-26T00:00:00"/>
    <m/>
    <n v="-44830"/>
    <x v="0"/>
  </r>
  <r>
    <s v="KEY-4691"/>
    <s v="Medium"/>
    <n v="30"/>
    <s v="Open"/>
    <s v="Squad Working"/>
    <m/>
    <x v="0"/>
    <m/>
    <m/>
    <d v="2022-09-26T00:00:00"/>
    <m/>
    <n v="-44830"/>
    <x v="0"/>
  </r>
  <r>
    <s v="KEY-4694"/>
    <s v="Medium"/>
    <n v="30"/>
    <s v="Open"/>
    <s v="Squad Working"/>
    <m/>
    <x v="0"/>
    <m/>
    <m/>
    <d v="2022-09-26T00:00:00"/>
    <m/>
    <n v="-44830"/>
    <x v="0"/>
  </r>
  <r>
    <s v="KEY-4696"/>
    <s v="Medium"/>
    <n v="30"/>
    <s v="Open"/>
    <s v="Waiting requester information"/>
    <m/>
    <x v="3"/>
    <m/>
    <m/>
    <d v="2022-09-26T00:00:00"/>
    <m/>
    <n v="-44830"/>
    <x v="0"/>
  </r>
  <r>
    <s v="KEY-4693"/>
    <s v="Medium"/>
    <n v="30"/>
    <s v="Open"/>
    <s v="Waiting requester information"/>
    <m/>
    <x v="0"/>
    <m/>
    <m/>
    <d v="2022-09-26T00:00:00"/>
    <m/>
    <n v="-44830"/>
    <x v="0"/>
  </r>
  <r>
    <s v="KEY-4698"/>
    <s v="Medium"/>
    <n v="30"/>
    <s v="Open"/>
    <s v="Waiting requester information"/>
    <m/>
    <x v="0"/>
    <m/>
    <m/>
    <d v="2022-09-27T00:00:00"/>
    <m/>
    <n v="-44831"/>
    <x v="0"/>
  </r>
  <r>
    <s v="KEY-4699"/>
    <s v="Medium"/>
    <n v="30"/>
    <s v="Open"/>
    <s v="Waiting requester information"/>
    <m/>
    <x v="0"/>
    <m/>
    <m/>
    <d v="2022-09-27T00:00:00"/>
    <m/>
    <n v="-44831"/>
    <x v="0"/>
  </r>
  <r>
    <s v="KEY-4700"/>
    <s v="Medium"/>
    <n v="30"/>
    <s v="Open"/>
    <s v="Waiting requester information"/>
    <m/>
    <x v="0"/>
    <m/>
    <m/>
    <d v="2022-09-27T00:00:00"/>
    <m/>
    <n v="-44831"/>
    <x v="0"/>
  </r>
  <r>
    <s v="KEY-4702"/>
    <s v="Medium"/>
    <n v="30"/>
    <s v="Closed"/>
    <s v="Completed"/>
    <s v="Solved by service desk (no technical intervention)"/>
    <x v="2"/>
    <s v="Service Desk"/>
    <m/>
    <d v="2022-09-28T00:00:00"/>
    <d v="2022-09-30T00:00:00"/>
    <n v="2"/>
    <x v="1"/>
  </r>
  <r>
    <s v="KEY-4704"/>
    <s v="Medium"/>
    <n v="30"/>
    <s v="Closed"/>
    <s v="Completed"/>
    <s v="Solved by service desk (no technical intervention)"/>
    <x v="0"/>
    <s v="Service Desk"/>
    <m/>
    <d v="2022-09-28T00:00:00"/>
    <d v="2022-10-03T00:00:00"/>
    <n v="5"/>
    <x v="1"/>
  </r>
  <r>
    <s v="KEY-4703"/>
    <s v="Medium"/>
    <n v="30"/>
    <s v="Closed"/>
    <s v="Completed"/>
    <s v="Solved by squad (technical intervention)"/>
    <x v="0"/>
    <s v="Squad"/>
    <s v="SQUAD A"/>
    <d v="2022-09-28T00:00:00"/>
    <d v="2022-10-04T00:00:00"/>
    <n v="6"/>
    <x v="1"/>
  </r>
  <r>
    <s v="KEY-4701"/>
    <s v="Medium"/>
    <n v="30"/>
    <s v="Open"/>
    <s v="Squad Working"/>
    <m/>
    <x v="0"/>
    <m/>
    <m/>
    <d v="2022-09-28T00:00:00"/>
    <m/>
    <n v="-44832"/>
    <x v="0"/>
  </r>
  <r>
    <s v="KEY-4711"/>
    <s v="High"/>
    <n v="15"/>
    <s v="Open"/>
    <s v="Squad Working"/>
    <m/>
    <x v="0"/>
    <m/>
    <m/>
    <d v="2022-09-29T00:00:00"/>
    <m/>
    <n v="-44833"/>
    <x v="0"/>
  </r>
  <r>
    <s v="KEY-4706"/>
    <s v="Medium"/>
    <n v="30"/>
    <s v="Closed"/>
    <s v="Completed"/>
    <s v="Solved by service desk (no technical intervention)"/>
    <x v="0"/>
    <s v="Service Desk"/>
    <m/>
    <d v="2022-09-29T00:00:00"/>
    <d v="2022-10-04T00:00:00"/>
    <n v="5"/>
    <x v="1"/>
  </r>
  <r>
    <s v="KEY-4707"/>
    <s v="Medium"/>
    <n v="30"/>
    <s v="Closed"/>
    <s v="Completed"/>
    <s v="Solved by service desk (no technical intervention)"/>
    <x v="0"/>
    <s v="Service Desk"/>
    <m/>
    <d v="2022-09-29T00:00:00"/>
    <d v="2022-10-04T00:00:00"/>
    <n v="5"/>
    <x v="1"/>
  </r>
  <r>
    <s v="KEY-4708"/>
    <s v="Medium"/>
    <n v="30"/>
    <s v="Closed"/>
    <s v="Completed"/>
    <s v="Solved by service desk (no technical intervention)"/>
    <x v="0"/>
    <s v="Service Desk"/>
    <m/>
    <d v="2022-09-29T00:00:00"/>
    <d v="2022-10-05T00:00:00"/>
    <n v="6"/>
    <x v="1"/>
  </r>
  <r>
    <s v="KEY-4710"/>
    <s v="Medium"/>
    <n v="30"/>
    <s v="Closed"/>
    <s v="Completed"/>
    <s v="Solved by service desk (no technical intervention)"/>
    <x v="0"/>
    <s v="Service Desk"/>
    <m/>
    <d v="2022-09-29T00:00:00"/>
    <d v="2022-10-06T00:00:00"/>
    <n v="7"/>
    <x v="1"/>
  </r>
  <r>
    <s v="KEY-4709"/>
    <s v="Medium"/>
    <n v="30"/>
    <s v="Closed"/>
    <s v="Completed"/>
    <s v="Solved by service desk (no technical intervention)"/>
    <x v="1"/>
    <s v="Service Desk"/>
    <m/>
    <d v="2022-09-29T00:00:00"/>
    <d v="2022-10-11T00:00:00"/>
    <n v="12"/>
    <x v="1"/>
  </r>
  <r>
    <s v="KEY-4705"/>
    <s v="Medium"/>
    <n v="30"/>
    <s v="Open"/>
    <s v="Squad Working"/>
    <m/>
    <x v="0"/>
    <m/>
    <m/>
    <d v="2022-09-29T00:00:00"/>
    <m/>
    <n v="-44833"/>
    <x v="0"/>
  </r>
  <r>
    <s v="KEY-4717"/>
    <s v="High"/>
    <n v="15"/>
    <s v="Closed"/>
    <s v="Completed"/>
    <s v="Solved by service desk (no technical intervention)"/>
    <x v="3"/>
    <s v="Service Desk"/>
    <m/>
    <d v="2022-09-30T00:00:00"/>
    <d v="2022-09-30T00:00:00"/>
    <n v="0"/>
    <x v="1"/>
  </r>
  <r>
    <s v="KEY-4716"/>
    <s v="High"/>
    <n v="15"/>
    <s v="Closed"/>
    <s v="Completed"/>
    <s v="Solved by squad (technical intervention)"/>
    <x v="0"/>
    <s v="Squad"/>
    <s v="SQUAD E"/>
    <d v="2022-09-30T00:00:00"/>
    <d v="2022-10-05T00:00:00"/>
    <n v="5"/>
    <x v="1"/>
  </r>
  <r>
    <s v="KEY-4713"/>
    <s v="High"/>
    <n v="15"/>
    <s v="Open"/>
    <s v="Waiting requester information"/>
    <m/>
    <x v="0"/>
    <m/>
    <m/>
    <d v="2022-09-30T00:00:00"/>
    <m/>
    <n v="-44834"/>
    <x v="0"/>
  </r>
  <r>
    <s v="KEY-4714"/>
    <s v="Medium"/>
    <n v="30"/>
    <s v="Closed"/>
    <s v="Completed"/>
    <s v="Solved by service desk (no technical intervention)"/>
    <x v="3"/>
    <s v="Service Desk"/>
    <m/>
    <d v="2022-09-30T00:00:00"/>
    <d v="2022-09-30T00:00:00"/>
    <n v="0"/>
    <x v="1"/>
  </r>
  <r>
    <s v="KEY-4712"/>
    <s v="Medium"/>
    <n v="30"/>
    <s v="Open"/>
    <s v="Service Desk Queue"/>
    <m/>
    <x v="0"/>
    <m/>
    <m/>
    <d v="2022-09-30T00:00:00"/>
    <m/>
    <n v="-44834"/>
    <x v="0"/>
  </r>
  <r>
    <s v="KEY-4715"/>
    <s v="Medium"/>
    <n v="30"/>
    <s v="Open"/>
    <s v="Squad Working"/>
    <m/>
    <x v="0"/>
    <m/>
    <m/>
    <d v="2022-09-30T00:00:00"/>
    <m/>
    <n v="-44834"/>
    <x v="0"/>
  </r>
  <r>
    <s v="KEY-4718"/>
    <s v="Medium"/>
    <n v="30"/>
    <s v="Open"/>
    <s v="Squad Working"/>
    <m/>
    <x v="0"/>
    <m/>
    <m/>
    <d v="2022-09-30T00:00:00"/>
    <m/>
    <n v="-44834"/>
    <x v="0"/>
  </r>
  <r>
    <s v="KEY-4726"/>
    <s v="High"/>
    <n v="15"/>
    <s v="Closed"/>
    <s v="Completed"/>
    <s v="Solved by service desk (no technical intervention)"/>
    <x v="2"/>
    <s v="Service Desk"/>
    <m/>
    <d v="2022-10-03T00:00:00"/>
    <d v="2022-10-07T00:00:00"/>
    <n v="4"/>
    <x v="1"/>
  </r>
  <r>
    <s v="KEY-4725"/>
    <s v="Medium"/>
    <n v="30"/>
    <s v="Closed"/>
    <s v="Canceled"/>
    <s v="Business Process"/>
    <x v="3"/>
    <s v="Squad"/>
    <s v="SQUAD C"/>
    <d v="2022-10-03T00:00:00"/>
    <d v="2022-10-10T00:00:00"/>
    <n v="7"/>
    <x v="0"/>
  </r>
  <r>
    <s v="KEY-4720"/>
    <s v="Medium"/>
    <n v="30"/>
    <s v="Closed"/>
    <s v="Completed"/>
    <s v="Solved by service desk (no technical intervention)"/>
    <x v="3"/>
    <s v="Service Desk"/>
    <m/>
    <d v="2022-10-03T00:00:00"/>
    <d v="2022-10-04T00:00:00"/>
    <n v="1"/>
    <x v="1"/>
  </r>
  <r>
    <s v="KEY-4727"/>
    <s v="Medium"/>
    <n v="30"/>
    <s v="Closed"/>
    <s v="Completed"/>
    <s v="Solved by service desk (no technical intervention)"/>
    <x v="2"/>
    <s v="Service Desk"/>
    <m/>
    <d v="2022-10-03T00:00:00"/>
    <d v="2022-10-05T00:00:00"/>
    <n v="2"/>
    <x v="1"/>
  </r>
  <r>
    <s v="KEY-4723"/>
    <s v="Medium"/>
    <n v="30"/>
    <s v="Closed"/>
    <s v="Completed"/>
    <s v="Solved by service desk (no technical intervention)"/>
    <x v="2"/>
    <s v="Service Desk"/>
    <m/>
    <d v="2022-10-03T00:00:00"/>
    <d v="2022-10-06T00:00:00"/>
    <n v="3"/>
    <x v="1"/>
  </r>
  <r>
    <s v="KEY-4719"/>
    <s v="Medium"/>
    <n v="30"/>
    <s v="Closed"/>
    <s v="Completed"/>
    <s v="Solved by service desk (no technical intervention)"/>
    <x v="2"/>
    <s v="Service Desk"/>
    <m/>
    <d v="2022-10-03T00:00:00"/>
    <d v="2022-10-07T00:00:00"/>
    <n v="4"/>
    <x v="1"/>
  </r>
  <r>
    <s v="KEY-4721"/>
    <s v="Medium"/>
    <n v="30"/>
    <s v="Closed"/>
    <s v="Completed"/>
    <s v="Solved by service desk (no technical intervention)"/>
    <x v="2"/>
    <s v="Service Desk"/>
    <m/>
    <d v="2022-10-03T00:00:00"/>
    <d v="2022-10-07T00:00:00"/>
    <n v="4"/>
    <x v="1"/>
  </r>
  <r>
    <s v="KEY-4724"/>
    <s v="Medium"/>
    <n v="30"/>
    <s v="Open"/>
    <s v="Service Desk Queue"/>
    <m/>
    <x v="0"/>
    <m/>
    <m/>
    <d v="2022-10-03T00:00:00"/>
    <m/>
    <n v="-44837"/>
    <x v="0"/>
  </r>
  <r>
    <s v="KEY-4722"/>
    <s v="Medium"/>
    <n v="30"/>
    <s v="Open"/>
    <s v="Squad Working"/>
    <m/>
    <x v="0"/>
    <m/>
    <m/>
    <d v="2022-10-03T00:00:00"/>
    <m/>
    <n v="-44837"/>
    <x v="0"/>
  </r>
  <r>
    <s v="KEY-4728"/>
    <s v="Medium"/>
    <n v="30"/>
    <s v="Open"/>
    <s v="Squad Working"/>
    <m/>
    <x v="0"/>
    <m/>
    <m/>
    <d v="2022-10-03T00:00:00"/>
    <m/>
    <n v="-44837"/>
    <x v="0"/>
  </r>
  <r>
    <s v="KEY-4729"/>
    <s v="High"/>
    <n v="15"/>
    <s v="Open"/>
    <s v="Squad Working"/>
    <m/>
    <x v="0"/>
    <m/>
    <m/>
    <d v="2022-10-04T00:00:00"/>
    <m/>
    <n v="-44838"/>
    <x v="0"/>
  </r>
  <r>
    <s v="KEY-4733"/>
    <s v="Medium"/>
    <n v="30"/>
    <s v="Closed"/>
    <s v="Completed"/>
    <s v="Solved by service desk (no technical intervention)"/>
    <x v="3"/>
    <s v="Service Desk"/>
    <m/>
    <d v="2022-10-04T00:00:00"/>
    <d v="2022-10-04T00:00:00"/>
    <n v="0"/>
    <x v="1"/>
  </r>
  <r>
    <s v="KEY-4738"/>
    <s v="Medium"/>
    <n v="30"/>
    <s v="Closed"/>
    <s v="Completed"/>
    <s v="Solved by service desk (no technical intervention)"/>
    <x v="3"/>
    <s v="Service Desk"/>
    <m/>
    <d v="2022-10-04T00:00:00"/>
    <d v="2022-10-04T00:00:00"/>
    <n v="0"/>
    <x v="1"/>
  </r>
  <r>
    <s v="KEY-4749"/>
    <s v="Medium"/>
    <n v="30"/>
    <s v="Closed"/>
    <s v="Completed"/>
    <s v="Solved by service desk (no technical intervention)"/>
    <x v="3"/>
    <s v="Service Desk"/>
    <m/>
    <d v="2022-10-04T00:00:00"/>
    <d v="2022-10-04T00:00:00"/>
    <n v="0"/>
    <x v="1"/>
  </r>
  <r>
    <s v="KEY-4739"/>
    <s v="Medium"/>
    <n v="30"/>
    <s v="Closed"/>
    <s v="Completed"/>
    <s v="Solved by service desk (no technical intervention)"/>
    <x v="3"/>
    <s v="Service Desk"/>
    <m/>
    <d v="2022-10-04T00:00:00"/>
    <d v="2022-10-05T00:00:00"/>
    <n v="1"/>
    <x v="1"/>
  </r>
  <r>
    <s v="KEY-4740"/>
    <s v="Medium"/>
    <n v="30"/>
    <s v="Closed"/>
    <s v="Completed"/>
    <s v="Solved by service desk (no technical intervention)"/>
    <x v="3"/>
    <s v="Service Desk"/>
    <m/>
    <d v="2022-10-04T00:00:00"/>
    <d v="2022-10-05T00:00:00"/>
    <n v="1"/>
    <x v="1"/>
  </r>
  <r>
    <s v="KEY-4737"/>
    <s v="Medium"/>
    <n v="30"/>
    <s v="Closed"/>
    <s v="Completed"/>
    <s v="Solved by service desk (no technical intervention)"/>
    <x v="2"/>
    <s v="Service Desk"/>
    <m/>
    <d v="2022-10-04T00:00:00"/>
    <d v="2022-10-06T00:00:00"/>
    <n v="2"/>
    <x v="1"/>
  </r>
  <r>
    <s v="KEY-4741"/>
    <s v="Medium"/>
    <n v="30"/>
    <s v="Closed"/>
    <s v="Completed"/>
    <s v="Solved by service desk (no technical intervention)"/>
    <x v="2"/>
    <s v="Service Desk"/>
    <m/>
    <d v="2022-10-04T00:00:00"/>
    <d v="2022-10-06T00:00:00"/>
    <n v="2"/>
    <x v="1"/>
  </r>
  <r>
    <s v="KEY-4730"/>
    <s v="Medium"/>
    <n v="30"/>
    <s v="Closed"/>
    <s v="Completed"/>
    <s v="Solved by service desk (no technical intervention)"/>
    <x v="2"/>
    <s v="Service Desk"/>
    <m/>
    <d v="2022-10-04T00:00:00"/>
    <d v="2022-10-07T00:00:00"/>
    <n v="3"/>
    <x v="1"/>
  </r>
  <r>
    <s v="KEY-4747"/>
    <s v="Medium"/>
    <n v="30"/>
    <s v="Closed"/>
    <s v="Completed"/>
    <s v="Solved by service desk (no technical intervention)"/>
    <x v="2"/>
    <s v="Service Desk"/>
    <m/>
    <d v="2022-10-04T00:00:00"/>
    <d v="2022-10-07T00:00:00"/>
    <n v="3"/>
    <x v="1"/>
  </r>
  <r>
    <s v="KEY-4743"/>
    <s v="Medium"/>
    <n v="30"/>
    <s v="Closed"/>
    <s v="Completed"/>
    <s v="Solved by service desk (no technical intervention)"/>
    <x v="0"/>
    <s v="Service Desk"/>
    <m/>
    <d v="2022-10-04T00:00:00"/>
    <d v="2022-10-10T00:00:00"/>
    <n v="6"/>
    <x v="1"/>
  </r>
  <r>
    <s v="KEY-4742"/>
    <s v="Medium"/>
    <n v="30"/>
    <s v="Closed"/>
    <s v="Completed"/>
    <s v="Solved by squad (technical intervention)"/>
    <x v="2"/>
    <s v="Squad"/>
    <s v="SQUAD A"/>
    <d v="2022-10-04T00:00:00"/>
    <d v="2022-10-07T00:00:00"/>
    <n v="3"/>
    <x v="1"/>
  </r>
  <r>
    <s v="KEY-4732"/>
    <s v="Medium"/>
    <n v="30"/>
    <s v="Open"/>
    <s v="Service Desk Queue"/>
    <m/>
    <x v="0"/>
    <m/>
    <m/>
    <d v="2022-10-04T00:00:00"/>
    <m/>
    <n v="-44838"/>
    <x v="0"/>
  </r>
  <r>
    <s v="KEY-4734"/>
    <s v="Medium"/>
    <n v="30"/>
    <s v="Open"/>
    <s v="Service Desk Queue"/>
    <m/>
    <x v="0"/>
    <m/>
    <m/>
    <d v="2022-10-04T00:00:00"/>
    <m/>
    <n v="-44838"/>
    <x v="0"/>
  </r>
  <r>
    <s v="KEY-4735"/>
    <s v="Medium"/>
    <n v="30"/>
    <s v="Open"/>
    <s v="Service Desk Queue"/>
    <m/>
    <x v="1"/>
    <m/>
    <m/>
    <d v="2022-10-04T00:00:00"/>
    <m/>
    <n v="-44838"/>
    <x v="0"/>
  </r>
  <r>
    <s v="KEY-4736"/>
    <s v="Medium"/>
    <n v="30"/>
    <s v="Open"/>
    <s v="Service Desk Queue"/>
    <m/>
    <x v="1"/>
    <m/>
    <m/>
    <d v="2022-10-04T00:00:00"/>
    <m/>
    <n v="-44838"/>
    <x v="0"/>
  </r>
  <r>
    <s v="KEY-4731"/>
    <s v="Medium"/>
    <n v="30"/>
    <s v="Open"/>
    <s v="Squad Working"/>
    <m/>
    <x v="0"/>
    <m/>
    <m/>
    <d v="2022-10-04T00:00:00"/>
    <m/>
    <n v="-44838"/>
    <x v="0"/>
  </r>
  <r>
    <s v="KEY-4744"/>
    <s v="Medium"/>
    <n v="30"/>
    <s v="Open"/>
    <s v="Squad Working"/>
    <m/>
    <x v="0"/>
    <m/>
    <m/>
    <d v="2022-10-04T00:00:00"/>
    <m/>
    <n v="-44838"/>
    <x v="0"/>
  </r>
  <r>
    <s v="KEY-4745"/>
    <s v="Medium"/>
    <n v="30"/>
    <s v="Open"/>
    <s v="Squad Working"/>
    <m/>
    <x v="0"/>
    <m/>
    <m/>
    <d v="2022-10-04T00:00:00"/>
    <m/>
    <n v="-44838"/>
    <x v="0"/>
  </r>
  <r>
    <s v="KEY-4746"/>
    <s v="Medium"/>
    <n v="30"/>
    <s v="Open"/>
    <s v="Squad Working"/>
    <m/>
    <x v="0"/>
    <m/>
    <m/>
    <d v="2022-10-04T00:00:00"/>
    <m/>
    <n v="-44838"/>
    <x v="0"/>
  </r>
  <r>
    <s v="KEY-4748"/>
    <s v="Medium"/>
    <n v="30"/>
    <s v="Open"/>
    <s v="Waiting requester information"/>
    <m/>
    <x v="0"/>
    <m/>
    <m/>
    <d v="2022-10-04T00:00:00"/>
    <m/>
    <n v="-44838"/>
    <x v="0"/>
  </r>
  <r>
    <s v="KEY-4751"/>
    <s v="High"/>
    <n v="15"/>
    <s v="Open"/>
    <s v="Squad Working"/>
    <m/>
    <x v="0"/>
    <m/>
    <m/>
    <d v="2022-10-05T00:00:00"/>
    <m/>
    <n v="-44839"/>
    <x v="0"/>
  </r>
  <r>
    <s v="KEY-4756"/>
    <s v="High"/>
    <n v="15"/>
    <s v="Open"/>
    <s v="Squad Working"/>
    <m/>
    <x v="0"/>
    <m/>
    <m/>
    <d v="2022-10-05T00:00:00"/>
    <m/>
    <n v="-44839"/>
    <x v="0"/>
  </r>
  <r>
    <s v="KEY-4757"/>
    <s v="High"/>
    <n v="15"/>
    <s v="Open"/>
    <s v="Squad Working"/>
    <m/>
    <x v="0"/>
    <m/>
    <m/>
    <d v="2022-10-05T00:00:00"/>
    <m/>
    <n v="-44839"/>
    <x v="0"/>
  </r>
  <r>
    <s v="KEY-4759"/>
    <s v="High"/>
    <n v="15"/>
    <s v="Open"/>
    <s v="Squad Working"/>
    <m/>
    <x v="0"/>
    <m/>
    <m/>
    <d v="2022-10-05T00:00:00"/>
    <m/>
    <n v="-44839"/>
    <x v="0"/>
  </r>
  <r>
    <s v="KEY-4760"/>
    <s v="High"/>
    <n v="15"/>
    <s v="Open"/>
    <s v="Squad Working"/>
    <m/>
    <x v="0"/>
    <m/>
    <m/>
    <d v="2022-10-05T00:00:00"/>
    <m/>
    <n v="-44839"/>
    <x v="0"/>
  </r>
  <r>
    <s v="KEY-4752"/>
    <s v="High"/>
    <n v="15"/>
    <s v="Open"/>
    <s v="Waiting requester information"/>
    <m/>
    <x v="0"/>
    <m/>
    <m/>
    <d v="2022-10-05T00:00:00"/>
    <m/>
    <n v="-44839"/>
    <x v="0"/>
  </r>
  <r>
    <s v="KEY-4755"/>
    <s v="Highest"/>
    <n v="7"/>
    <s v="Open"/>
    <s v="Service Desk Queue"/>
    <m/>
    <x v="1"/>
    <m/>
    <m/>
    <d v="2022-10-05T00:00:00"/>
    <m/>
    <n v="-44839"/>
    <x v="0"/>
  </r>
  <r>
    <s v="KEY-4758"/>
    <s v="Highest"/>
    <n v="7"/>
    <s v="Open"/>
    <s v="Squad Working"/>
    <m/>
    <x v="0"/>
    <m/>
    <m/>
    <d v="2022-10-05T00:00:00"/>
    <m/>
    <n v="-44839"/>
    <x v="0"/>
  </r>
  <r>
    <s v="KEY-4761"/>
    <s v="Highest"/>
    <n v="7"/>
    <s v="Open"/>
    <s v="Squad Working"/>
    <m/>
    <x v="0"/>
    <m/>
    <m/>
    <d v="2022-10-05T00:00:00"/>
    <m/>
    <n v="-44839"/>
    <x v="0"/>
  </r>
  <r>
    <s v="KEY-4753"/>
    <s v="Medium"/>
    <n v="30"/>
    <s v="Closed"/>
    <s v="Canceled"/>
    <s v="Business Rule"/>
    <x v="3"/>
    <s v="Squad"/>
    <s v="SQUAD A"/>
    <d v="2022-10-05T00:00:00"/>
    <d v="2022-10-05T00:00:00"/>
    <n v="0"/>
    <x v="0"/>
  </r>
  <r>
    <s v="KEY-4763"/>
    <s v="Medium"/>
    <n v="30"/>
    <s v="Closed"/>
    <s v="Canceled"/>
    <s v="Feature expected behavior"/>
    <x v="3"/>
    <s v="Squad"/>
    <s v="SQUAD A"/>
    <d v="2022-10-05T00:00:00"/>
    <d v="2022-10-05T00:00:00"/>
    <n v="0"/>
    <x v="0"/>
  </r>
  <r>
    <s v="KEY-4764"/>
    <s v="Medium"/>
    <n v="30"/>
    <s v="Closed"/>
    <s v="Completed"/>
    <s v="Solved by service desk (no technical intervention)"/>
    <x v="3"/>
    <s v="Service Desk"/>
    <m/>
    <d v="2022-10-05T00:00:00"/>
    <d v="2022-10-05T00:00:00"/>
    <n v="0"/>
    <x v="1"/>
  </r>
  <r>
    <s v="KEY-4762"/>
    <s v="Medium"/>
    <n v="30"/>
    <s v="Closed"/>
    <s v="Completed"/>
    <s v="Solved by service desk (no technical intervention)"/>
    <x v="2"/>
    <s v="Service Desk"/>
    <m/>
    <d v="2022-10-05T00:00:00"/>
    <d v="2022-10-07T00:00:00"/>
    <n v="2"/>
    <x v="1"/>
  </r>
  <r>
    <s v="KEY-4750"/>
    <s v="Medium"/>
    <n v="30"/>
    <s v="Closed"/>
    <s v="Completed"/>
    <s v="Solved by squad (technical intervention)"/>
    <x v="0"/>
    <s v="Squad"/>
    <s v="SQUAD A"/>
    <d v="2022-10-05T00:00:00"/>
    <d v="2022-10-10T00:00:00"/>
    <n v="5"/>
    <x v="1"/>
  </r>
  <r>
    <s v="KEY-4754"/>
    <s v="Medium"/>
    <n v="30"/>
    <s v="Open"/>
    <s v="Service Desk Queue"/>
    <m/>
    <x v="1"/>
    <m/>
    <m/>
    <d v="2022-10-05T00:00:00"/>
    <m/>
    <n v="-44839"/>
    <x v="0"/>
  </r>
  <r>
    <s v="KEY-4775"/>
    <s v="High"/>
    <n v="15"/>
    <s v="Open"/>
    <s v="Squad Working"/>
    <m/>
    <x v="0"/>
    <m/>
    <m/>
    <d v="2022-10-06T00:00:00"/>
    <m/>
    <n v="-44840"/>
    <x v="0"/>
  </r>
  <r>
    <s v="KEY-4776"/>
    <s v="High"/>
    <n v="15"/>
    <s v="Open"/>
    <s v="Squad Working"/>
    <m/>
    <x v="0"/>
    <m/>
    <m/>
    <d v="2022-10-06T00:00:00"/>
    <m/>
    <n v="-44840"/>
    <x v="0"/>
  </r>
  <r>
    <s v="KEY-4777"/>
    <s v="High"/>
    <n v="15"/>
    <s v="Open"/>
    <s v="Squad Working"/>
    <m/>
    <x v="0"/>
    <m/>
    <m/>
    <d v="2022-10-06T00:00:00"/>
    <m/>
    <n v="-44840"/>
    <x v="0"/>
  </r>
  <r>
    <s v="KEY-4778"/>
    <s v="High"/>
    <n v="15"/>
    <s v="Open"/>
    <s v="Squad Working"/>
    <m/>
    <x v="0"/>
    <m/>
    <m/>
    <d v="2022-10-06T00:00:00"/>
    <m/>
    <n v="-44840"/>
    <x v="0"/>
  </r>
  <r>
    <s v="KEY-4779"/>
    <s v="High"/>
    <n v="15"/>
    <s v="Open"/>
    <s v="Squad Working"/>
    <m/>
    <x v="0"/>
    <m/>
    <m/>
    <d v="2022-10-06T00:00:00"/>
    <m/>
    <n v="-44840"/>
    <x v="0"/>
  </r>
  <r>
    <s v="KEY-4780"/>
    <s v="High"/>
    <n v="15"/>
    <s v="Open"/>
    <s v="Squad Working"/>
    <m/>
    <x v="0"/>
    <m/>
    <m/>
    <d v="2022-10-06T00:00:00"/>
    <m/>
    <n v="-44840"/>
    <x v="0"/>
  </r>
  <r>
    <s v="KEY-4781"/>
    <s v="High"/>
    <n v="15"/>
    <s v="Open"/>
    <s v="Squad Working"/>
    <m/>
    <x v="0"/>
    <m/>
    <m/>
    <d v="2022-10-06T00:00:00"/>
    <m/>
    <n v="-44840"/>
    <x v="0"/>
  </r>
  <r>
    <s v="KEY-4782"/>
    <s v="High"/>
    <n v="15"/>
    <s v="Open"/>
    <s v="Squad Working"/>
    <m/>
    <x v="0"/>
    <m/>
    <m/>
    <d v="2022-10-06T00:00:00"/>
    <m/>
    <n v="-44840"/>
    <x v="0"/>
  </r>
  <r>
    <s v="KEY-4783"/>
    <s v="Highest"/>
    <n v="7"/>
    <s v="Open"/>
    <s v="Squad Working"/>
    <m/>
    <x v="0"/>
    <m/>
    <m/>
    <d v="2022-10-06T00:00:00"/>
    <m/>
    <n v="-44840"/>
    <x v="0"/>
  </r>
  <r>
    <s v="KEY-4767"/>
    <s v="Medium"/>
    <n v="30"/>
    <s v="Closed"/>
    <s v="Completed"/>
    <s v="Solved by service desk (no technical intervention)"/>
    <x v="3"/>
    <s v="Service Desk"/>
    <m/>
    <d v="2022-10-06T00:00:00"/>
    <d v="2022-10-06T00:00:00"/>
    <n v="0"/>
    <x v="1"/>
  </r>
  <r>
    <s v="KEY-4765"/>
    <s v="Medium"/>
    <n v="30"/>
    <s v="Closed"/>
    <s v="Completed"/>
    <s v="Solved by service desk (no technical intervention)"/>
    <x v="3"/>
    <s v="Service Desk"/>
    <m/>
    <d v="2022-10-06T00:00:00"/>
    <d v="2022-10-07T00:00:00"/>
    <n v="1"/>
    <x v="1"/>
  </r>
  <r>
    <s v="KEY-4769"/>
    <s v="Medium"/>
    <n v="30"/>
    <s v="Closed"/>
    <s v="Completed"/>
    <s v="Solved by service desk (no technical intervention)"/>
    <x v="3"/>
    <s v="Service Desk"/>
    <m/>
    <d v="2022-10-06T00:00:00"/>
    <d v="2022-10-07T00:00:00"/>
    <n v="1"/>
    <x v="1"/>
  </r>
  <r>
    <s v="KEY-4770"/>
    <s v="Medium"/>
    <n v="30"/>
    <s v="Closed"/>
    <s v="Completed"/>
    <s v="Solved by service desk (no technical intervention)"/>
    <x v="3"/>
    <s v="Service Desk"/>
    <m/>
    <d v="2022-10-06T00:00:00"/>
    <d v="2022-10-07T00:00:00"/>
    <n v="1"/>
    <x v="1"/>
  </r>
  <r>
    <s v="KEY-4772"/>
    <s v="Medium"/>
    <n v="30"/>
    <s v="Closed"/>
    <s v="Completed"/>
    <s v="Solved by service desk (no technical intervention)"/>
    <x v="3"/>
    <s v="Service Desk"/>
    <m/>
    <d v="2022-10-06T00:00:00"/>
    <d v="2022-10-07T00:00:00"/>
    <n v="1"/>
    <x v="1"/>
  </r>
  <r>
    <s v="KEY-4785"/>
    <s v="Medium"/>
    <n v="30"/>
    <s v="Closed"/>
    <s v="Completed"/>
    <s v="Solved by service desk (no technical intervention)"/>
    <x v="2"/>
    <s v="Service Desk"/>
    <m/>
    <d v="2022-10-06T00:00:00"/>
    <d v="2022-10-10T00:00:00"/>
    <n v="4"/>
    <x v="1"/>
  </r>
  <r>
    <s v="KEY-4768"/>
    <s v="Medium"/>
    <n v="30"/>
    <s v="Closed"/>
    <s v="Completed"/>
    <s v="Solved by service desk (no technical intervention)"/>
    <x v="0"/>
    <s v="Service Desk"/>
    <m/>
    <d v="2022-10-06T00:00:00"/>
    <d v="2022-10-06T00:00:00"/>
    <n v="0"/>
    <x v="1"/>
  </r>
  <r>
    <s v="KEY-4773"/>
    <s v="Medium"/>
    <n v="30"/>
    <s v="Open"/>
    <s v="Service Desk Queue"/>
    <m/>
    <x v="0"/>
    <m/>
    <m/>
    <d v="2022-10-06T00:00:00"/>
    <m/>
    <n v="-44840"/>
    <x v="0"/>
  </r>
  <r>
    <s v="KEY-4774"/>
    <s v="Medium"/>
    <n v="30"/>
    <s v="Open"/>
    <s v="Service Desk Queue"/>
    <m/>
    <x v="0"/>
    <m/>
    <m/>
    <d v="2022-10-06T00:00:00"/>
    <m/>
    <n v="-44840"/>
    <x v="0"/>
  </r>
  <r>
    <s v="KEY-4766"/>
    <s v="Medium"/>
    <n v="30"/>
    <s v="Open"/>
    <s v="Squad Working"/>
    <m/>
    <x v="0"/>
    <m/>
    <m/>
    <d v="2022-10-06T00:00:00"/>
    <m/>
    <n v="-44840"/>
    <x v="0"/>
  </r>
  <r>
    <s v="KEY-4771"/>
    <s v="Medium"/>
    <n v="30"/>
    <s v="Open"/>
    <s v="Squad Working"/>
    <m/>
    <x v="0"/>
    <m/>
    <m/>
    <d v="2022-10-06T00:00:00"/>
    <m/>
    <n v="-44840"/>
    <x v="0"/>
  </r>
  <r>
    <s v="KEY-4784"/>
    <s v="Medium"/>
    <n v="30"/>
    <s v="Open"/>
    <s v="Squad Working"/>
    <m/>
    <x v="0"/>
    <m/>
    <m/>
    <d v="2022-10-06T00:00:00"/>
    <m/>
    <n v="-44840"/>
    <x v="0"/>
  </r>
  <r>
    <s v="KEY-4789"/>
    <s v="Medium"/>
    <n v="30"/>
    <s v="Closed"/>
    <s v="Completed"/>
    <s v="Solved by service desk (no technical intervention)"/>
    <x v="2"/>
    <s v="Service Desk"/>
    <m/>
    <d v="2022-10-07T00:00:00"/>
    <d v="2022-10-10T00:00:00"/>
    <n v="3"/>
    <x v="1"/>
  </r>
  <r>
    <s v="KEY-4788"/>
    <s v="Medium"/>
    <n v="30"/>
    <s v="Open"/>
    <s v="Service Desk Queue"/>
    <m/>
    <x v="1"/>
    <m/>
    <m/>
    <d v="2022-10-07T00:00:00"/>
    <m/>
    <n v="-44841"/>
    <x v="0"/>
  </r>
  <r>
    <s v="KEY-4786"/>
    <s v="Medium"/>
    <n v="30"/>
    <s v="Open"/>
    <s v="Squad Working"/>
    <m/>
    <x v="0"/>
    <m/>
    <m/>
    <d v="2022-10-07T00:00:00"/>
    <m/>
    <n v="-44841"/>
    <x v="0"/>
  </r>
  <r>
    <s v="KEY-4787"/>
    <s v="Medium"/>
    <n v="30"/>
    <s v="Open"/>
    <s v="Waiting requester information"/>
    <m/>
    <x v="0"/>
    <m/>
    <m/>
    <d v="2022-10-07T00:00:00"/>
    <m/>
    <n v="-44841"/>
    <x v="0"/>
  </r>
  <r>
    <s v="KEY-4790"/>
    <s v="Medium"/>
    <n v="30"/>
    <s v="Open"/>
    <s v="Service Desk Queue"/>
    <m/>
    <x v="1"/>
    <m/>
    <m/>
    <d v="2022-10-09T00:00:00"/>
    <m/>
    <n v="-44843"/>
    <x v="0"/>
  </r>
  <r>
    <s v="KEY-4791"/>
    <s v="Medium"/>
    <n v="30"/>
    <s v="Open"/>
    <s v="Service Desk Queue"/>
    <m/>
    <x v="1"/>
    <m/>
    <m/>
    <d v="2022-10-09T00:00:00"/>
    <m/>
    <n v="-44843"/>
    <x v="0"/>
  </r>
  <r>
    <s v="KEY-4792"/>
    <s v="Medium"/>
    <n v="30"/>
    <s v="Closed"/>
    <s v="Completed"/>
    <s v="Solved by service desk (no technical intervention)"/>
    <x v="3"/>
    <s v="Service Desk"/>
    <m/>
    <d v="2022-10-10T00:00:00"/>
    <d v="2022-10-10T00:00:00"/>
    <n v="0"/>
    <x v="1"/>
  </r>
  <r>
    <s v="KEY-4805"/>
    <s v="Medium"/>
    <n v="30"/>
    <s v="Closed"/>
    <s v="Completed"/>
    <s v="Solved by service desk (no technical intervention)"/>
    <x v="3"/>
    <s v="Service Desk"/>
    <m/>
    <d v="2022-10-10T00:00:00"/>
    <d v="2022-10-10T00:00:00"/>
    <n v="0"/>
    <x v="1"/>
  </r>
  <r>
    <s v="KEY-4801"/>
    <s v="Medium"/>
    <n v="30"/>
    <s v="Open"/>
    <s v="Service Desk Queue"/>
    <m/>
    <x v="2"/>
    <m/>
    <m/>
    <d v="2022-10-10T00:00:00"/>
    <m/>
    <n v="-44844"/>
    <x v="0"/>
  </r>
  <r>
    <s v="KEY-4802"/>
    <s v="Medium"/>
    <n v="30"/>
    <s v="Open"/>
    <s v="Service Desk Queue"/>
    <m/>
    <x v="3"/>
    <m/>
    <m/>
    <d v="2022-10-10T00:00:00"/>
    <m/>
    <n v="-44844"/>
    <x v="0"/>
  </r>
  <r>
    <s v="KEY-4806"/>
    <s v="Medium"/>
    <n v="30"/>
    <s v="Open"/>
    <s v="Service Desk Queue"/>
    <m/>
    <x v="3"/>
    <m/>
    <m/>
    <d v="2022-10-10T00:00:00"/>
    <m/>
    <n v="-44844"/>
    <x v="0"/>
  </r>
  <r>
    <s v="KEY-4794"/>
    <s v="Medium"/>
    <n v="30"/>
    <s v="Open"/>
    <s v="Service Desk Queue"/>
    <m/>
    <x v="0"/>
    <m/>
    <m/>
    <d v="2022-10-10T00:00:00"/>
    <m/>
    <n v="-44844"/>
    <x v="0"/>
  </r>
  <r>
    <s v="KEY-4795"/>
    <s v="Medium"/>
    <n v="30"/>
    <s v="Open"/>
    <s v="Service Desk Queue"/>
    <m/>
    <x v="0"/>
    <m/>
    <m/>
    <d v="2022-10-10T00:00:00"/>
    <m/>
    <n v="-44844"/>
    <x v="0"/>
  </r>
  <r>
    <s v="KEY-4796"/>
    <s v="Medium"/>
    <n v="30"/>
    <s v="Open"/>
    <s v="Service Desk Queue"/>
    <m/>
    <x v="0"/>
    <m/>
    <m/>
    <d v="2022-10-10T00:00:00"/>
    <m/>
    <n v="-44844"/>
    <x v="0"/>
  </r>
  <r>
    <s v="KEY-4798"/>
    <s v="Medium"/>
    <n v="30"/>
    <s v="Open"/>
    <s v="Service Desk Queue"/>
    <m/>
    <x v="0"/>
    <m/>
    <m/>
    <d v="2022-10-10T00:00:00"/>
    <m/>
    <n v="-44844"/>
    <x v="0"/>
  </r>
  <r>
    <s v="KEY-4799"/>
    <s v="Medium"/>
    <n v="30"/>
    <s v="Open"/>
    <s v="Service Desk Queue"/>
    <m/>
    <x v="0"/>
    <m/>
    <m/>
    <d v="2022-10-10T00:00:00"/>
    <m/>
    <n v="-44844"/>
    <x v="0"/>
  </r>
  <r>
    <s v="KEY-4800"/>
    <s v="Medium"/>
    <n v="30"/>
    <s v="Open"/>
    <s v="Service Desk Queue"/>
    <m/>
    <x v="0"/>
    <m/>
    <m/>
    <d v="2022-10-10T00:00:00"/>
    <m/>
    <n v="-44844"/>
    <x v="0"/>
  </r>
  <r>
    <s v="KEY-4803"/>
    <s v="Medium"/>
    <n v="30"/>
    <s v="Open"/>
    <s v="Service Desk Queue"/>
    <m/>
    <x v="0"/>
    <m/>
    <m/>
    <d v="2022-10-10T00:00:00"/>
    <m/>
    <n v="-44844"/>
    <x v="0"/>
  </r>
  <r>
    <s v="KEY-4793"/>
    <s v="Medium"/>
    <n v="30"/>
    <s v="Open"/>
    <s v="Service Desk Queue"/>
    <m/>
    <x v="1"/>
    <m/>
    <m/>
    <d v="2022-10-10T00:00:00"/>
    <m/>
    <n v="-44844"/>
    <x v="0"/>
  </r>
  <r>
    <s v="KEY-4807"/>
    <s v="Medium"/>
    <n v="30"/>
    <s v="Open"/>
    <s v="Service Desk Queue"/>
    <m/>
    <x v="3"/>
    <m/>
    <m/>
    <d v="2022-10-10T00:00:00"/>
    <m/>
    <n v="-44844"/>
    <x v="0"/>
  </r>
  <r>
    <s v="KEY-4797"/>
    <s v="Medium"/>
    <n v="30"/>
    <s v="Open"/>
    <s v="Squad Working"/>
    <m/>
    <x v="0"/>
    <m/>
    <m/>
    <d v="2022-10-10T00:00:00"/>
    <m/>
    <n v="-44844"/>
    <x v="0"/>
  </r>
  <r>
    <s v="KEY-4808"/>
    <s v="Medium"/>
    <n v="30"/>
    <s v="Open"/>
    <s v="Squad Working"/>
    <m/>
    <x v="0"/>
    <m/>
    <m/>
    <d v="2022-10-10T00:00:00"/>
    <m/>
    <n v="-44844"/>
    <x v="0"/>
  </r>
  <r>
    <s v="KEY-4809"/>
    <s v="Medium"/>
    <n v="30"/>
    <s v="Open"/>
    <s v="Squad Working"/>
    <m/>
    <x v="0"/>
    <m/>
    <m/>
    <d v="2022-10-10T00:00:00"/>
    <m/>
    <n v="-44844"/>
    <x v="0"/>
  </r>
  <r>
    <s v="KEY-4804"/>
    <s v="Medium"/>
    <n v="30"/>
    <s v="Open"/>
    <s v="Waiting requester information"/>
    <m/>
    <x v="3"/>
    <m/>
    <m/>
    <d v="2022-10-10T00:00:00"/>
    <m/>
    <n v="-44844"/>
    <x v="0"/>
  </r>
  <r>
    <s v="KEY-4810"/>
    <s v="Medium"/>
    <n v="30"/>
    <s v="Open"/>
    <s v="Service Desk Queue"/>
    <m/>
    <x v="0"/>
    <m/>
    <m/>
    <d v="2022-10-11T00:00:00"/>
    <m/>
    <n v="-44845"/>
    <x v="0"/>
  </r>
  <r>
    <s v="KEY-4811"/>
    <s v="Medium"/>
    <n v="30"/>
    <s v="Open"/>
    <s v="Service Desk Queue"/>
    <m/>
    <x v="0"/>
    <m/>
    <m/>
    <d v="2022-10-11T00:00:00"/>
    <m/>
    <n v="-44845"/>
    <x v="0"/>
  </r>
  <r>
    <s v="KEY-4812"/>
    <s v="Medium"/>
    <n v="30"/>
    <s v="Open"/>
    <s v="Service Desk Queue"/>
    <m/>
    <x v="0"/>
    <m/>
    <m/>
    <d v="2022-10-11T00:00:00"/>
    <m/>
    <n v="-44845"/>
    <x v="0"/>
  </r>
  <r>
    <s v="KEY-4813"/>
    <s v="Medium"/>
    <n v="30"/>
    <s v="Open"/>
    <s v="Service Desk Queue"/>
    <m/>
    <x v="0"/>
    <m/>
    <m/>
    <d v="2022-10-11T00:00:00"/>
    <m/>
    <n v="-44845"/>
    <x v="0"/>
  </r>
  <r>
    <s v="KEY-4814"/>
    <s v="Medium"/>
    <n v="30"/>
    <s v="Open"/>
    <s v="Service Desk Queue"/>
    <m/>
    <x v="0"/>
    <m/>
    <m/>
    <d v="2022-10-11T00:00:00"/>
    <m/>
    <n v="-44845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e v="#VALUE!"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  <r>
    <m/>
    <m/>
    <s v=""/>
    <m/>
    <m/>
    <m/>
    <x v="5"/>
    <m/>
    <m/>
    <m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12980-5C76-49D2-943E-1C881409B7A5}" name="PivotTable6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2"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axis="axisRow" showAll="0">
      <items count="7">
        <item x="2"/>
        <item x="3"/>
        <item x="0"/>
        <item x="1"/>
        <item x="4"/>
        <item x="5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icket SLA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658CA-9747-457E-8F9C-57F78B444243}" name="PivotTable8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0"/>
        <item x="1"/>
        <item x="4"/>
        <item x="5"/>
        <item t="default"/>
      </items>
    </pivotField>
    <pivotField axis="axisRow" showAll="0">
      <items count="4">
        <item sd="0" x="0"/>
        <item x="1"/>
        <item sd="0" x="2"/>
        <item t="default"/>
      </items>
    </pivotField>
    <pivotField axis="axisRow" showAll="0">
      <items count="7">
        <item x="1"/>
        <item x="3"/>
        <item x="2"/>
        <item x="5"/>
        <item x="4"/>
        <item x="0"/>
        <item t="default"/>
      </items>
    </pivotField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</pivotFields>
  <rowFields count="4">
    <field x="8"/>
    <field x="7"/>
    <field x="6"/>
    <field x="12"/>
  </rowFields>
  <rowItems count="86">
    <i>
      <x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2">
      <x v="4"/>
    </i>
    <i r="3">
      <x/>
    </i>
    <i>
      <x v="1"/>
    </i>
    <i r="1">
      <x v="1"/>
    </i>
    <i r="2">
      <x/>
    </i>
    <i r="3">
      <x/>
    </i>
    <i r="2">
      <x v="1"/>
    </i>
    <i r="3">
      <x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>
      <x v="2"/>
    </i>
    <i r="1">
      <x v="1"/>
    </i>
    <i r="2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>
      <x v="3"/>
    </i>
    <i r="1">
      <x v="1"/>
    </i>
    <i r="2">
      <x/>
    </i>
    <i r="3">
      <x/>
    </i>
    <i r="3">
      <x v="1"/>
    </i>
    <i r="2">
      <x v="1"/>
    </i>
    <i r="3">
      <x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>
      <x v="4"/>
    </i>
    <i r="1">
      <x v="1"/>
    </i>
    <i r="2">
      <x/>
    </i>
    <i r="3">
      <x/>
    </i>
    <i r="3">
      <x v="1"/>
    </i>
    <i r="2">
      <x v="1"/>
    </i>
    <i r="3">
      <x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2">
      <x v="4"/>
    </i>
    <i r="3">
      <x/>
    </i>
    <i>
      <x v="5"/>
    </i>
    <i r="1">
      <x/>
    </i>
    <i r="1">
      <x v="2"/>
    </i>
    <i t="grand">
      <x/>
    </i>
  </rowItems>
  <colItems count="1">
    <i/>
  </colItems>
  <dataFields count="1">
    <dataField name="Count of Breached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513BB-9BA5-4C3F-83B5-3CF267C42ADE}" name="PivotTable27" cacheId="6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0"/>
        <item x="1"/>
        <item x="4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2">
    <field x="12"/>
    <field x="6"/>
  </rowFields>
  <rowItems count="18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r="1">
      <x v="5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7821-F0BA-4DF8-A853-DB5C09B7B3F4}">
  <dimension ref="A3:B10"/>
  <sheetViews>
    <sheetView workbookViewId="0">
      <selection activeCell="A3" sqref="A3"/>
    </sheetView>
  </sheetViews>
  <sheetFormatPr defaultRowHeight="13.2" x14ac:dyDescent="0.25"/>
  <cols>
    <col min="1" max="2" width="18.6640625" bestFit="1" customWidth="1"/>
  </cols>
  <sheetData>
    <row r="3" spans="1:2" x14ac:dyDescent="0.25">
      <c r="A3" s="8" t="s">
        <v>3757</v>
      </c>
      <c r="B3" t="s">
        <v>3755</v>
      </c>
    </row>
    <row r="4" spans="1:2" x14ac:dyDescent="0.25">
      <c r="A4" s="9" t="s">
        <v>90</v>
      </c>
      <c r="B4" s="17">
        <v>306</v>
      </c>
    </row>
    <row r="5" spans="1:2" x14ac:dyDescent="0.25">
      <c r="A5" s="9" t="s">
        <v>140</v>
      </c>
      <c r="B5" s="17">
        <v>352</v>
      </c>
    </row>
    <row r="6" spans="1:2" x14ac:dyDescent="0.25">
      <c r="A6" s="9" t="s">
        <v>16</v>
      </c>
      <c r="B6" s="17">
        <v>2219</v>
      </c>
    </row>
    <row r="7" spans="1:2" x14ac:dyDescent="0.25">
      <c r="A7" s="9" t="s">
        <v>29</v>
      </c>
      <c r="B7" s="17">
        <v>750</v>
      </c>
    </row>
    <row r="8" spans="1:2" x14ac:dyDescent="0.25">
      <c r="A8" s="9" t="s">
        <v>272</v>
      </c>
      <c r="B8" s="17">
        <v>88</v>
      </c>
    </row>
    <row r="9" spans="1:2" x14ac:dyDescent="0.25">
      <c r="A9" s="9" t="s">
        <v>3756</v>
      </c>
      <c r="B9" s="17">
        <v>44</v>
      </c>
    </row>
    <row r="10" spans="1:2" x14ac:dyDescent="0.25">
      <c r="A10" s="9" t="s">
        <v>3758</v>
      </c>
      <c r="B10" s="17">
        <v>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1EA9-D1C3-4DEE-B94D-46801DAB0A3C}">
  <dimension ref="A3:AE89"/>
  <sheetViews>
    <sheetView tabSelected="1" topLeftCell="U19" zoomScale="70" zoomScaleNormal="70" workbookViewId="0">
      <selection activeCell="AA37" sqref="AA37"/>
    </sheetView>
  </sheetViews>
  <sheetFormatPr defaultRowHeight="13.2" x14ac:dyDescent="0.25"/>
  <cols>
    <col min="1" max="1" width="25.33203125" bestFit="1" customWidth="1"/>
    <col min="2" max="2" width="18" bestFit="1" customWidth="1"/>
    <col min="3" max="3" width="15" bestFit="1" customWidth="1"/>
    <col min="4" max="4" width="14.33203125" style="21" customWidth="1"/>
    <col min="5" max="6" width="17.77734375" customWidth="1"/>
    <col min="7" max="7" width="22.5546875" customWidth="1"/>
    <col min="8" max="9" width="9.21875" bestFit="1" customWidth="1"/>
    <col min="10" max="10" width="9" bestFit="1" customWidth="1"/>
    <col min="11" max="12" width="9.21875" bestFit="1" customWidth="1"/>
    <col min="26" max="26" width="27.33203125" customWidth="1"/>
  </cols>
  <sheetData>
    <row r="3" spans="1:12" x14ac:dyDescent="0.25">
      <c r="A3" s="8" t="s">
        <v>3757</v>
      </c>
      <c r="B3" t="s">
        <v>3762</v>
      </c>
      <c r="H3" s="24" t="s">
        <v>30</v>
      </c>
      <c r="I3" s="28" t="s">
        <v>3775</v>
      </c>
      <c r="J3" s="24" t="s">
        <v>56</v>
      </c>
      <c r="K3" s="31" t="s">
        <v>1832</v>
      </c>
      <c r="L3" s="31" t="s">
        <v>79</v>
      </c>
    </row>
    <row r="4" spans="1:12" x14ac:dyDescent="0.25">
      <c r="A4" s="9" t="s">
        <v>30</v>
      </c>
      <c r="B4" s="17">
        <v>688</v>
      </c>
      <c r="D4" s="24" t="s">
        <v>30</v>
      </c>
      <c r="E4" s="19"/>
      <c r="F4" s="29"/>
    </row>
    <row r="5" spans="1:12" x14ac:dyDescent="0.25">
      <c r="A5" s="10" t="s">
        <v>8</v>
      </c>
      <c r="B5" s="17">
        <v>688</v>
      </c>
      <c r="D5" s="25"/>
      <c r="E5" s="23"/>
      <c r="F5" s="23"/>
      <c r="G5" s="27" t="s">
        <v>90</v>
      </c>
      <c r="H5" s="32">
        <v>0.82</v>
      </c>
      <c r="I5" s="32">
        <v>1</v>
      </c>
      <c r="J5" s="32">
        <v>0</v>
      </c>
      <c r="K5" s="32">
        <v>0.89</v>
      </c>
      <c r="L5" s="32">
        <v>0.96</v>
      </c>
    </row>
    <row r="6" spans="1:12" x14ac:dyDescent="0.25">
      <c r="A6" s="15" t="s">
        <v>90</v>
      </c>
      <c r="B6" s="17">
        <v>23</v>
      </c>
      <c r="D6" s="27" t="s">
        <v>90</v>
      </c>
      <c r="E6" s="17">
        <v>23</v>
      </c>
      <c r="F6" s="30">
        <f>E7*100/E6</f>
        <v>82.608695652173907</v>
      </c>
      <c r="G6" s="27" t="s">
        <v>140</v>
      </c>
      <c r="H6" s="32">
        <v>1</v>
      </c>
      <c r="I6" s="32">
        <v>1</v>
      </c>
      <c r="J6" s="32">
        <v>0.95</v>
      </c>
      <c r="K6" s="32">
        <v>1</v>
      </c>
      <c r="L6" s="32">
        <v>1</v>
      </c>
    </row>
    <row r="7" spans="1:12" x14ac:dyDescent="0.25">
      <c r="A7" s="22" t="s">
        <v>3760</v>
      </c>
      <c r="B7" s="17">
        <v>19</v>
      </c>
      <c r="D7" s="26" t="s">
        <v>3763</v>
      </c>
      <c r="E7" s="17">
        <v>19</v>
      </c>
      <c r="F7" s="17"/>
      <c r="G7" s="27" t="s">
        <v>16</v>
      </c>
      <c r="H7" s="32">
        <v>0.85</v>
      </c>
      <c r="I7" s="32">
        <v>0.15</v>
      </c>
      <c r="J7" s="32">
        <v>0.87</v>
      </c>
      <c r="K7" s="32">
        <v>0.86</v>
      </c>
      <c r="L7" s="32">
        <v>0.83</v>
      </c>
    </row>
    <row r="8" spans="1:12" x14ac:dyDescent="0.25">
      <c r="A8" s="22" t="s">
        <v>3761</v>
      </c>
      <c r="B8" s="17">
        <v>4</v>
      </c>
      <c r="D8" s="26" t="s">
        <v>3764</v>
      </c>
      <c r="E8" s="17">
        <v>4</v>
      </c>
      <c r="F8" s="17"/>
      <c r="G8" s="21" t="s">
        <v>29</v>
      </c>
      <c r="H8" s="32">
        <v>0.24</v>
      </c>
      <c r="I8" s="32">
        <v>0.33</v>
      </c>
      <c r="J8" s="32">
        <v>0.16</v>
      </c>
      <c r="K8" s="32">
        <v>0.32</v>
      </c>
      <c r="L8" s="32">
        <v>0.45</v>
      </c>
    </row>
    <row r="9" spans="1:12" x14ac:dyDescent="0.25">
      <c r="A9" s="22" t="s">
        <v>3756</v>
      </c>
      <c r="B9" s="17"/>
      <c r="E9" s="17"/>
      <c r="F9" s="17"/>
      <c r="G9" s="21" t="s">
        <v>272</v>
      </c>
      <c r="H9" s="32">
        <v>1</v>
      </c>
      <c r="I9" s="13" t="s">
        <v>3776</v>
      </c>
      <c r="J9" s="13" t="s">
        <v>3776</v>
      </c>
      <c r="K9" s="13" t="s">
        <v>3776</v>
      </c>
      <c r="L9" s="32">
        <v>1</v>
      </c>
    </row>
    <row r="10" spans="1:12" x14ac:dyDescent="0.25">
      <c r="A10" s="15" t="s">
        <v>140</v>
      </c>
      <c r="B10" s="17">
        <v>108</v>
      </c>
      <c r="D10" s="27" t="s">
        <v>140</v>
      </c>
      <c r="E10" s="17">
        <v>108</v>
      </c>
      <c r="F10" s="30">
        <f>E11*100/E10</f>
        <v>100</v>
      </c>
    </row>
    <row r="11" spans="1:12" x14ac:dyDescent="0.25">
      <c r="A11" s="22" t="s">
        <v>3760</v>
      </c>
      <c r="B11" s="17">
        <v>108</v>
      </c>
      <c r="D11" s="26" t="s">
        <v>3763</v>
      </c>
      <c r="E11" s="17">
        <v>108</v>
      </c>
      <c r="F11" s="17"/>
    </row>
    <row r="12" spans="1:12" x14ac:dyDescent="0.25">
      <c r="A12" s="22" t="s">
        <v>3756</v>
      </c>
      <c r="B12" s="17"/>
      <c r="D12" s="26" t="s">
        <v>3764</v>
      </c>
      <c r="E12" s="17">
        <v>0</v>
      </c>
      <c r="F12" s="17"/>
    </row>
    <row r="13" spans="1:12" x14ac:dyDescent="0.25">
      <c r="A13" s="15" t="s">
        <v>16</v>
      </c>
      <c r="B13" s="17">
        <v>330</v>
      </c>
      <c r="D13" s="27" t="s">
        <v>16</v>
      </c>
      <c r="E13" s="17">
        <v>330</v>
      </c>
      <c r="F13" s="30">
        <f>E14*100/E13</f>
        <v>85.151515151515156</v>
      </c>
    </row>
    <row r="14" spans="1:12" x14ac:dyDescent="0.25">
      <c r="A14" s="22" t="s">
        <v>3760</v>
      </c>
      <c r="B14" s="17">
        <v>281</v>
      </c>
      <c r="D14" s="26" t="s">
        <v>3763</v>
      </c>
      <c r="E14" s="17">
        <v>281</v>
      </c>
      <c r="F14" s="17"/>
    </row>
    <row r="15" spans="1:12" x14ac:dyDescent="0.25">
      <c r="A15" s="22" t="s">
        <v>3761</v>
      </c>
      <c r="B15" s="17">
        <v>49</v>
      </c>
      <c r="D15" s="26" t="s">
        <v>3764</v>
      </c>
      <c r="E15" s="17">
        <v>49</v>
      </c>
      <c r="F15" s="17"/>
    </row>
    <row r="16" spans="1:12" x14ac:dyDescent="0.25">
      <c r="A16" s="22" t="s">
        <v>3756</v>
      </c>
      <c r="B16" s="17"/>
      <c r="E16" s="17"/>
      <c r="F16" s="17"/>
    </row>
    <row r="17" spans="1:31" x14ac:dyDescent="0.25">
      <c r="A17" s="15" t="s">
        <v>29</v>
      </c>
      <c r="B17" s="17">
        <v>172</v>
      </c>
      <c r="D17" s="21" t="s">
        <v>29</v>
      </c>
      <c r="E17" s="17">
        <v>172</v>
      </c>
      <c r="F17" s="30">
        <f>E18*100/E17</f>
        <v>24.418604651162791</v>
      </c>
    </row>
    <row r="18" spans="1:31" x14ac:dyDescent="0.25">
      <c r="A18" s="22" t="s">
        <v>3760</v>
      </c>
      <c r="B18" s="17">
        <v>42</v>
      </c>
      <c r="D18" s="26" t="s">
        <v>3763</v>
      </c>
      <c r="E18" s="17">
        <v>42</v>
      </c>
      <c r="F18" s="17"/>
    </row>
    <row r="19" spans="1:31" x14ac:dyDescent="0.25">
      <c r="A19" s="22" t="s">
        <v>3761</v>
      </c>
      <c r="B19" s="17">
        <v>130</v>
      </c>
      <c r="D19" s="26" t="s">
        <v>3764</v>
      </c>
      <c r="E19" s="17">
        <v>130</v>
      </c>
      <c r="F19" s="17"/>
      <c r="Y19" s="14"/>
      <c r="Z19" s="11"/>
    </row>
    <row r="20" spans="1:31" x14ac:dyDescent="0.25">
      <c r="A20" s="22" t="s">
        <v>3756</v>
      </c>
      <c r="B20" s="17"/>
      <c r="D20" s="21" t="s">
        <v>272</v>
      </c>
      <c r="E20" s="17">
        <v>55</v>
      </c>
      <c r="F20" s="30">
        <f>E21*100/E20</f>
        <v>100</v>
      </c>
      <c r="Y20" s="10"/>
    </row>
    <row r="21" spans="1:31" x14ac:dyDescent="0.25">
      <c r="A21" s="15" t="s">
        <v>272</v>
      </c>
      <c r="B21" s="17">
        <v>55</v>
      </c>
      <c r="D21" s="26" t="s">
        <v>3763</v>
      </c>
      <c r="E21" s="17">
        <v>55</v>
      </c>
      <c r="F21" s="17"/>
      <c r="Y21" s="10"/>
    </row>
    <row r="22" spans="1:31" x14ac:dyDescent="0.25">
      <c r="A22" s="22" t="s">
        <v>3760</v>
      </c>
      <c r="B22" s="17">
        <v>55</v>
      </c>
      <c r="D22" s="26" t="s">
        <v>3764</v>
      </c>
      <c r="E22" s="17">
        <v>0</v>
      </c>
      <c r="F22" s="17"/>
      <c r="Y22" s="13" t="s">
        <v>3769</v>
      </c>
    </row>
    <row r="23" spans="1:31" x14ac:dyDescent="0.25">
      <c r="A23" s="9" t="s">
        <v>67</v>
      </c>
      <c r="B23" s="17">
        <v>236</v>
      </c>
      <c r="D23" s="24"/>
      <c r="E23" s="19"/>
      <c r="F23" s="29"/>
      <c r="Y23" s="16" t="s">
        <v>30</v>
      </c>
    </row>
    <row r="24" spans="1:31" x14ac:dyDescent="0.25">
      <c r="A24" s="10" t="s">
        <v>8</v>
      </c>
      <c r="B24" s="17">
        <v>236</v>
      </c>
      <c r="D24" s="28" t="s">
        <v>3775</v>
      </c>
      <c r="E24" s="23">
        <v>236</v>
      </c>
      <c r="F24" s="23"/>
      <c r="X24" s="12" t="s">
        <v>3763</v>
      </c>
      <c r="Y24">
        <v>505</v>
      </c>
      <c r="AA24">
        <f>505*100/688</f>
        <v>73.401162790697668</v>
      </c>
    </row>
    <row r="25" spans="1:31" x14ac:dyDescent="0.25">
      <c r="A25" s="15" t="s">
        <v>90</v>
      </c>
      <c r="B25" s="17">
        <v>9</v>
      </c>
      <c r="D25" s="21" t="s">
        <v>90</v>
      </c>
      <c r="E25" s="17">
        <v>9</v>
      </c>
      <c r="F25" s="30">
        <f>E26*100/E25</f>
        <v>100</v>
      </c>
      <c r="X25" s="12" t="s">
        <v>3764</v>
      </c>
      <c r="Y25">
        <v>183</v>
      </c>
    </row>
    <row r="26" spans="1:31" x14ac:dyDescent="0.25">
      <c r="A26" s="22" t="s">
        <v>3760</v>
      </c>
      <c r="B26" s="17">
        <v>9</v>
      </c>
      <c r="D26" s="26" t="s">
        <v>3763</v>
      </c>
      <c r="E26" s="17">
        <v>9</v>
      </c>
      <c r="F26" s="17"/>
      <c r="Y26" s="16" t="s">
        <v>67</v>
      </c>
      <c r="AD26" s="14"/>
      <c r="AE26" s="14" t="s">
        <v>17</v>
      </c>
    </row>
    <row r="27" spans="1:31" x14ac:dyDescent="0.25">
      <c r="A27" s="15" t="s">
        <v>140</v>
      </c>
      <c r="B27" s="17">
        <v>29</v>
      </c>
      <c r="D27" s="21" t="s">
        <v>140</v>
      </c>
      <c r="E27" s="17">
        <v>29</v>
      </c>
      <c r="F27" s="30">
        <f>E28*100/E27</f>
        <v>100</v>
      </c>
      <c r="X27" s="12" t="s">
        <v>3763</v>
      </c>
      <c r="Y27">
        <v>202</v>
      </c>
      <c r="AA27">
        <f>202*100/236</f>
        <v>85.593220338983045</v>
      </c>
      <c r="AD27" s="12" t="s">
        <v>3768</v>
      </c>
      <c r="AE27">
        <v>24</v>
      </c>
    </row>
    <row r="28" spans="1:31" x14ac:dyDescent="0.25">
      <c r="A28" s="22" t="s">
        <v>3760</v>
      </c>
      <c r="B28" s="17">
        <v>29</v>
      </c>
      <c r="D28" s="26" t="s">
        <v>3763</v>
      </c>
      <c r="E28" s="17">
        <v>29</v>
      </c>
      <c r="F28" s="17"/>
      <c r="X28" s="12" t="s">
        <v>3764</v>
      </c>
      <c r="Y28">
        <v>34</v>
      </c>
      <c r="AD28" s="12" t="s">
        <v>3767</v>
      </c>
      <c r="AE28">
        <v>561</v>
      </c>
    </row>
    <row r="29" spans="1:31" x14ac:dyDescent="0.25">
      <c r="A29" s="22" t="s">
        <v>3756</v>
      </c>
      <c r="B29" s="17"/>
      <c r="E29" s="17"/>
      <c r="F29" s="17"/>
      <c r="Y29" s="16" t="s">
        <v>56</v>
      </c>
      <c r="AD29" s="13"/>
      <c r="AE29" s="11">
        <v>585</v>
      </c>
    </row>
    <row r="30" spans="1:31" x14ac:dyDescent="0.25">
      <c r="A30" s="15" t="s">
        <v>16</v>
      </c>
      <c r="B30" s="17">
        <v>183</v>
      </c>
      <c r="D30" s="21" t="s">
        <v>16</v>
      </c>
      <c r="E30" s="17">
        <v>183</v>
      </c>
      <c r="F30" s="17"/>
      <c r="X30" s="12" t="s">
        <v>3763</v>
      </c>
      <c r="Y30">
        <v>59</v>
      </c>
      <c r="AA30">
        <f>59*100/80</f>
        <v>73.75</v>
      </c>
    </row>
    <row r="31" spans="1:31" x14ac:dyDescent="0.25">
      <c r="A31" s="22" t="s">
        <v>3760</v>
      </c>
      <c r="B31" s="17">
        <v>159</v>
      </c>
      <c r="D31" s="26" t="s">
        <v>3763</v>
      </c>
      <c r="E31" s="17">
        <v>159</v>
      </c>
      <c r="F31" s="30">
        <f>E32*100/E31</f>
        <v>15.09433962264151</v>
      </c>
      <c r="X31" s="12" t="s">
        <v>3764</v>
      </c>
      <c r="Y31">
        <v>21</v>
      </c>
      <c r="AD31" s="14"/>
      <c r="AE31" s="14" t="s">
        <v>8</v>
      </c>
    </row>
    <row r="32" spans="1:31" x14ac:dyDescent="0.25">
      <c r="A32" s="22" t="s">
        <v>3761</v>
      </c>
      <c r="B32" s="17">
        <v>24</v>
      </c>
      <c r="D32" s="26" t="s">
        <v>3764</v>
      </c>
      <c r="E32" s="17">
        <v>24</v>
      </c>
      <c r="F32" s="17"/>
      <c r="Y32" s="16" t="s">
        <v>1832</v>
      </c>
      <c r="AD32" s="12" t="s">
        <v>3765</v>
      </c>
      <c r="AE32">
        <v>1419</v>
      </c>
    </row>
    <row r="33" spans="1:31" x14ac:dyDescent="0.25">
      <c r="A33" s="22" t="s">
        <v>3756</v>
      </c>
      <c r="B33" s="17"/>
      <c r="E33" s="17"/>
      <c r="F33" s="17"/>
      <c r="X33" s="12" t="s">
        <v>3763</v>
      </c>
      <c r="Y33">
        <v>154</v>
      </c>
      <c r="AA33">
        <f>154*100/204</f>
        <v>75.490196078431367</v>
      </c>
      <c r="AD33" s="12" t="s">
        <v>3766</v>
      </c>
      <c r="AE33">
        <v>432</v>
      </c>
    </row>
    <row r="34" spans="1:31" x14ac:dyDescent="0.25">
      <c r="A34" s="15" t="s">
        <v>29</v>
      </c>
      <c r="B34" s="17">
        <v>15</v>
      </c>
      <c r="D34" s="21" t="s">
        <v>29</v>
      </c>
      <c r="E34" s="17">
        <v>15</v>
      </c>
      <c r="F34" s="17"/>
      <c r="X34" s="12" t="s">
        <v>3764</v>
      </c>
      <c r="Y34">
        <v>50</v>
      </c>
      <c r="AE34" s="11">
        <v>1851</v>
      </c>
    </row>
    <row r="35" spans="1:31" x14ac:dyDescent="0.25">
      <c r="A35" s="22" t="s">
        <v>3760</v>
      </c>
      <c r="B35" s="17">
        <v>5</v>
      </c>
      <c r="D35" s="26" t="s">
        <v>3763</v>
      </c>
      <c r="E35" s="17">
        <v>5</v>
      </c>
      <c r="F35" s="30">
        <f>E35*100/E34</f>
        <v>33.333333333333336</v>
      </c>
      <c r="Y35" s="16" t="s">
        <v>79</v>
      </c>
    </row>
    <row r="36" spans="1:31" x14ac:dyDescent="0.25">
      <c r="A36" s="22" t="s">
        <v>3761</v>
      </c>
      <c r="B36" s="17">
        <v>10</v>
      </c>
      <c r="D36" s="26" t="s">
        <v>3764</v>
      </c>
      <c r="E36" s="17">
        <v>10</v>
      </c>
      <c r="F36" s="30">
        <f>E37*100/E36</f>
        <v>0</v>
      </c>
      <c r="X36" s="12" t="s">
        <v>3763</v>
      </c>
      <c r="Y36">
        <v>499</v>
      </c>
      <c r="AA36">
        <f>499*100/643</f>
        <v>77.604976671850693</v>
      </c>
    </row>
    <row r="37" spans="1:31" x14ac:dyDescent="0.25">
      <c r="A37" s="22" t="s">
        <v>3756</v>
      </c>
      <c r="B37" s="17"/>
      <c r="E37" s="17"/>
      <c r="F37" s="17"/>
      <c r="X37" s="12" t="s">
        <v>3764</v>
      </c>
      <c r="Y37">
        <v>144</v>
      </c>
    </row>
    <row r="38" spans="1:31" x14ac:dyDescent="0.25">
      <c r="A38" s="9" t="s">
        <v>56</v>
      </c>
      <c r="B38" s="17">
        <v>80</v>
      </c>
      <c r="D38" s="24" t="s">
        <v>56</v>
      </c>
      <c r="E38" s="19">
        <v>80</v>
      </c>
      <c r="F38" s="29"/>
      <c r="AA38" s="12" t="s">
        <v>3763</v>
      </c>
      <c r="AB38" s="12" t="s">
        <v>3764</v>
      </c>
    </row>
    <row r="39" spans="1:31" x14ac:dyDescent="0.25">
      <c r="A39" s="10" t="s">
        <v>8</v>
      </c>
      <c r="B39" s="17">
        <v>80</v>
      </c>
      <c r="D39" s="25" t="s">
        <v>8</v>
      </c>
      <c r="E39" s="23">
        <v>80</v>
      </c>
      <c r="F39" s="23"/>
      <c r="Z39" s="16" t="s">
        <v>3773</v>
      </c>
      <c r="AA39">
        <v>505</v>
      </c>
      <c r="AB39">
        <v>183</v>
      </c>
    </row>
    <row r="40" spans="1:31" x14ac:dyDescent="0.25">
      <c r="A40" s="15" t="s">
        <v>90</v>
      </c>
      <c r="B40" s="17">
        <v>1</v>
      </c>
      <c r="D40" s="21" t="s">
        <v>90</v>
      </c>
      <c r="E40" s="17">
        <v>1</v>
      </c>
      <c r="F40" s="17"/>
      <c r="Z40" s="16" t="s">
        <v>3777</v>
      </c>
      <c r="AA40">
        <v>202</v>
      </c>
      <c r="AB40">
        <v>34</v>
      </c>
    </row>
    <row r="41" spans="1:31" x14ac:dyDescent="0.25">
      <c r="A41" s="22" t="s">
        <v>3761</v>
      </c>
      <c r="B41" s="17">
        <v>1</v>
      </c>
      <c r="D41" s="26" t="s">
        <v>3764</v>
      </c>
      <c r="E41" s="17">
        <v>1</v>
      </c>
      <c r="F41" s="30">
        <f>E42*100/E41</f>
        <v>0</v>
      </c>
      <c r="Z41" s="16" t="s">
        <v>3772</v>
      </c>
      <c r="AA41">
        <v>59</v>
      </c>
      <c r="AB41">
        <v>21</v>
      </c>
    </row>
    <row r="42" spans="1:31" x14ac:dyDescent="0.25">
      <c r="A42" s="22" t="s">
        <v>3756</v>
      </c>
      <c r="B42" s="17"/>
      <c r="E42" s="17"/>
      <c r="F42" s="17"/>
      <c r="Z42" s="16" t="s">
        <v>3771</v>
      </c>
      <c r="AA42">
        <v>154</v>
      </c>
      <c r="AB42">
        <v>50</v>
      </c>
    </row>
    <row r="43" spans="1:31" x14ac:dyDescent="0.25">
      <c r="A43" s="15" t="s">
        <v>140</v>
      </c>
      <c r="B43" s="17">
        <v>38</v>
      </c>
      <c r="D43" s="21" t="s">
        <v>140</v>
      </c>
      <c r="E43" s="17">
        <v>38</v>
      </c>
      <c r="F43" s="17"/>
      <c r="Z43" s="16" t="s">
        <v>3770</v>
      </c>
      <c r="AA43">
        <v>499</v>
      </c>
      <c r="AB43">
        <v>144</v>
      </c>
    </row>
    <row r="44" spans="1:31" x14ac:dyDescent="0.25">
      <c r="A44" s="22" t="s">
        <v>3760</v>
      </c>
      <c r="B44" s="17">
        <v>36</v>
      </c>
      <c r="D44" s="26" t="s">
        <v>3763</v>
      </c>
      <c r="E44" s="17">
        <v>36</v>
      </c>
      <c r="F44" s="30">
        <f>E44*100/E43</f>
        <v>94.736842105263165</v>
      </c>
    </row>
    <row r="45" spans="1:31" x14ac:dyDescent="0.25">
      <c r="A45" s="22" t="s">
        <v>3761</v>
      </c>
      <c r="B45" s="17">
        <v>2</v>
      </c>
      <c r="D45" s="26" t="s">
        <v>3764</v>
      </c>
      <c r="E45" s="17">
        <v>2</v>
      </c>
      <c r="F45" s="17"/>
    </row>
    <row r="46" spans="1:31" x14ac:dyDescent="0.25">
      <c r="A46" s="22" t="s">
        <v>3756</v>
      </c>
      <c r="B46" s="17"/>
      <c r="D46" s="21" t="s">
        <v>3756</v>
      </c>
      <c r="E46" s="17"/>
      <c r="F46" s="17"/>
    </row>
    <row r="47" spans="1:31" x14ac:dyDescent="0.25">
      <c r="A47" s="15" t="s">
        <v>16</v>
      </c>
      <c r="B47" s="17">
        <v>23</v>
      </c>
      <c r="D47" s="21" t="s">
        <v>16</v>
      </c>
      <c r="E47" s="17">
        <v>23</v>
      </c>
      <c r="F47" s="17"/>
    </row>
    <row r="48" spans="1:31" x14ac:dyDescent="0.25">
      <c r="A48" s="22" t="s">
        <v>3760</v>
      </c>
      <c r="B48" s="17">
        <v>20</v>
      </c>
      <c r="D48" s="26" t="s">
        <v>3763</v>
      </c>
      <c r="E48" s="17">
        <v>20</v>
      </c>
      <c r="F48" s="30">
        <f>E48*100/E47</f>
        <v>86.956521739130437</v>
      </c>
    </row>
    <row r="49" spans="1:6" x14ac:dyDescent="0.25">
      <c r="A49" s="22" t="s">
        <v>3761</v>
      </c>
      <c r="B49" s="17">
        <v>3</v>
      </c>
      <c r="D49" s="26" t="s">
        <v>3764</v>
      </c>
      <c r="E49" s="17">
        <v>3</v>
      </c>
      <c r="F49" s="17"/>
    </row>
    <row r="50" spans="1:6" x14ac:dyDescent="0.25">
      <c r="A50" s="22" t="s">
        <v>3756</v>
      </c>
      <c r="B50" s="17"/>
      <c r="D50" s="21" t="s">
        <v>3756</v>
      </c>
      <c r="E50" s="17"/>
      <c r="F50" s="17"/>
    </row>
    <row r="51" spans="1:6" x14ac:dyDescent="0.25">
      <c r="A51" s="15" t="s">
        <v>29</v>
      </c>
      <c r="B51" s="17">
        <v>18</v>
      </c>
      <c r="D51" s="21" t="s">
        <v>29</v>
      </c>
      <c r="E51" s="17">
        <v>18</v>
      </c>
      <c r="F51" s="17"/>
    </row>
    <row r="52" spans="1:6" x14ac:dyDescent="0.25">
      <c r="A52" s="22" t="s">
        <v>3760</v>
      </c>
      <c r="B52" s="17">
        <v>3</v>
      </c>
      <c r="D52" s="26" t="s">
        <v>3763</v>
      </c>
      <c r="E52" s="17">
        <v>3</v>
      </c>
      <c r="F52" s="30">
        <f>E52*100/E51</f>
        <v>16.666666666666668</v>
      </c>
    </row>
    <row r="53" spans="1:6" x14ac:dyDescent="0.25">
      <c r="A53" s="22" t="s">
        <v>3761</v>
      </c>
      <c r="B53" s="17">
        <v>15</v>
      </c>
      <c r="D53" s="26" t="s">
        <v>3764</v>
      </c>
      <c r="E53" s="17">
        <v>15</v>
      </c>
      <c r="F53" s="17"/>
    </row>
    <row r="54" spans="1:6" x14ac:dyDescent="0.25">
      <c r="A54" s="9" t="s">
        <v>1832</v>
      </c>
      <c r="B54" s="17">
        <v>204</v>
      </c>
      <c r="D54" s="24" t="s">
        <v>1832</v>
      </c>
      <c r="E54" s="19">
        <v>204</v>
      </c>
      <c r="F54" s="29"/>
    </row>
    <row r="55" spans="1:6" x14ac:dyDescent="0.25">
      <c r="A55" s="10" t="s">
        <v>8</v>
      </c>
      <c r="B55" s="17">
        <v>204</v>
      </c>
      <c r="D55" s="25" t="s">
        <v>8</v>
      </c>
      <c r="E55" s="23">
        <v>204</v>
      </c>
      <c r="F55" s="23"/>
    </row>
    <row r="56" spans="1:6" x14ac:dyDescent="0.25">
      <c r="A56" s="15" t="s">
        <v>90</v>
      </c>
      <c r="B56" s="17">
        <v>9</v>
      </c>
      <c r="D56" s="21" t="s">
        <v>90</v>
      </c>
      <c r="E56" s="17">
        <v>9</v>
      </c>
      <c r="F56" s="17"/>
    </row>
    <row r="57" spans="1:6" x14ac:dyDescent="0.25">
      <c r="A57" s="22" t="s">
        <v>3760</v>
      </c>
      <c r="B57" s="17">
        <v>8</v>
      </c>
      <c r="D57" s="26" t="s">
        <v>3763</v>
      </c>
      <c r="E57" s="17">
        <v>8</v>
      </c>
      <c r="F57" s="30">
        <f>E57*100/E56</f>
        <v>88.888888888888886</v>
      </c>
    </row>
    <row r="58" spans="1:6" x14ac:dyDescent="0.25">
      <c r="A58" s="22" t="s">
        <v>3761</v>
      </c>
      <c r="B58" s="17">
        <v>1</v>
      </c>
      <c r="D58" s="26" t="s">
        <v>3764</v>
      </c>
      <c r="E58" s="17">
        <v>1</v>
      </c>
      <c r="F58" s="17"/>
    </row>
    <row r="59" spans="1:6" x14ac:dyDescent="0.25">
      <c r="A59" s="15" t="s">
        <v>140</v>
      </c>
      <c r="B59" s="17">
        <v>23</v>
      </c>
      <c r="D59" s="21" t="s">
        <v>140</v>
      </c>
      <c r="E59" s="17">
        <v>23</v>
      </c>
      <c r="F59" s="17"/>
    </row>
    <row r="60" spans="1:6" x14ac:dyDescent="0.25">
      <c r="A60" s="22" t="s">
        <v>3760</v>
      </c>
      <c r="B60" s="17">
        <v>23</v>
      </c>
      <c r="D60" s="26" t="s">
        <v>3763</v>
      </c>
      <c r="E60" s="17">
        <v>23</v>
      </c>
      <c r="F60" s="30">
        <f>E60*100/E59</f>
        <v>100</v>
      </c>
    </row>
    <row r="61" spans="1:6" x14ac:dyDescent="0.25">
      <c r="A61" s="22" t="s">
        <v>3756</v>
      </c>
      <c r="B61" s="17"/>
      <c r="E61" s="17"/>
      <c r="F61" s="17"/>
    </row>
    <row r="62" spans="1:6" x14ac:dyDescent="0.25">
      <c r="A62" s="15" t="s">
        <v>16</v>
      </c>
      <c r="B62" s="17">
        <v>125</v>
      </c>
      <c r="D62" s="21" t="s">
        <v>16</v>
      </c>
      <c r="E62" s="17">
        <v>125</v>
      </c>
      <c r="F62" s="17"/>
    </row>
    <row r="63" spans="1:6" x14ac:dyDescent="0.25">
      <c r="A63" s="22" t="s">
        <v>3760</v>
      </c>
      <c r="B63" s="17">
        <v>108</v>
      </c>
      <c r="D63" s="26" t="s">
        <v>3763</v>
      </c>
      <c r="E63" s="17">
        <v>108</v>
      </c>
      <c r="F63" s="30">
        <f>E63*100/E62</f>
        <v>86.4</v>
      </c>
    </row>
    <row r="64" spans="1:6" x14ac:dyDescent="0.25">
      <c r="A64" s="22" t="s">
        <v>3761</v>
      </c>
      <c r="B64" s="17">
        <v>17</v>
      </c>
      <c r="D64" s="26" t="s">
        <v>3764</v>
      </c>
      <c r="E64" s="17">
        <v>17</v>
      </c>
      <c r="F64" s="17"/>
    </row>
    <row r="65" spans="1:6" x14ac:dyDescent="0.25">
      <c r="A65" s="22" t="s">
        <v>3756</v>
      </c>
      <c r="B65" s="17"/>
      <c r="E65" s="17"/>
      <c r="F65" s="17"/>
    </row>
    <row r="66" spans="1:6" x14ac:dyDescent="0.25">
      <c r="A66" s="15" t="s">
        <v>29</v>
      </c>
      <c r="B66" s="17">
        <v>47</v>
      </c>
      <c r="D66" s="21" t="s">
        <v>29</v>
      </c>
      <c r="E66" s="17">
        <v>47</v>
      </c>
      <c r="F66" s="17"/>
    </row>
    <row r="67" spans="1:6" x14ac:dyDescent="0.25">
      <c r="A67" s="22" t="s">
        <v>3760</v>
      </c>
      <c r="B67" s="17">
        <v>15</v>
      </c>
      <c r="D67" s="26" t="s">
        <v>3763</v>
      </c>
      <c r="E67" s="17">
        <v>15</v>
      </c>
      <c r="F67" s="30">
        <f>E67*100/E66</f>
        <v>31.914893617021278</v>
      </c>
    </row>
    <row r="68" spans="1:6" x14ac:dyDescent="0.25">
      <c r="A68" s="22" t="s">
        <v>3761</v>
      </c>
      <c r="B68" s="17">
        <v>32</v>
      </c>
      <c r="D68" s="26" t="s">
        <v>3764</v>
      </c>
      <c r="E68" s="17">
        <v>32</v>
      </c>
      <c r="F68" s="17"/>
    </row>
    <row r="69" spans="1:6" x14ac:dyDescent="0.25">
      <c r="A69" s="9" t="s">
        <v>79</v>
      </c>
      <c r="B69" s="17">
        <v>643</v>
      </c>
      <c r="D69" s="24" t="s">
        <v>79</v>
      </c>
      <c r="E69" s="19">
        <v>643</v>
      </c>
      <c r="F69" s="29"/>
    </row>
    <row r="70" spans="1:6" x14ac:dyDescent="0.25">
      <c r="A70" s="10" t="s">
        <v>8</v>
      </c>
      <c r="B70" s="17">
        <v>643</v>
      </c>
      <c r="D70" s="25" t="s">
        <v>8</v>
      </c>
      <c r="E70" s="23">
        <v>643</v>
      </c>
      <c r="F70" s="23"/>
    </row>
    <row r="71" spans="1:6" x14ac:dyDescent="0.25">
      <c r="A71" s="15" t="s">
        <v>90</v>
      </c>
      <c r="B71" s="17">
        <v>28</v>
      </c>
      <c r="D71" s="21" t="s">
        <v>90</v>
      </c>
      <c r="E71" s="17">
        <v>28</v>
      </c>
      <c r="F71" s="17"/>
    </row>
    <row r="72" spans="1:6" x14ac:dyDescent="0.25">
      <c r="A72" s="22" t="s">
        <v>3760</v>
      </c>
      <c r="B72" s="17">
        <v>27</v>
      </c>
      <c r="D72" s="26" t="s">
        <v>3763</v>
      </c>
      <c r="E72" s="17">
        <v>27</v>
      </c>
      <c r="F72" s="30">
        <f>E72*100/E71</f>
        <v>96.428571428571431</v>
      </c>
    </row>
    <row r="73" spans="1:6" x14ac:dyDescent="0.25">
      <c r="A73" s="22" t="s">
        <v>3761</v>
      </c>
      <c r="B73" s="17">
        <v>1</v>
      </c>
      <c r="D73" s="26" t="s">
        <v>3764</v>
      </c>
      <c r="E73" s="17">
        <v>1</v>
      </c>
      <c r="F73" s="17"/>
    </row>
    <row r="74" spans="1:6" x14ac:dyDescent="0.25">
      <c r="A74" s="15" t="s">
        <v>140</v>
      </c>
      <c r="B74" s="17">
        <v>7</v>
      </c>
      <c r="D74" s="21" t="s">
        <v>140</v>
      </c>
      <c r="E74" s="17">
        <v>7</v>
      </c>
      <c r="F74" s="17"/>
    </row>
    <row r="75" spans="1:6" x14ac:dyDescent="0.25">
      <c r="A75" s="22" t="s">
        <v>3760</v>
      </c>
      <c r="B75" s="17">
        <v>7</v>
      </c>
      <c r="D75" s="26" t="s">
        <v>3763</v>
      </c>
      <c r="E75" s="17">
        <v>7</v>
      </c>
      <c r="F75" s="30">
        <f>E75*100/E74</f>
        <v>100</v>
      </c>
    </row>
    <row r="76" spans="1:6" x14ac:dyDescent="0.25">
      <c r="A76" s="15" t="s">
        <v>16</v>
      </c>
      <c r="B76" s="17">
        <v>456</v>
      </c>
      <c r="D76" s="21" t="s">
        <v>16</v>
      </c>
      <c r="E76" s="17">
        <v>456</v>
      </c>
      <c r="F76" s="17"/>
    </row>
    <row r="77" spans="1:6" x14ac:dyDescent="0.25">
      <c r="A77" s="22" t="s">
        <v>3760</v>
      </c>
      <c r="B77" s="17">
        <v>379</v>
      </c>
      <c r="D77" s="26" t="s">
        <v>3763</v>
      </c>
      <c r="E77" s="17">
        <v>379</v>
      </c>
      <c r="F77" s="30">
        <f>E77*100/E76</f>
        <v>83.114035087719301</v>
      </c>
    </row>
    <row r="78" spans="1:6" x14ac:dyDescent="0.25">
      <c r="A78" s="22" t="s">
        <v>3761</v>
      </c>
      <c r="B78" s="17">
        <v>77</v>
      </c>
      <c r="D78" s="26" t="s">
        <v>3764</v>
      </c>
      <c r="E78" s="17">
        <v>77</v>
      </c>
      <c r="F78" s="17"/>
    </row>
    <row r="79" spans="1:6" x14ac:dyDescent="0.25">
      <c r="A79" s="22" t="s">
        <v>3756</v>
      </c>
      <c r="B79" s="17"/>
      <c r="D79" s="21" t="s">
        <v>3756</v>
      </c>
      <c r="E79" s="17"/>
      <c r="F79" s="17"/>
    </row>
    <row r="80" spans="1:6" x14ac:dyDescent="0.25">
      <c r="A80" s="15" t="s">
        <v>29</v>
      </c>
      <c r="B80" s="17">
        <v>119</v>
      </c>
      <c r="D80" s="21" t="s">
        <v>29</v>
      </c>
      <c r="E80" s="17">
        <v>119</v>
      </c>
      <c r="F80" s="17"/>
    </row>
    <row r="81" spans="1:6" x14ac:dyDescent="0.25">
      <c r="A81" s="22" t="s">
        <v>3760</v>
      </c>
      <c r="B81" s="17">
        <v>53</v>
      </c>
      <c r="D81" s="26" t="s">
        <v>3763</v>
      </c>
      <c r="E81" s="17">
        <v>53</v>
      </c>
      <c r="F81" s="30">
        <f>E81*100/E80</f>
        <v>44.537815126050418</v>
      </c>
    </row>
    <row r="82" spans="1:6" x14ac:dyDescent="0.25">
      <c r="A82" s="22" t="s">
        <v>3761</v>
      </c>
      <c r="B82" s="17">
        <v>66</v>
      </c>
      <c r="D82" s="26" t="s">
        <v>3764</v>
      </c>
      <c r="E82" s="17">
        <v>66</v>
      </c>
      <c r="F82" s="17"/>
    </row>
    <row r="83" spans="1:6" x14ac:dyDescent="0.25">
      <c r="A83" s="22" t="s">
        <v>3756</v>
      </c>
      <c r="B83" s="17"/>
      <c r="D83" s="21" t="s">
        <v>3756</v>
      </c>
      <c r="E83" s="17"/>
      <c r="F83" s="17"/>
    </row>
    <row r="84" spans="1:6" x14ac:dyDescent="0.25">
      <c r="A84" s="15" t="s">
        <v>272</v>
      </c>
      <c r="B84" s="17">
        <v>33</v>
      </c>
      <c r="D84" s="21" t="s">
        <v>272</v>
      </c>
      <c r="E84" s="17">
        <v>33</v>
      </c>
      <c r="F84" s="17"/>
    </row>
    <row r="85" spans="1:6" x14ac:dyDescent="0.25">
      <c r="A85" s="22" t="s">
        <v>3760</v>
      </c>
      <c r="B85" s="17">
        <v>33</v>
      </c>
      <c r="D85" s="26" t="s">
        <v>3763</v>
      </c>
      <c r="E85" s="17">
        <v>33</v>
      </c>
      <c r="F85" s="30">
        <f>E85*100/E84</f>
        <v>100</v>
      </c>
    </row>
    <row r="86" spans="1:6" x14ac:dyDescent="0.25">
      <c r="A86" s="9" t="s">
        <v>3756</v>
      </c>
      <c r="B86" s="17">
        <v>585</v>
      </c>
    </row>
    <row r="87" spans="1:6" x14ac:dyDescent="0.25">
      <c r="A87" s="10" t="s">
        <v>17</v>
      </c>
      <c r="B87" s="17">
        <v>585</v>
      </c>
    </row>
    <row r="88" spans="1:6" x14ac:dyDescent="0.25">
      <c r="A88" s="10" t="s">
        <v>3756</v>
      </c>
      <c r="B88" s="17"/>
    </row>
    <row r="89" spans="1:6" x14ac:dyDescent="0.25">
      <c r="A89" s="9" t="s">
        <v>3758</v>
      </c>
      <c r="B89" s="17">
        <v>2436</v>
      </c>
    </row>
  </sheetData>
  <pageMargins left="0.7" right="0.7" top="0.75" bottom="0.75" header="0.3" footer="0.3"/>
  <pageSetup paperSize="9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F962-4961-4095-9780-082200EEA2E2}">
  <dimension ref="A3:D29"/>
  <sheetViews>
    <sheetView zoomScale="40" zoomScaleNormal="40" workbookViewId="0">
      <selection activeCell="G9" sqref="G9"/>
    </sheetView>
  </sheetViews>
  <sheetFormatPr defaultRowHeight="13.2" x14ac:dyDescent="0.25"/>
  <cols>
    <col min="1" max="1" width="23" bestFit="1" customWidth="1"/>
    <col min="2" max="2" width="12.44140625" bestFit="1" customWidth="1"/>
    <col min="4" max="4" width="9.5546875" bestFit="1" customWidth="1"/>
  </cols>
  <sheetData>
    <row r="3" spans="1:4" x14ac:dyDescent="0.25">
      <c r="A3" s="8" t="s">
        <v>3757</v>
      </c>
      <c r="B3" t="s">
        <v>3774</v>
      </c>
    </row>
    <row r="4" spans="1:4" x14ac:dyDescent="0.25">
      <c r="A4" s="9" t="s">
        <v>3760</v>
      </c>
      <c r="B4" s="17">
        <v>1443</v>
      </c>
    </row>
    <row r="5" spans="1:4" x14ac:dyDescent="0.25">
      <c r="A5" s="10" t="s">
        <v>90</v>
      </c>
      <c r="B5" s="17">
        <v>63</v>
      </c>
      <c r="D5" s="33">
        <f>63*100/272</f>
        <v>23.161764705882351</v>
      </c>
    </row>
    <row r="6" spans="1:4" x14ac:dyDescent="0.25">
      <c r="A6" s="10" t="s">
        <v>140</v>
      </c>
      <c r="B6" s="17">
        <v>208</v>
      </c>
      <c r="D6" s="33">
        <f>208*100/294</f>
        <v>70.748299319727892</v>
      </c>
    </row>
    <row r="7" spans="1:4" x14ac:dyDescent="0.25">
      <c r="A7" s="10" t="s">
        <v>16</v>
      </c>
      <c r="B7" s="17">
        <v>965</v>
      </c>
      <c r="D7" s="33">
        <f>965*100/1338</f>
        <v>72.122571001494762</v>
      </c>
    </row>
    <row r="8" spans="1:4" x14ac:dyDescent="0.25">
      <c r="A8" s="10" t="s">
        <v>29</v>
      </c>
      <c r="B8" s="17">
        <v>119</v>
      </c>
      <c r="D8" s="33">
        <f>119*100/444</f>
        <v>26.801801801801801</v>
      </c>
    </row>
    <row r="9" spans="1:4" x14ac:dyDescent="0.25">
      <c r="A9" s="10" t="s">
        <v>272</v>
      </c>
      <c r="B9" s="17">
        <v>88</v>
      </c>
      <c r="D9">
        <v>100</v>
      </c>
    </row>
    <row r="10" spans="1:4" x14ac:dyDescent="0.25">
      <c r="A10" s="9" t="s">
        <v>3761</v>
      </c>
      <c r="B10" s="17">
        <v>993</v>
      </c>
    </row>
    <row r="11" spans="1:4" x14ac:dyDescent="0.25">
      <c r="A11" s="10" t="s">
        <v>90</v>
      </c>
      <c r="B11" s="17">
        <v>209</v>
      </c>
    </row>
    <row r="12" spans="1:4" x14ac:dyDescent="0.25">
      <c r="A12" s="10" t="s">
        <v>140</v>
      </c>
      <c r="B12" s="17">
        <v>86</v>
      </c>
    </row>
    <row r="13" spans="1:4" x14ac:dyDescent="0.25">
      <c r="A13" s="10" t="s">
        <v>16</v>
      </c>
      <c r="B13" s="17">
        <v>373</v>
      </c>
    </row>
    <row r="14" spans="1:4" x14ac:dyDescent="0.25">
      <c r="A14" s="10" t="s">
        <v>29</v>
      </c>
      <c r="B14" s="17">
        <v>325</v>
      </c>
    </row>
    <row r="15" spans="1:4" x14ac:dyDescent="0.25">
      <c r="A15" s="9" t="s">
        <v>3756</v>
      </c>
      <c r="B15" s="17">
        <v>1279</v>
      </c>
    </row>
    <row r="16" spans="1:4" x14ac:dyDescent="0.25">
      <c r="A16" s="10" t="s">
        <v>90</v>
      </c>
      <c r="B16" s="17">
        <v>34</v>
      </c>
    </row>
    <row r="17" spans="1:3" x14ac:dyDescent="0.25">
      <c r="A17" s="10" t="s">
        <v>140</v>
      </c>
      <c r="B17" s="17">
        <v>58</v>
      </c>
    </row>
    <row r="18" spans="1:3" x14ac:dyDescent="0.25">
      <c r="A18" s="10" t="s">
        <v>16</v>
      </c>
      <c r="B18" s="17">
        <v>881</v>
      </c>
    </row>
    <row r="19" spans="1:3" x14ac:dyDescent="0.25">
      <c r="A19" s="10" t="s">
        <v>29</v>
      </c>
      <c r="B19" s="17">
        <v>306</v>
      </c>
    </row>
    <row r="20" spans="1:3" x14ac:dyDescent="0.25">
      <c r="A20" s="10" t="s">
        <v>3756</v>
      </c>
      <c r="B20" s="17"/>
    </row>
    <row r="21" spans="1:3" x14ac:dyDescent="0.25">
      <c r="A21" s="9" t="s">
        <v>3758</v>
      </c>
      <c r="B21" s="17">
        <v>3715</v>
      </c>
    </row>
    <row r="23" spans="1:3" x14ac:dyDescent="0.25">
      <c r="A23" s="20" t="s">
        <v>3763</v>
      </c>
      <c r="B23" s="20"/>
    </row>
    <row r="24" spans="1:3" x14ac:dyDescent="0.25">
      <c r="A24" s="18"/>
      <c r="B24" s="21" t="s">
        <v>3763</v>
      </c>
      <c r="C24" s="21"/>
    </row>
    <row r="25" spans="1:3" x14ac:dyDescent="0.25">
      <c r="A25" s="10" t="s">
        <v>90</v>
      </c>
      <c r="B25" s="17">
        <v>63</v>
      </c>
    </row>
    <row r="26" spans="1:3" x14ac:dyDescent="0.25">
      <c r="A26" s="10" t="s">
        <v>140</v>
      </c>
      <c r="B26" s="17">
        <v>208</v>
      </c>
    </row>
    <row r="27" spans="1:3" x14ac:dyDescent="0.25">
      <c r="A27" s="10" t="s">
        <v>16</v>
      </c>
      <c r="B27" s="17">
        <v>965</v>
      </c>
    </row>
    <row r="28" spans="1:3" x14ac:dyDescent="0.25">
      <c r="A28" s="10" t="s">
        <v>29</v>
      </c>
      <c r="B28" s="17">
        <v>119</v>
      </c>
    </row>
    <row r="29" spans="1:3" x14ac:dyDescent="0.25">
      <c r="A29" s="10" t="s">
        <v>272</v>
      </c>
      <c r="B29" s="17">
        <v>88</v>
      </c>
    </row>
  </sheetData>
  <mergeCells count="1">
    <mergeCell ref="A23:B2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3774"/>
  <sheetViews>
    <sheetView showGridLines="0" topLeftCell="E1" zoomScaleNormal="100" workbookViewId="0">
      <selection activeCell="M1" sqref="M1:M1048576"/>
    </sheetView>
  </sheetViews>
  <sheetFormatPr defaultColWidth="12.6640625" defaultRowHeight="15.75" customHeight="1" x14ac:dyDescent="0.25"/>
  <cols>
    <col min="1" max="4" width="15.21875" customWidth="1"/>
    <col min="5" max="5" width="27.77734375" customWidth="1"/>
    <col min="6" max="6" width="46.5546875" customWidth="1"/>
    <col min="7" max="7" width="22.44140625" customWidth="1"/>
    <col min="8" max="8" width="14.88671875" customWidth="1"/>
    <col min="9" max="9" width="15.21875" customWidth="1"/>
    <col min="10" max="10" width="34" customWidth="1"/>
    <col min="11" max="11" width="15.21875" customWidth="1"/>
  </cols>
  <sheetData>
    <row r="1" spans="1:1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7" t="s">
        <v>3754</v>
      </c>
      <c r="M1" s="7" t="s">
        <v>3759</v>
      </c>
    </row>
    <row r="2" spans="1:13" ht="13.2" hidden="1" x14ac:dyDescent="0.25">
      <c r="A2" s="3" t="s">
        <v>11</v>
      </c>
      <c r="B2" s="3" t="s">
        <v>12</v>
      </c>
      <c r="C2" s="3">
        <v>30</v>
      </c>
      <c r="D2" s="3" t="s">
        <v>13</v>
      </c>
      <c r="E2" s="3" t="s">
        <v>14</v>
      </c>
      <c r="F2" s="4" t="s">
        <v>15</v>
      </c>
      <c r="G2" s="4" t="s">
        <v>16</v>
      </c>
      <c r="H2" s="4" t="s">
        <v>17</v>
      </c>
      <c r="I2" s="4"/>
      <c r="J2" s="6">
        <v>44200</v>
      </c>
      <c r="K2" s="6">
        <v>44339</v>
      </c>
      <c r="L2">
        <f>K2-J2</f>
        <v>139</v>
      </c>
    </row>
    <row r="3" spans="1:13" ht="13.2" hidden="1" x14ac:dyDescent="0.25">
      <c r="A3" s="3" t="s">
        <v>18</v>
      </c>
      <c r="B3" s="3" t="s">
        <v>12</v>
      </c>
      <c r="C3" s="3">
        <v>30</v>
      </c>
      <c r="D3" s="3" t="s">
        <v>13</v>
      </c>
      <c r="E3" s="3" t="s">
        <v>14</v>
      </c>
      <c r="F3" s="4" t="s">
        <v>15</v>
      </c>
      <c r="G3" s="4" t="s">
        <v>16</v>
      </c>
      <c r="H3" s="4" t="s">
        <v>17</v>
      </c>
      <c r="I3" s="4"/>
      <c r="J3" s="6">
        <v>44200</v>
      </c>
      <c r="K3" s="6">
        <v>44201</v>
      </c>
      <c r="L3">
        <f t="shared" ref="L3:L8" si="0">K3-J3</f>
        <v>1</v>
      </c>
    </row>
    <row r="4" spans="1:13" ht="13.2" hidden="1" x14ac:dyDescent="0.25">
      <c r="A4" s="3" t="s">
        <v>19</v>
      </c>
      <c r="B4" s="3" t="s">
        <v>12</v>
      </c>
      <c r="C4" s="3">
        <v>30</v>
      </c>
      <c r="D4" s="3" t="s">
        <v>13</v>
      </c>
      <c r="E4" s="3" t="s">
        <v>14</v>
      </c>
      <c r="F4" s="4" t="s">
        <v>15</v>
      </c>
      <c r="G4" s="4" t="s">
        <v>16</v>
      </c>
      <c r="H4" s="4" t="s">
        <v>17</v>
      </c>
      <c r="I4" s="4"/>
      <c r="J4" s="6">
        <v>44200</v>
      </c>
      <c r="K4" s="6">
        <v>44201</v>
      </c>
      <c r="L4">
        <f t="shared" si="0"/>
        <v>1</v>
      </c>
    </row>
    <row r="5" spans="1:13" ht="13.2" hidden="1" x14ac:dyDescent="0.25">
      <c r="A5" s="3" t="s">
        <v>20</v>
      </c>
      <c r="B5" s="3" t="s">
        <v>12</v>
      </c>
      <c r="C5" s="3">
        <v>30</v>
      </c>
      <c r="D5" s="3" t="s">
        <v>13</v>
      </c>
      <c r="E5" s="3" t="s">
        <v>14</v>
      </c>
      <c r="F5" s="4" t="s">
        <v>15</v>
      </c>
      <c r="G5" s="4" t="s">
        <v>16</v>
      </c>
      <c r="H5" s="4" t="s">
        <v>17</v>
      </c>
      <c r="I5" s="4"/>
      <c r="J5" s="6">
        <v>44200</v>
      </c>
      <c r="K5" s="6">
        <v>44201</v>
      </c>
      <c r="L5">
        <f t="shared" si="0"/>
        <v>1</v>
      </c>
    </row>
    <row r="6" spans="1:13" ht="13.2" hidden="1" x14ac:dyDescent="0.25">
      <c r="A6" s="3" t="s">
        <v>21</v>
      </c>
      <c r="B6" s="3" t="s">
        <v>12</v>
      </c>
      <c r="C6" s="3">
        <v>30</v>
      </c>
      <c r="D6" s="3" t="s">
        <v>13</v>
      </c>
      <c r="E6" s="3" t="s">
        <v>14</v>
      </c>
      <c r="F6" s="4" t="s">
        <v>22</v>
      </c>
      <c r="G6" s="4" t="s">
        <v>16</v>
      </c>
      <c r="H6" s="4" t="s">
        <v>17</v>
      </c>
      <c r="I6" s="4"/>
      <c r="J6" s="6">
        <v>44200</v>
      </c>
      <c r="K6" s="6">
        <v>44215</v>
      </c>
      <c r="L6">
        <f t="shared" si="0"/>
        <v>15</v>
      </c>
    </row>
    <row r="7" spans="1:13" ht="13.2" hidden="1" x14ac:dyDescent="0.25">
      <c r="A7" s="3" t="s">
        <v>23</v>
      </c>
      <c r="B7" s="3" t="s">
        <v>12</v>
      </c>
      <c r="C7" s="3">
        <v>30</v>
      </c>
      <c r="D7" s="3" t="s">
        <v>13</v>
      </c>
      <c r="E7" s="3" t="s">
        <v>14</v>
      </c>
      <c r="F7" s="4" t="s">
        <v>24</v>
      </c>
      <c r="G7" s="4" t="s">
        <v>16</v>
      </c>
      <c r="H7" s="4" t="s">
        <v>17</v>
      </c>
      <c r="I7" s="4"/>
      <c r="J7" s="6">
        <v>44200</v>
      </c>
      <c r="K7" s="6">
        <v>44223</v>
      </c>
      <c r="L7">
        <f t="shared" si="0"/>
        <v>23</v>
      </c>
    </row>
    <row r="8" spans="1:13" ht="13.2" hidden="1" x14ac:dyDescent="0.25">
      <c r="A8" s="3" t="s">
        <v>25</v>
      </c>
      <c r="B8" s="3" t="s">
        <v>12</v>
      </c>
      <c r="C8" s="3">
        <v>30</v>
      </c>
      <c r="D8" s="3" t="s">
        <v>13</v>
      </c>
      <c r="E8" s="3" t="s">
        <v>14</v>
      </c>
      <c r="F8" s="4" t="s">
        <v>24</v>
      </c>
      <c r="G8" s="4" t="s">
        <v>16</v>
      </c>
      <c r="H8" s="4" t="s">
        <v>17</v>
      </c>
      <c r="I8" s="4"/>
      <c r="J8" s="6">
        <v>44200</v>
      </c>
      <c r="K8" s="6">
        <v>44229</v>
      </c>
      <c r="L8">
        <f t="shared" si="0"/>
        <v>29</v>
      </c>
    </row>
    <row r="9" spans="1:13" ht="13.2" hidden="1" x14ac:dyDescent="0.25">
      <c r="A9" s="3" t="s">
        <v>26</v>
      </c>
      <c r="B9" s="3" t="s">
        <v>12</v>
      </c>
      <c r="C9" s="3">
        <v>30</v>
      </c>
      <c r="D9" s="3" t="s">
        <v>13</v>
      </c>
      <c r="E9" s="3" t="s">
        <v>27</v>
      </c>
      <c r="F9" s="4" t="s">
        <v>28</v>
      </c>
      <c r="G9" s="4" t="s">
        <v>29</v>
      </c>
      <c r="H9" s="4" t="s">
        <v>8</v>
      </c>
      <c r="I9" s="4" t="s">
        <v>30</v>
      </c>
      <c r="J9" s="6">
        <v>44200</v>
      </c>
      <c r="K9" s="6">
        <v>44214</v>
      </c>
      <c r="L9">
        <f t="shared" ref="L9:L67" si="1">K9-J9</f>
        <v>14</v>
      </c>
      <c r="M9" t="b">
        <f>L9&lt;C9</f>
        <v>1</v>
      </c>
    </row>
    <row r="10" spans="1:13" ht="13.2" hidden="1" x14ac:dyDescent="0.25">
      <c r="A10" s="3" t="s">
        <v>31</v>
      </c>
      <c r="B10" s="3" t="s">
        <v>32</v>
      </c>
      <c r="C10" s="3">
        <v>15</v>
      </c>
      <c r="D10" s="3" t="s">
        <v>13</v>
      </c>
      <c r="E10" s="3" t="s">
        <v>14</v>
      </c>
      <c r="F10" s="4" t="s">
        <v>15</v>
      </c>
      <c r="G10" s="4" t="s">
        <v>16</v>
      </c>
      <c r="H10" s="4" t="s">
        <v>17</v>
      </c>
      <c r="I10" s="4"/>
      <c r="J10" s="6">
        <v>44201</v>
      </c>
      <c r="K10" s="6">
        <v>44223</v>
      </c>
      <c r="L10">
        <f>K10-J10</f>
        <v>22</v>
      </c>
    </row>
    <row r="11" spans="1:13" ht="13.2" hidden="1" x14ac:dyDescent="0.25">
      <c r="A11" s="3" t="s">
        <v>33</v>
      </c>
      <c r="B11" s="3" t="s">
        <v>34</v>
      </c>
      <c r="C11" s="3">
        <v>7</v>
      </c>
      <c r="D11" s="3" t="s">
        <v>13</v>
      </c>
      <c r="E11" s="3" t="s">
        <v>27</v>
      </c>
      <c r="F11" s="4" t="s">
        <v>28</v>
      </c>
      <c r="G11" s="4" t="s">
        <v>29</v>
      </c>
      <c r="H11" s="4" t="s">
        <v>8</v>
      </c>
      <c r="I11" s="4" t="s">
        <v>30</v>
      </c>
      <c r="J11" s="6">
        <v>44201</v>
      </c>
      <c r="K11" s="6">
        <v>44214</v>
      </c>
      <c r="L11">
        <f t="shared" si="1"/>
        <v>13</v>
      </c>
      <c r="M11" t="b">
        <f>L11&lt;C11</f>
        <v>0</v>
      </c>
    </row>
    <row r="12" spans="1:13" ht="13.2" hidden="1" x14ac:dyDescent="0.25">
      <c r="A12" s="3" t="s">
        <v>35</v>
      </c>
      <c r="B12" s="3" t="s">
        <v>12</v>
      </c>
      <c r="C12" s="3">
        <v>30</v>
      </c>
      <c r="D12" s="3" t="s">
        <v>13</v>
      </c>
      <c r="E12" s="3" t="s">
        <v>14</v>
      </c>
      <c r="F12" s="4" t="s">
        <v>15</v>
      </c>
      <c r="G12" s="4" t="s">
        <v>16</v>
      </c>
      <c r="H12" s="4" t="s">
        <v>17</v>
      </c>
      <c r="I12" s="4"/>
      <c r="J12" s="6">
        <v>44201</v>
      </c>
      <c r="K12" s="6">
        <v>44232</v>
      </c>
      <c r="L12">
        <f t="shared" si="1"/>
        <v>31</v>
      </c>
    </row>
    <row r="13" spans="1:13" ht="13.2" hidden="1" x14ac:dyDescent="0.25">
      <c r="A13" s="3" t="s">
        <v>36</v>
      </c>
      <c r="B13" s="3" t="s">
        <v>12</v>
      </c>
      <c r="C13" s="3">
        <v>30</v>
      </c>
      <c r="D13" s="3" t="s">
        <v>13</v>
      </c>
      <c r="E13" s="3" t="s">
        <v>14</v>
      </c>
      <c r="F13" s="4" t="s">
        <v>15</v>
      </c>
      <c r="G13" s="4" t="s">
        <v>16</v>
      </c>
      <c r="H13" s="4" t="s">
        <v>17</v>
      </c>
      <c r="I13" s="4"/>
      <c r="J13" s="6">
        <v>44201</v>
      </c>
      <c r="K13" s="6">
        <v>44223</v>
      </c>
      <c r="L13">
        <f t="shared" si="1"/>
        <v>22</v>
      </c>
    </row>
    <row r="14" spans="1:13" ht="13.2" hidden="1" x14ac:dyDescent="0.25">
      <c r="A14" s="3" t="s">
        <v>37</v>
      </c>
      <c r="B14" s="3" t="s">
        <v>12</v>
      </c>
      <c r="C14" s="3">
        <v>30</v>
      </c>
      <c r="D14" s="3" t="s">
        <v>13</v>
      </c>
      <c r="E14" s="3" t="s">
        <v>14</v>
      </c>
      <c r="F14" s="4" t="s">
        <v>15</v>
      </c>
      <c r="G14" s="4" t="s">
        <v>16</v>
      </c>
      <c r="H14" s="4" t="s">
        <v>17</v>
      </c>
      <c r="I14" s="4"/>
      <c r="J14" s="6">
        <v>44201</v>
      </c>
      <c r="K14" s="6">
        <v>44223</v>
      </c>
      <c r="L14">
        <f t="shared" si="1"/>
        <v>22</v>
      </c>
    </row>
    <row r="15" spans="1:13" ht="13.2" hidden="1" x14ac:dyDescent="0.25">
      <c r="A15" s="3" t="s">
        <v>38</v>
      </c>
      <c r="B15" s="3" t="s">
        <v>12</v>
      </c>
      <c r="C15" s="3">
        <v>30</v>
      </c>
      <c r="D15" s="3" t="s">
        <v>13</v>
      </c>
      <c r="E15" s="3" t="s">
        <v>14</v>
      </c>
      <c r="F15" s="4" t="s">
        <v>15</v>
      </c>
      <c r="G15" s="4" t="s">
        <v>16</v>
      </c>
      <c r="H15" s="4" t="s">
        <v>17</v>
      </c>
      <c r="I15" s="4"/>
      <c r="J15" s="6">
        <v>44201</v>
      </c>
      <c r="K15" s="6">
        <v>44223</v>
      </c>
      <c r="L15">
        <f t="shared" si="1"/>
        <v>22</v>
      </c>
    </row>
    <row r="16" spans="1:13" ht="13.2" hidden="1" x14ac:dyDescent="0.25">
      <c r="A16" s="3" t="s">
        <v>39</v>
      </c>
      <c r="B16" s="3" t="s">
        <v>12</v>
      </c>
      <c r="C16" s="3">
        <v>30</v>
      </c>
      <c r="D16" s="3" t="s">
        <v>13</v>
      </c>
      <c r="E16" s="3" t="s">
        <v>14</v>
      </c>
      <c r="F16" s="4" t="s">
        <v>22</v>
      </c>
      <c r="G16" s="4" t="s">
        <v>16</v>
      </c>
      <c r="H16" s="4" t="s">
        <v>8</v>
      </c>
      <c r="I16" s="4" t="s">
        <v>30</v>
      </c>
      <c r="J16" s="6">
        <v>44201</v>
      </c>
      <c r="K16" s="6">
        <v>44201</v>
      </c>
      <c r="L16">
        <f t="shared" si="1"/>
        <v>0</v>
      </c>
    </row>
    <row r="17" spans="1:13" ht="13.2" hidden="1" x14ac:dyDescent="0.25">
      <c r="A17" s="3" t="s">
        <v>40</v>
      </c>
      <c r="B17" s="3" t="s">
        <v>12</v>
      </c>
      <c r="C17" s="3">
        <v>30</v>
      </c>
      <c r="D17" s="3" t="s">
        <v>13</v>
      </c>
      <c r="E17" s="3" t="s">
        <v>14</v>
      </c>
      <c r="F17" s="4" t="s">
        <v>24</v>
      </c>
      <c r="G17" s="4" t="s">
        <v>16</v>
      </c>
      <c r="H17" s="4" t="s">
        <v>17</v>
      </c>
      <c r="I17" s="4"/>
      <c r="J17" s="6">
        <v>44201</v>
      </c>
      <c r="K17" s="6">
        <v>44252</v>
      </c>
      <c r="L17">
        <f t="shared" si="1"/>
        <v>51</v>
      </c>
    </row>
    <row r="18" spans="1:13" ht="13.2" hidden="1" x14ac:dyDescent="0.25">
      <c r="A18" s="3" t="s">
        <v>41</v>
      </c>
      <c r="B18" s="3" t="s">
        <v>12</v>
      </c>
      <c r="C18" s="3">
        <v>30</v>
      </c>
      <c r="D18" s="3" t="s">
        <v>13</v>
      </c>
      <c r="E18" s="3" t="s">
        <v>14</v>
      </c>
      <c r="F18" s="4" t="s">
        <v>24</v>
      </c>
      <c r="G18" s="4" t="s">
        <v>16</v>
      </c>
      <c r="H18" s="4" t="s">
        <v>17</v>
      </c>
      <c r="I18" s="4"/>
      <c r="J18" s="6">
        <v>44201</v>
      </c>
      <c r="K18" s="6">
        <v>44231</v>
      </c>
      <c r="L18">
        <f t="shared" si="1"/>
        <v>30</v>
      </c>
    </row>
    <row r="19" spans="1:13" ht="13.2" hidden="1" x14ac:dyDescent="0.25">
      <c r="A19" s="3" t="s">
        <v>42</v>
      </c>
      <c r="B19" s="3" t="s">
        <v>12</v>
      </c>
      <c r="C19" s="3">
        <v>30</v>
      </c>
      <c r="D19" s="3" t="s">
        <v>13</v>
      </c>
      <c r="E19" s="3" t="s">
        <v>27</v>
      </c>
      <c r="F19" s="4" t="s">
        <v>43</v>
      </c>
      <c r="G19" s="4" t="s">
        <v>16</v>
      </c>
      <c r="H19" s="4" t="s">
        <v>17</v>
      </c>
      <c r="I19" s="4"/>
      <c r="J19" s="6">
        <v>44201</v>
      </c>
      <c r="K19" s="6">
        <v>44207</v>
      </c>
      <c r="L19">
        <f t="shared" si="1"/>
        <v>6</v>
      </c>
      <c r="M19" t="b">
        <f t="shared" ref="M19:M22" si="2">L19&lt;C19</f>
        <v>1</v>
      </c>
    </row>
    <row r="20" spans="1:13" ht="13.2" hidden="1" x14ac:dyDescent="0.25">
      <c r="A20" s="3" t="s">
        <v>44</v>
      </c>
      <c r="B20" s="3" t="s">
        <v>12</v>
      </c>
      <c r="C20" s="3">
        <v>30</v>
      </c>
      <c r="D20" s="3" t="s">
        <v>13</v>
      </c>
      <c r="E20" s="3" t="s">
        <v>27</v>
      </c>
      <c r="F20" s="4" t="s">
        <v>28</v>
      </c>
      <c r="G20" s="4" t="s">
        <v>16</v>
      </c>
      <c r="H20" s="4" t="s">
        <v>8</v>
      </c>
      <c r="I20" s="4" t="s">
        <v>30</v>
      </c>
      <c r="J20" s="6">
        <v>44201</v>
      </c>
      <c r="K20" s="6">
        <v>44321</v>
      </c>
      <c r="L20">
        <f t="shared" si="1"/>
        <v>120</v>
      </c>
      <c r="M20" t="b">
        <f t="shared" si="2"/>
        <v>0</v>
      </c>
    </row>
    <row r="21" spans="1:13" ht="13.2" hidden="1" x14ac:dyDescent="0.25">
      <c r="A21" s="3" t="s">
        <v>45</v>
      </c>
      <c r="B21" s="3" t="s">
        <v>34</v>
      </c>
      <c r="C21" s="3">
        <v>7</v>
      </c>
      <c r="D21" s="3" t="s">
        <v>13</v>
      </c>
      <c r="E21" s="3" t="s">
        <v>27</v>
      </c>
      <c r="F21" s="4" t="s">
        <v>43</v>
      </c>
      <c r="G21" s="4" t="s">
        <v>16</v>
      </c>
      <c r="H21" s="4" t="s">
        <v>17</v>
      </c>
      <c r="I21" s="4"/>
      <c r="J21" s="6">
        <v>44202</v>
      </c>
      <c r="K21" s="6">
        <v>44210</v>
      </c>
      <c r="L21">
        <f>K21-J21</f>
        <v>8</v>
      </c>
      <c r="M21" t="b">
        <f t="shared" si="2"/>
        <v>0</v>
      </c>
    </row>
    <row r="22" spans="1:13" ht="13.2" hidden="1" x14ac:dyDescent="0.25">
      <c r="A22" s="3" t="s">
        <v>46</v>
      </c>
      <c r="B22" s="3" t="s">
        <v>34</v>
      </c>
      <c r="C22" s="3">
        <v>7</v>
      </c>
      <c r="D22" s="3" t="s">
        <v>13</v>
      </c>
      <c r="E22" s="3" t="s">
        <v>27</v>
      </c>
      <c r="F22" s="4" t="s">
        <v>28</v>
      </c>
      <c r="G22" s="4" t="s">
        <v>29</v>
      </c>
      <c r="H22" s="4" t="s">
        <v>8</v>
      </c>
      <c r="I22" s="4" t="s">
        <v>30</v>
      </c>
      <c r="J22" s="6">
        <v>44202</v>
      </c>
      <c r="K22" s="6">
        <v>44220</v>
      </c>
      <c r="L22">
        <f t="shared" si="1"/>
        <v>18</v>
      </c>
      <c r="M22" t="b">
        <f t="shared" si="2"/>
        <v>0</v>
      </c>
    </row>
    <row r="23" spans="1:13" ht="13.2" hidden="1" x14ac:dyDescent="0.25">
      <c r="A23" s="3" t="s">
        <v>47</v>
      </c>
      <c r="B23" s="3" t="s">
        <v>12</v>
      </c>
      <c r="C23" s="3">
        <v>30</v>
      </c>
      <c r="D23" s="3" t="s">
        <v>13</v>
      </c>
      <c r="E23" s="3" t="s">
        <v>14</v>
      </c>
      <c r="F23" s="4" t="s">
        <v>15</v>
      </c>
      <c r="G23" s="4" t="s">
        <v>16</v>
      </c>
      <c r="H23" s="4" t="s">
        <v>17</v>
      </c>
      <c r="I23" s="4"/>
      <c r="J23" s="6">
        <v>44202</v>
      </c>
      <c r="K23" s="6">
        <v>44314</v>
      </c>
      <c r="L23">
        <f t="shared" si="1"/>
        <v>112</v>
      </c>
    </row>
    <row r="24" spans="1:13" ht="13.2" hidden="1" x14ac:dyDescent="0.25">
      <c r="A24" s="3" t="s">
        <v>48</v>
      </c>
      <c r="B24" s="3" t="s">
        <v>12</v>
      </c>
      <c r="C24" s="3">
        <v>30</v>
      </c>
      <c r="D24" s="3" t="s">
        <v>13</v>
      </c>
      <c r="E24" s="3" t="s">
        <v>14</v>
      </c>
      <c r="F24" s="4" t="s">
        <v>15</v>
      </c>
      <c r="G24" s="4" t="s">
        <v>16</v>
      </c>
      <c r="H24" s="4" t="s">
        <v>17</v>
      </c>
      <c r="I24" s="4"/>
      <c r="J24" s="6">
        <v>44202</v>
      </c>
      <c r="K24" s="6">
        <v>44251</v>
      </c>
      <c r="L24">
        <f t="shared" si="1"/>
        <v>49</v>
      </c>
    </row>
    <row r="25" spans="1:13" ht="13.2" hidden="1" x14ac:dyDescent="0.25">
      <c r="A25" s="3" t="s">
        <v>49</v>
      </c>
      <c r="B25" s="3" t="s">
        <v>12</v>
      </c>
      <c r="C25" s="3">
        <v>30</v>
      </c>
      <c r="D25" s="3" t="s">
        <v>13</v>
      </c>
      <c r="E25" s="3" t="s">
        <v>14</v>
      </c>
      <c r="F25" s="4" t="s">
        <v>15</v>
      </c>
      <c r="G25" s="4" t="s">
        <v>16</v>
      </c>
      <c r="H25" s="4" t="s">
        <v>17</v>
      </c>
      <c r="I25" s="4"/>
      <c r="J25" s="6">
        <v>44202</v>
      </c>
      <c r="K25" s="6">
        <v>44214</v>
      </c>
      <c r="L25">
        <f t="shared" si="1"/>
        <v>12</v>
      </c>
    </row>
    <row r="26" spans="1:13" ht="13.2" hidden="1" x14ac:dyDescent="0.25">
      <c r="A26" s="3" t="s">
        <v>50</v>
      </c>
      <c r="B26" s="3" t="s">
        <v>12</v>
      </c>
      <c r="C26" s="3">
        <v>30</v>
      </c>
      <c r="D26" s="3" t="s">
        <v>13</v>
      </c>
      <c r="E26" s="3" t="s">
        <v>14</v>
      </c>
      <c r="F26" s="4" t="s">
        <v>15</v>
      </c>
      <c r="G26" s="4" t="s">
        <v>16</v>
      </c>
      <c r="H26" s="4" t="s">
        <v>17</v>
      </c>
      <c r="I26" s="4"/>
      <c r="J26" s="6">
        <v>44202</v>
      </c>
      <c r="K26" s="6">
        <v>44214</v>
      </c>
      <c r="L26">
        <f t="shared" si="1"/>
        <v>12</v>
      </c>
    </row>
    <row r="27" spans="1:13" ht="13.2" hidden="1" x14ac:dyDescent="0.25">
      <c r="A27" s="3" t="s">
        <v>51</v>
      </c>
      <c r="B27" s="3" t="s">
        <v>12</v>
      </c>
      <c r="C27" s="3">
        <v>30</v>
      </c>
      <c r="D27" s="3" t="s">
        <v>13</v>
      </c>
      <c r="E27" s="3" t="s">
        <v>14</v>
      </c>
      <c r="F27" s="4" t="s">
        <v>15</v>
      </c>
      <c r="G27" s="4" t="s">
        <v>16</v>
      </c>
      <c r="H27" s="4" t="s">
        <v>17</v>
      </c>
      <c r="I27" s="4"/>
      <c r="J27" s="6">
        <v>44202</v>
      </c>
      <c r="K27" s="6">
        <v>44203</v>
      </c>
      <c r="L27">
        <f t="shared" si="1"/>
        <v>1</v>
      </c>
    </row>
    <row r="28" spans="1:13" ht="13.2" hidden="1" x14ac:dyDescent="0.25">
      <c r="A28" s="3" t="s">
        <v>52</v>
      </c>
      <c r="B28" s="3" t="s">
        <v>12</v>
      </c>
      <c r="C28" s="3">
        <v>30</v>
      </c>
      <c r="D28" s="3" t="s">
        <v>13</v>
      </c>
      <c r="E28" s="3" t="s">
        <v>14</v>
      </c>
      <c r="F28" s="4" t="s">
        <v>15</v>
      </c>
      <c r="G28" s="4" t="s">
        <v>16</v>
      </c>
      <c r="H28" s="4" t="s">
        <v>17</v>
      </c>
      <c r="I28" s="4"/>
      <c r="J28" s="6">
        <v>44202</v>
      </c>
      <c r="K28" s="6">
        <v>44203</v>
      </c>
      <c r="L28">
        <f t="shared" si="1"/>
        <v>1</v>
      </c>
    </row>
    <row r="29" spans="1:13" ht="13.2" hidden="1" x14ac:dyDescent="0.25">
      <c r="A29" s="3" t="s">
        <v>53</v>
      </c>
      <c r="B29" s="3" t="s">
        <v>12</v>
      </c>
      <c r="C29" s="3">
        <v>30</v>
      </c>
      <c r="D29" s="3" t="s">
        <v>13</v>
      </c>
      <c r="E29" s="3" t="s">
        <v>14</v>
      </c>
      <c r="F29" s="4" t="s">
        <v>15</v>
      </c>
      <c r="G29" s="4" t="s">
        <v>16</v>
      </c>
      <c r="H29" s="4" t="s">
        <v>17</v>
      </c>
      <c r="I29" s="4"/>
      <c r="J29" s="6">
        <v>44202</v>
      </c>
      <c r="K29" s="6">
        <v>44202</v>
      </c>
      <c r="L29">
        <f t="shared" si="1"/>
        <v>0</v>
      </c>
    </row>
    <row r="30" spans="1:13" ht="13.2" hidden="1" x14ac:dyDescent="0.25">
      <c r="A30" s="3" t="s">
        <v>54</v>
      </c>
      <c r="B30" s="3" t="s">
        <v>12</v>
      </c>
      <c r="C30" s="3">
        <v>30</v>
      </c>
      <c r="D30" s="3" t="s">
        <v>13</v>
      </c>
      <c r="E30" s="3" t="s">
        <v>27</v>
      </c>
      <c r="F30" s="4" t="s">
        <v>28</v>
      </c>
      <c r="G30" s="4" t="s">
        <v>29</v>
      </c>
      <c r="H30" s="4" t="s">
        <v>8</v>
      </c>
      <c r="I30" s="4" t="s">
        <v>30</v>
      </c>
      <c r="J30" s="6">
        <v>44202</v>
      </c>
      <c r="K30" s="6">
        <v>44222</v>
      </c>
      <c r="L30">
        <f t="shared" si="1"/>
        <v>20</v>
      </c>
      <c r="M30" t="b">
        <f t="shared" ref="M30:M32" si="3">L30&lt;C30</f>
        <v>1</v>
      </c>
    </row>
    <row r="31" spans="1:13" ht="13.2" hidden="1" x14ac:dyDescent="0.25">
      <c r="A31" s="3" t="s">
        <v>55</v>
      </c>
      <c r="B31" s="3" t="s">
        <v>12</v>
      </c>
      <c r="C31" s="3">
        <v>30</v>
      </c>
      <c r="D31" s="3" t="s">
        <v>13</v>
      </c>
      <c r="E31" s="3" t="s">
        <v>27</v>
      </c>
      <c r="F31" s="4" t="s">
        <v>28</v>
      </c>
      <c r="G31" s="4" t="s">
        <v>16</v>
      </c>
      <c r="H31" s="4" t="s">
        <v>8</v>
      </c>
      <c r="I31" s="4" t="s">
        <v>56</v>
      </c>
      <c r="J31" s="6">
        <v>44202</v>
      </c>
      <c r="K31" s="6">
        <v>44627</v>
      </c>
      <c r="L31">
        <f t="shared" si="1"/>
        <v>425</v>
      </c>
      <c r="M31" t="b">
        <f t="shared" si="3"/>
        <v>0</v>
      </c>
    </row>
    <row r="32" spans="1:13" ht="13.2" hidden="1" x14ac:dyDescent="0.25">
      <c r="A32" s="3" t="s">
        <v>57</v>
      </c>
      <c r="B32" s="3" t="s">
        <v>32</v>
      </c>
      <c r="C32" s="3">
        <v>15</v>
      </c>
      <c r="D32" s="3" t="s">
        <v>13</v>
      </c>
      <c r="E32" s="3" t="s">
        <v>27</v>
      </c>
      <c r="F32" s="4" t="s">
        <v>43</v>
      </c>
      <c r="G32" s="4" t="s">
        <v>16</v>
      </c>
      <c r="H32" s="4" t="s">
        <v>17</v>
      </c>
      <c r="I32" s="4"/>
      <c r="J32" s="6">
        <v>44203</v>
      </c>
      <c r="K32" s="6">
        <v>44207</v>
      </c>
      <c r="L32">
        <f>K32-J32</f>
        <v>4</v>
      </c>
      <c r="M32" t="b">
        <f t="shared" si="3"/>
        <v>1</v>
      </c>
    </row>
    <row r="33" spans="1:13" ht="13.2" hidden="1" x14ac:dyDescent="0.25">
      <c r="A33" s="3" t="s">
        <v>58</v>
      </c>
      <c r="B33" s="3" t="s">
        <v>12</v>
      </c>
      <c r="C33" s="3">
        <v>30</v>
      </c>
      <c r="D33" s="3" t="s">
        <v>13</v>
      </c>
      <c r="E33" s="3" t="s">
        <v>14</v>
      </c>
      <c r="F33" s="4" t="s">
        <v>59</v>
      </c>
      <c r="G33" s="4" t="s">
        <v>16</v>
      </c>
      <c r="H33" s="4" t="s">
        <v>8</v>
      </c>
      <c r="I33" s="4" t="s">
        <v>56</v>
      </c>
      <c r="J33" s="6">
        <v>44203</v>
      </c>
      <c r="K33" s="6">
        <v>44494</v>
      </c>
      <c r="L33">
        <f t="shared" si="1"/>
        <v>291</v>
      </c>
    </row>
    <row r="34" spans="1:13" ht="13.2" hidden="1" x14ac:dyDescent="0.25">
      <c r="A34" s="3" t="s">
        <v>60</v>
      </c>
      <c r="B34" s="3" t="s">
        <v>12</v>
      </c>
      <c r="C34" s="3">
        <v>30</v>
      </c>
      <c r="D34" s="3" t="s">
        <v>13</v>
      </c>
      <c r="E34" s="3" t="s">
        <v>14</v>
      </c>
      <c r="F34" s="4" t="s">
        <v>15</v>
      </c>
      <c r="G34" s="4" t="s">
        <v>16</v>
      </c>
      <c r="H34" s="4" t="s">
        <v>17</v>
      </c>
      <c r="I34" s="4"/>
      <c r="J34" s="6">
        <v>44203</v>
      </c>
      <c r="K34" s="6">
        <v>44231</v>
      </c>
      <c r="L34">
        <f t="shared" si="1"/>
        <v>28</v>
      </c>
    </row>
    <row r="35" spans="1:13" ht="13.2" hidden="1" x14ac:dyDescent="0.25">
      <c r="A35" s="3" t="s">
        <v>61</v>
      </c>
      <c r="B35" s="3" t="s">
        <v>12</v>
      </c>
      <c r="C35" s="3">
        <v>30</v>
      </c>
      <c r="D35" s="3" t="s">
        <v>13</v>
      </c>
      <c r="E35" s="3" t="s">
        <v>14</v>
      </c>
      <c r="F35" s="4" t="s">
        <v>15</v>
      </c>
      <c r="G35" s="4" t="s">
        <v>16</v>
      </c>
      <c r="H35" s="4" t="s">
        <v>17</v>
      </c>
      <c r="I35" s="4"/>
      <c r="J35" s="6">
        <v>44203</v>
      </c>
      <c r="K35" s="6">
        <v>44223</v>
      </c>
      <c r="L35">
        <f t="shared" si="1"/>
        <v>20</v>
      </c>
    </row>
    <row r="36" spans="1:13" ht="13.2" hidden="1" x14ac:dyDescent="0.25">
      <c r="A36" s="3" t="s">
        <v>62</v>
      </c>
      <c r="B36" s="3" t="s">
        <v>12</v>
      </c>
      <c r="C36" s="3">
        <v>30</v>
      </c>
      <c r="D36" s="3" t="s">
        <v>13</v>
      </c>
      <c r="E36" s="3" t="s">
        <v>14</v>
      </c>
      <c r="F36" s="4" t="s">
        <v>15</v>
      </c>
      <c r="G36" s="4" t="s">
        <v>16</v>
      </c>
      <c r="H36" s="4" t="s">
        <v>8</v>
      </c>
      <c r="I36" s="4" t="s">
        <v>30</v>
      </c>
      <c r="J36" s="6">
        <v>44203</v>
      </c>
      <c r="K36" s="6">
        <v>44214</v>
      </c>
      <c r="L36">
        <f t="shared" si="1"/>
        <v>11</v>
      </c>
    </row>
    <row r="37" spans="1:13" ht="13.2" hidden="1" x14ac:dyDescent="0.25">
      <c r="A37" s="3" t="s">
        <v>63</v>
      </c>
      <c r="B37" s="3" t="s">
        <v>12</v>
      </c>
      <c r="C37" s="3">
        <v>30</v>
      </c>
      <c r="D37" s="3" t="s">
        <v>13</v>
      </c>
      <c r="E37" s="3" t="s">
        <v>14</v>
      </c>
      <c r="F37" s="4" t="s">
        <v>22</v>
      </c>
      <c r="G37" s="4" t="s">
        <v>16</v>
      </c>
      <c r="H37" s="4" t="s">
        <v>8</v>
      </c>
      <c r="I37" s="4" t="s">
        <v>30</v>
      </c>
      <c r="J37" s="6">
        <v>44203</v>
      </c>
      <c r="K37" s="6">
        <v>44274</v>
      </c>
      <c r="L37">
        <f t="shared" si="1"/>
        <v>71</v>
      </c>
    </row>
    <row r="38" spans="1:13" ht="13.2" hidden="1" x14ac:dyDescent="0.25">
      <c r="A38" s="3" t="s">
        <v>64</v>
      </c>
      <c r="B38" s="3" t="s">
        <v>12</v>
      </c>
      <c r="C38" s="3">
        <v>30</v>
      </c>
      <c r="D38" s="3" t="s">
        <v>13</v>
      </c>
      <c r="E38" s="3" t="s">
        <v>14</v>
      </c>
      <c r="F38" s="4" t="s">
        <v>24</v>
      </c>
      <c r="G38" s="4" t="s">
        <v>16</v>
      </c>
      <c r="H38" s="4" t="s">
        <v>17</v>
      </c>
      <c r="I38" s="4"/>
      <c r="J38" s="6">
        <v>44203</v>
      </c>
      <c r="K38" s="6">
        <v>44232</v>
      </c>
      <c r="L38">
        <f t="shared" si="1"/>
        <v>29</v>
      </c>
    </row>
    <row r="39" spans="1:13" ht="13.2" hidden="1" x14ac:dyDescent="0.25">
      <c r="A39" s="3" t="s">
        <v>65</v>
      </c>
      <c r="B39" s="3" t="s">
        <v>12</v>
      </c>
      <c r="C39" s="3">
        <v>30</v>
      </c>
      <c r="D39" s="3" t="s">
        <v>13</v>
      </c>
      <c r="E39" s="3" t="s">
        <v>14</v>
      </c>
      <c r="F39" s="4" t="s">
        <v>24</v>
      </c>
      <c r="G39" s="4" t="s">
        <v>16</v>
      </c>
      <c r="H39" s="4" t="s">
        <v>17</v>
      </c>
      <c r="I39" s="4"/>
      <c r="J39" s="6">
        <v>44203</v>
      </c>
      <c r="K39" s="6">
        <v>44229</v>
      </c>
      <c r="L39">
        <f t="shared" si="1"/>
        <v>26</v>
      </c>
    </row>
    <row r="40" spans="1:13" ht="13.2" hidden="1" x14ac:dyDescent="0.25">
      <c r="A40" s="3" t="s">
        <v>66</v>
      </c>
      <c r="B40" s="3" t="s">
        <v>12</v>
      </c>
      <c r="C40" s="3">
        <v>30</v>
      </c>
      <c r="D40" s="3" t="s">
        <v>13</v>
      </c>
      <c r="E40" s="3" t="s">
        <v>14</v>
      </c>
      <c r="F40" s="4" t="s">
        <v>24</v>
      </c>
      <c r="G40" s="4" t="s">
        <v>16</v>
      </c>
      <c r="H40" s="4" t="s">
        <v>8</v>
      </c>
      <c r="I40" s="4" t="s">
        <v>67</v>
      </c>
      <c r="J40" s="6">
        <v>44203</v>
      </c>
      <c r="K40" s="6">
        <v>44203</v>
      </c>
      <c r="L40">
        <f t="shared" si="1"/>
        <v>0</v>
      </c>
    </row>
    <row r="41" spans="1:13" ht="13.2" hidden="1" x14ac:dyDescent="0.25">
      <c r="A41" s="3" t="s">
        <v>68</v>
      </c>
      <c r="B41" s="3" t="s">
        <v>12</v>
      </c>
      <c r="C41" s="3">
        <v>30</v>
      </c>
      <c r="D41" s="3" t="s">
        <v>13</v>
      </c>
      <c r="E41" s="3" t="s">
        <v>27</v>
      </c>
      <c r="F41" s="4" t="s">
        <v>43</v>
      </c>
      <c r="G41" s="4" t="s">
        <v>16</v>
      </c>
      <c r="H41" s="4" t="s">
        <v>17</v>
      </c>
      <c r="I41" s="4"/>
      <c r="J41" s="6">
        <v>44203</v>
      </c>
      <c r="K41" s="6">
        <v>44209</v>
      </c>
      <c r="L41">
        <f t="shared" si="1"/>
        <v>6</v>
      </c>
      <c r="M41" t="b">
        <f>L41&lt;C41</f>
        <v>1</v>
      </c>
    </row>
    <row r="42" spans="1:13" ht="13.2" hidden="1" x14ac:dyDescent="0.25">
      <c r="A42" s="3" t="s">
        <v>69</v>
      </c>
      <c r="B42" s="3" t="s">
        <v>12</v>
      </c>
      <c r="C42" s="3">
        <v>30</v>
      </c>
      <c r="D42" s="3" t="s">
        <v>13</v>
      </c>
      <c r="E42" s="3" t="s">
        <v>14</v>
      </c>
      <c r="F42" s="4" t="s">
        <v>59</v>
      </c>
      <c r="G42" s="4" t="s">
        <v>16</v>
      </c>
      <c r="H42" s="4" t="s">
        <v>17</v>
      </c>
      <c r="I42" s="4"/>
      <c r="J42" s="6">
        <v>44204</v>
      </c>
      <c r="K42" s="6">
        <v>44244</v>
      </c>
      <c r="L42">
        <f t="shared" si="1"/>
        <v>40</v>
      </c>
    </row>
    <row r="43" spans="1:13" ht="13.2" hidden="1" x14ac:dyDescent="0.25">
      <c r="A43" s="3" t="s">
        <v>70</v>
      </c>
      <c r="B43" s="3" t="s">
        <v>12</v>
      </c>
      <c r="C43" s="3">
        <v>30</v>
      </c>
      <c r="D43" s="3" t="s">
        <v>13</v>
      </c>
      <c r="E43" s="3" t="s">
        <v>14</v>
      </c>
      <c r="F43" s="4" t="s">
        <v>15</v>
      </c>
      <c r="G43" s="4" t="s">
        <v>16</v>
      </c>
      <c r="H43" s="4" t="s">
        <v>8</v>
      </c>
      <c r="I43" s="4" t="s">
        <v>30</v>
      </c>
      <c r="J43" s="6">
        <v>44204</v>
      </c>
      <c r="K43" s="6">
        <v>44214</v>
      </c>
      <c r="L43">
        <f t="shared" si="1"/>
        <v>10</v>
      </c>
    </row>
    <row r="44" spans="1:13" ht="13.2" hidden="1" x14ac:dyDescent="0.25">
      <c r="A44" s="3" t="s">
        <v>71</v>
      </c>
      <c r="B44" s="3" t="s">
        <v>12</v>
      </c>
      <c r="C44" s="3">
        <v>30</v>
      </c>
      <c r="D44" s="3" t="s">
        <v>13</v>
      </c>
      <c r="E44" s="3" t="s">
        <v>14</v>
      </c>
      <c r="F44" s="4" t="s">
        <v>15</v>
      </c>
      <c r="G44" s="4" t="s">
        <v>16</v>
      </c>
      <c r="H44" s="4" t="s">
        <v>8</v>
      </c>
      <c r="I44" s="4" t="s">
        <v>30</v>
      </c>
      <c r="J44" s="6">
        <v>44204</v>
      </c>
      <c r="K44" s="6">
        <v>44214</v>
      </c>
      <c r="L44">
        <f t="shared" si="1"/>
        <v>10</v>
      </c>
    </row>
    <row r="45" spans="1:13" ht="13.2" hidden="1" x14ac:dyDescent="0.25">
      <c r="A45" s="3" t="s">
        <v>72</v>
      </c>
      <c r="B45" s="3" t="s">
        <v>12</v>
      </c>
      <c r="C45" s="3">
        <v>30</v>
      </c>
      <c r="D45" s="3" t="s">
        <v>13</v>
      </c>
      <c r="E45" s="3" t="s">
        <v>14</v>
      </c>
      <c r="F45" s="4" t="s">
        <v>15</v>
      </c>
      <c r="G45" s="4" t="s">
        <v>16</v>
      </c>
      <c r="H45" s="4" t="s">
        <v>8</v>
      </c>
      <c r="I45" s="4" t="s">
        <v>30</v>
      </c>
      <c r="J45" s="6">
        <v>44204</v>
      </c>
      <c r="K45" s="6">
        <v>44214</v>
      </c>
      <c r="L45">
        <f t="shared" si="1"/>
        <v>10</v>
      </c>
    </row>
    <row r="46" spans="1:13" ht="13.2" hidden="1" x14ac:dyDescent="0.25">
      <c r="A46" s="3" t="s">
        <v>73</v>
      </c>
      <c r="B46" s="3" t="s">
        <v>12</v>
      </c>
      <c r="C46" s="3">
        <v>30</v>
      </c>
      <c r="D46" s="3" t="s">
        <v>13</v>
      </c>
      <c r="E46" s="3" t="s">
        <v>14</v>
      </c>
      <c r="F46" s="4" t="s">
        <v>22</v>
      </c>
      <c r="G46" s="4" t="s">
        <v>16</v>
      </c>
      <c r="H46" s="4" t="s">
        <v>17</v>
      </c>
      <c r="I46" s="4"/>
      <c r="J46" s="6">
        <v>44204</v>
      </c>
      <c r="K46" s="6">
        <v>44251</v>
      </c>
      <c r="L46">
        <f t="shared" si="1"/>
        <v>47</v>
      </c>
    </row>
    <row r="47" spans="1:13" ht="13.2" hidden="1" x14ac:dyDescent="0.25">
      <c r="A47" s="3" t="s">
        <v>74</v>
      </c>
      <c r="B47" s="3" t="s">
        <v>12</v>
      </c>
      <c r="C47" s="3">
        <v>30</v>
      </c>
      <c r="D47" s="3" t="s">
        <v>13</v>
      </c>
      <c r="E47" s="3" t="s">
        <v>14</v>
      </c>
      <c r="F47" s="4" t="s">
        <v>22</v>
      </c>
      <c r="G47" s="4" t="s">
        <v>16</v>
      </c>
      <c r="H47" s="4" t="s">
        <v>17</v>
      </c>
      <c r="I47" s="4"/>
      <c r="J47" s="6">
        <v>44204</v>
      </c>
      <c r="K47" s="6">
        <v>44251</v>
      </c>
      <c r="L47">
        <f t="shared" si="1"/>
        <v>47</v>
      </c>
    </row>
    <row r="48" spans="1:13" ht="13.2" hidden="1" x14ac:dyDescent="0.25">
      <c r="A48" s="3" t="s">
        <v>75</v>
      </c>
      <c r="B48" s="3" t="s">
        <v>12</v>
      </c>
      <c r="C48" s="3">
        <v>30</v>
      </c>
      <c r="D48" s="3" t="s">
        <v>13</v>
      </c>
      <c r="E48" s="3" t="s">
        <v>14</v>
      </c>
      <c r="F48" s="4" t="s">
        <v>22</v>
      </c>
      <c r="G48" s="4" t="s">
        <v>16</v>
      </c>
      <c r="H48" s="4" t="s">
        <v>17</v>
      </c>
      <c r="I48" s="4"/>
      <c r="J48" s="6">
        <v>44204</v>
      </c>
      <c r="K48" s="6">
        <v>44242</v>
      </c>
      <c r="L48">
        <f t="shared" si="1"/>
        <v>38</v>
      </c>
    </row>
    <row r="49" spans="1:13" ht="13.2" hidden="1" x14ac:dyDescent="0.25">
      <c r="A49" s="3" t="s">
        <v>76</v>
      </c>
      <c r="B49" s="3" t="s">
        <v>12</v>
      </c>
      <c r="C49" s="3">
        <v>30</v>
      </c>
      <c r="D49" s="3" t="s">
        <v>13</v>
      </c>
      <c r="E49" s="3" t="s">
        <v>14</v>
      </c>
      <c r="F49" s="4" t="s">
        <v>24</v>
      </c>
      <c r="G49" s="4" t="s">
        <v>16</v>
      </c>
      <c r="H49" s="4" t="s">
        <v>17</v>
      </c>
      <c r="I49" s="4"/>
      <c r="J49" s="6">
        <v>44204</v>
      </c>
      <c r="K49" s="6">
        <v>44214</v>
      </c>
      <c r="L49">
        <f t="shared" si="1"/>
        <v>10</v>
      </c>
    </row>
    <row r="50" spans="1:13" ht="13.2" hidden="1" x14ac:dyDescent="0.25">
      <c r="A50" s="3" t="s">
        <v>77</v>
      </c>
      <c r="B50" s="3" t="s">
        <v>12</v>
      </c>
      <c r="C50" s="3">
        <v>30</v>
      </c>
      <c r="D50" s="3" t="s">
        <v>13</v>
      </c>
      <c r="E50" s="3" t="s">
        <v>14</v>
      </c>
      <c r="F50" s="4" t="s">
        <v>24</v>
      </c>
      <c r="G50" s="4" t="s">
        <v>16</v>
      </c>
      <c r="H50" s="4" t="s">
        <v>8</v>
      </c>
      <c r="I50" s="4" t="s">
        <v>67</v>
      </c>
      <c r="J50" s="6">
        <v>44204</v>
      </c>
      <c r="K50" s="6">
        <v>44214</v>
      </c>
      <c r="L50">
        <f t="shared" si="1"/>
        <v>10</v>
      </c>
    </row>
    <row r="51" spans="1:13" ht="13.2" hidden="1" x14ac:dyDescent="0.25">
      <c r="A51" s="3" t="s">
        <v>78</v>
      </c>
      <c r="B51" s="3" t="s">
        <v>12</v>
      </c>
      <c r="C51" s="3">
        <v>30</v>
      </c>
      <c r="D51" s="3" t="s">
        <v>13</v>
      </c>
      <c r="E51" s="3" t="s">
        <v>27</v>
      </c>
      <c r="F51" s="4" t="s">
        <v>28</v>
      </c>
      <c r="G51" s="4" t="s">
        <v>29</v>
      </c>
      <c r="H51" s="4" t="s">
        <v>8</v>
      </c>
      <c r="I51" s="4" t="s">
        <v>79</v>
      </c>
      <c r="J51" s="6">
        <v>44204</v>
      </c>
      <c r="K51" s="6">
        <v>44218</v>
      </c>
      <c r="L51">
        <f t="shared" si="1"/>
        <v>14</v>
      </c>
      <c r="M51" t="b">
        <f t="shared" ref="M51:M55" si="4">L51&lt;C51</f>
        <v>1</v>
      </c>
    </row>
    <row r="52" spans="1:13" ht="13.2" hidden="1" x14ac:dyDescent="0.25">
      <c r="A52" s="3" t="s">
        <v>80</v>
      </c>
      <c r="B52" s="3" t="s">
        <v>12</v>
      </c>
      <c r="C52" s="3">
        <v>30</v>
      </c>
      <c r="D52" s="3" t="s">
        <v>13</v>
      </c>
      <c r="E52" s="3" t="s">
        <v>27</v>
      </c>
      <c r="F52" s="4" t="s">
        <v>28</v>
      </c>
      <c r="G52" s="4" t="s">
        <v>16</v>
      </c>
      <c r="H52" s="4" t="s">
        <v>8</v>
      </c>
      <c r="I52" s="4" t="s">
        <v>67</v>
      </c>
      <c r="J52" s="6">
        <v>44204</v>
      </c>
      <c r="K52" s="6">
        <v>44241</v>
      </c>
      <c r="L52">
        <f t="shared" si="1"/>
        <v>37</v>
      </c>
      <c r="M52" t="b">
        <f t="shared" si="4"/>
        <v>0</v>
      </c>
    </row>
    <row r="53" spans="1:13" ht="13.2" hidden="1" x14ac:dyDescent="0.25">
      <c r="A53" s="3" t="s">
        <v>81</v>
      </c>
      <c r="B53" s="3" t="s">
        <v>12</v>
      </c>
      <c r="C53" s="3">
        <v>30</v>
      </c>
      <c r="D53" s="3" t="s">
        <v>13</v>
      </c>
      <c r="E53" s="3" t="s">
        <v>27</v>
      </c>
      <c r="F53" s="4" t="s">
        <v>28</v>
      </c>
      <c r="G53" s="4" t="s">
        <v>16</v>
      </c>
      <c r="H53" s="4" t="s">
        <v>8</v>
      </c>
      <c r="I53" s="4" t="s">
        <v>30</v>
      </c>
      <c r="J53" s="6">
        <v>44204</v>
      </c>
      <c r="K53" s="6">
        <v>44242</v>
      </c>
      <c r="L53">
        <f t="shared" si="1"/>
        <v>38</v>
      </c>
      <c r="M53" t="b">
        <f t="shared" si="4"/>
        <v>0</v>
      </c>
    </row>
    <row r="54" spans="1:13" ht="13.2" hidden="1" x14ac:dyDescent="0.25">
      <c r="A54" s="3" t="s">
        <v>82</v>
      </c>
      <c r="B54" s="3" t="s">
        <v>12</v>
      </c>
      <c r="C54" s="3">
        <v>30</v>
      </c>
      <c r="D54" s="3" t="s">
        <v>13</v>
      </c>
      <c r="E54" s="3" t="s">
        <v>27</v>
      </c>
      <c r="F54" s="4" t="s">
        <v>28</v>
      </c>
      <c r="G54" s="4" t="s">
        <v>16</v>
      </c>
      <c r="H54" s="4" t="s">
        <v>8</v>
      </c>
      <c r="I54" s="4" t="s">
        <v>56</v>
      </c>
      <c r="J54" s="6">
        <v>44204</v>
      </c>
      <c r="K54" s="6">
        <v>44545</v>
      </c>
      <c r="L54">
        <f t="shared" si="1"/>
        <v>341</v>
      </c>
      <c r="M54" t="b">
        <f t="shared" si="4"/>
        <v>0</v>
      </c>
    </row>
    <row r="55" spans="1:13" ht="13.2" hidden="1" x14ac:dyDescent="0.25">
      <c r="A55" s="3" t="s">
        <v>83</v>
      </c>
      <c r="B55" s="3" t="s">
        <v>12</v>
      </c>
      <c r="C55" s="3">
        <v>30</v>
      </c>
      <c r="D55" s="3" t="s">
        <v>13</v>
      </c>
      <c r="E55" s="3" t="s">
        <v>27</v>
      </c>
      <c r="F55" s="4" t="s">
        <v>43</v>
      </c>
      <c r="G55" s="4" t="s">
        <v>29</v>
      </c>
      <c r="H55" s="4" t="s">
        <v>17</v>
      </c>
      <c r="I55" s="4"/>
      <c r="J55" s="6">
        <v>44206</v>
      </c>
      <c r="K55" s="6">
        <v>44220</v>
      </c>
      <c r="L55">
        <f t="shared" si="1"/>
        <v>14</v>
      </c>
      <c r="M55" t="b">
        <f t="shared" si="4"/>
        <v>1</v>
      </c>
    </row>
    <row r="56" spans="1:13" ht="13.2" hidden="1" x14ac:dyDescent="0.25">
      <c r="A56" s="3" t="s">
        <v>84</v>
      </c>
      <c r="B56" s="3" t="s">
        <v>32</v>
      </c>
      <c r="C56" s="3">
        <v>15</v>
      </c>
      <c r="D56" s="3" t="s">
        <v>13</v>
      </c>
      <c r="E56" s="3" t="s">
        <v>14</v>
      </c>
      <c r="F56" s="4" t="s">
        <v>15</v>
      </c>
      <c r="G56" s="4" t="s">
        <v>16</v>
      </c>
      <c r="H56" s="4" t="s">
        <v>17</v>
      </c>
      <c r="I56" s="4"/>
      <c r="J56" s="6">
        <v>44207</v>
      </c>
      <c r="K56" s="6">
        <v>44223</v>
      </c>
      <c r="L56">
        <f t="shared" si="1"/>
        <v>16</v>
      </c>
    </row>
    <row r="57" spans="1:13" ht="13.2" hidden="1" x14ac:dyDescent="0.25">
      <c r="A57" s="3" t="s">
        <v>85</v>
      </c>
      <c r="B57" s="3" t="s">
        <v>12</v>
      </c>
      <c r="C57" s="3">
        <v>30</v>
      </c>
      <c r="D57" s="3" t="s">
        <v>13</v>
      </c>
      <c r="E57" s="3" t="s">
        <v>14</v>
      </c>
      <c r="F57" s="4" t="s">
        <v>15</v>
      </c>
      <c r="G57" s="4" t="s">
        <v>16</v>
      </c>
      <c r="H57" s="4" t="s">
        <v>17</v>
      </c>
      <c r="I57" s="4"/>
      <c r="J57" s="6">
        <v>44207</v>
      </c>
      <c r="K57" s="6">
        <v>44258</v>
      </c>
      <c r="L57">
        <f t="shared" si="1"/>
        <v>51</v>
      </c>
    </row>
    <row r="58" spans="1:13" ht="13.2" hidden="1" x14ac:dyDescent="0.25">
      <c r="A58" s="3" t="s">
        <v>86</v>
      </c>
      <c r="B58" s="3" t="s">
        <v>12</v>
      </c>
      <c r="C58" s="3">
        <v>30</v>
      </c>
      <c r="D58" s="3" t="s">
        <v>13</v>
      </c>
      <c r="E58" s="3" t="s">
        <v>14</v>
      </c>
      <c r="F58" s="4" t="s">
        <v>15</v>
      </c>
      <c r="G58" s="4" t="s">
        <v>16</v>
      </c>
      <c r="H58" s="4" t="s">
        <v>17</v>
      </c>
      <c r="I58" s="4"/>
      <c r="J58" s="6">
        <v>44207</v>
      </c>
      <c r="K58" s="6">
        <v>44244</v>
      </c>
      <c r="L58">
        <f t="shared" si="1"/>
        <v>37</v>
      </c>
    </row>
    <row r="59" spans="1:13" ht="13.2" hidden="1" x14ac:dyDescent="0.25">
      <c r="A59" s="3" t="s">
        <v>87</v>
      </c>
      <c r="B59" s="3" t="s">
        <v>12</v>
      </c>
      <c r="C59" s="3">
        <v>30</v>
      </c>
      <c r="D59" s="3" t="s">
        <v>13</v>
      </c>
      <c r="E59" s="3" t="s">
        <v>14</v>
      </c>
      <c r="F59" s="4" t="s">
        <v>24</v>
      </c>
      <c r="G59" s="4" t="s">
        <v>16</v>
      </c>
      <c r="H59" s="4" t="s">
        <v>17</v>
      </c>
      <c r="I59" s="4"/>
      <c r="J59" s="6">
        <v>44207</v>
      </c>
      <c r="K59" s="6">
        <v>44228</v>
      </c>
      <c r="L59">
        <f t="shared" si="1"/>
        <v>21</v>
      </c>
    </row>
    <row r="60" spans="1:13" ht="13.2" hidden="1" x14ac:dyDescent="0.25">
      <c r="A60" s="3" t="s">
        <v>88</v>
      </c>
      <c r="B60" s="3" t="s">
        <v>12</v>
      </c>
      <c r="C60" s="3">
        <v>30</v>
      </c>
      <c r="D60" s="3" t="s">
        <v>13</v>
      </c>
      <c r="E60" s="3" t="s">
        <v>14</v>
      </c>
      <c r="F60" s="4" t="s">
        <v>24</v>
      </c>
      <c r="G60" s="4" t="s">
        <v>16</v>
      </c>
      <c r="H60" s="4" t="s">
        <v>17</v>
      </c>
      <c r="I60" s="4"/>
      <c r="J60" s="6">
        <v>44207</v>
      </c>
      <c r="K60" s="6">
        <v>44208</v>
      </c>
      <c r="L60">
        <f t="shared" si="1"/>
        <v>1</v>
      </c>
    </row>
    <row r="61" spans="1:13" ht="13.2" hidden="1" x14ac:dyDescent="0.25">
      <c r="A61" s="3" t="s">
        <v>89</v>
      </c>
      <c r="B61" s="3" t="s">
        <v>12</v>
      </c>
      <c r="C61" s="3">
        <v>30</v>
      </c>
      <c r="D61" s="3" t="s">
        <v>13</v>
      </c>
      <c r="E61" s="3" t="s">
        <v>27</v>
      </c>
      <c r="F61" s="4" t="s">
        <v>43</v>
      </c>
      <c r="G61" s="4" t="s">
        <v>90</v>
      </c>
      <c r="H61" s="4" t="s">
        <v>17</v>
      </c>
      <c r="I61" s="4"/>
      <c r="J61" s="6">
        <v>44207</v>
      </c>
      <c r="K61" s="6">
        <v>44211</v>
      </c>
      <c r="L61">
        <f t="shared" si="1"/>
        <v>4</v>
      </c>
      <c r="M61" t="b">
        <f t="shared" ref="M61:M64" si="5">L61&lt;C61</f>
        <v>1</v>
      </c>
    </row>
    <row r="62" spans="1:13" ht="13.2" hidden="1" x14ac:dyDescent="0.25">
      <c r="A62" s="3" t="s">
        <v>91</v>
      </c>
      <c r="B62" s="3" t="s">
        <v>12</v>
      </c>
      <c r="C62" s="3">
        <v>30</v>
      </c>
      <c r="D62" s="3" t="s">
        <v>13</v>
      </c>
      <c r="E62" s="3" t="s">
        <v>27</v>
      </c>
      <c r="F62" s="4" t="s">
        <v>28</v>
      </c>
      <c r="G62" s="4" t="s">
        <v>29</v>
      </c>
      <c r="H62" s="4" t="s">
        <v>8</v>
      </c>
      <c r="I62" s="4" t="s">
        <v>30</v>
      </c>
      <c r="J62" s="6">
        <v>44207</v>
      </c>
      <c r="K62" s="6">
        <v>44217</v>
      </c>
      <c r="L62">
        <f t="shared" si="1"/>
        <v>10</v>
      </c>
      <c r="M62" t="b">
        <f t="shared" si="5"/>
        <v>1</v>
      </c>
    </row>
    <row r="63" spans="1:13" ht="13.2" hidden="1" x14ac:dyDescent="0.25">
      <c r="A63" s="3" t="s">
        <v>92</v>
      </c>
      <c r="B63" s="3" t="s">
        <v>12</v>
      </c>
      <c r="C63" s="3">
        <v>30</v>
      </c>
      <c r="D63" s="3" t="s">
        <v>13</v>
      </c>
      <c r="E63" s="3" t="s">
        <v>27</v>
      </c>
      <c r="F63" s="4" t="s">
        <v>28</v>
      </c>
      <c r="G63" s="4" t="s">
        <v>16</v>
      </c>
      <c r="H63" s="4" t="s">
        <v>8</v>
      </c>
      <c r="I63" s="4" t="s">
        <v>30</v>
      </c>
      <c r="J63" s="6">
        <v>44207</v>
      </c>
      <c r="K63" s="6">
        <v>44245</v>
      </c>
      <c r="L63">
        <f t="shared" si="1"/>
        <v>38</v>
      </c>
      <c r="M63" t="b">
        <f t="shared" si="5"/>
        <v>0</v>
      </c>
    </row>
    <row r="64" spans="1:13" ht="13.2" hidden="1" x14ac:dyDescent="0.25">
      <c r="A64" s="3" t="s">
        <v>93</v>
      </c>
      <c r="B64" s="3" t="s">
        <v>12</v>
      </c>
      <c r="C64" s="3">
        <v>30</v>
      </c>
      <c r="D64" s="3" t="s">
        <v>13</v>
      </c>
      <c r="E64" s="3" t="s">
        <v>27</v>
      </c>
      <c r="F64" s="4" t="s">
        <v>28</v>
      </c>
      <c r="G64" s="4" t="s">
        <v>16</v>
      </c>
      <c r="H64" s="4" t="s">
        <v>8</v>
      </c>
      <c r="I64" s="4" t="s">
        <v>30</v>
      </c>
      <c r="J64" s="6">
        <v>44207</v>
      </c>
      <c r="K64" s="6">
        <v>44245</v>
      </c>
      <c r="L64">
        <f t="shared" si="1"/>
        <v>38</v>
      </c>
      <c r="M64" t="b">
        <f t="shared" si="5"/>
        <v>0</v>
      </c>
    </row>
    <row r="65" spans="1:13" ht="13.2" hidden="1" x14ac:dyDescent="0.25">
      <c r="A65" s="3" t="s">
        <v>94</v>
      </c>
      <c r="B65" s="3" t="s">
        <v>32</v>
      </c>
      <c r="C65" s="3">
        <v>15</v>
      </c>
      <c r="D65" s="3" t="s">
        <v>13</v>
      </c>
      <c r="E65" s="3" t="s">
        <v>14</v>
      </c>
      <c r="F65" s="4" t="s">
        <v>22</v>
      </c>
      <c r="G65" s="4" t="s">
        <v>16</v>
      </c>
      <c r="H65" s="4" t="s">
        <v>17</v>
      </c>
      <c r="I65" s="4"/>
      <c r="J65" s="6">
        <v>44208</v>
      </c>
      <c r="K65" s="6">
        <v>44242</v>
      </c>
      <c r="L65">
        <f t="shared" si="1"/>
        <v>34</v>
      </c>
    </row>
    <row r="66" spans="1:13" ht="13.2" hidden="1" x14ac:dyDescent="0.25">
      <c r="A66" s="3" t="s">
        <v>95</v>
      </c>
      <c r="B66" s="3" t="s">
        <v>12</v>
      </c>
      <c r="C66" s="3">
        <v>30</v>
      </c>
      <c r="D66" s="3" t="s">
        <v>13</v>
      </c>
      <c r="E66" s="3" t="s">
        <v>14</v>
      </c>
      <c r="F66" s="4" t="s">
        <v>15</v>
      </c>
      <c r="G66" s="4" t="s">
        <v>16</v>
      </c>
      <c r="H66" s="4" t="s">
        <v>17</v>
      </c>
      <c r="I66" s="4"/>
      <c r="J66" s="6">
        <v>44208</v>
      </c>
      <c r="K66" s="6">
        <v>44236</v>
      </c>
      <c r="L66">
        <f t="shared" si="1"/>
        <v>28</v>
      </c>
    </row>
    <row r="67" spans="1:13" ht="13.2" hidden="1" x14ac:dyDescent="0.25">
      <c r="A67" s="3" t="s">
        <v>96</v>
      </c>
      <c r="B67" s="3" t="s">
        <v>12</v>
      </c>
      <c r="C67" s="3">
        <v>30</v>
      </c>
      <c r="D67" s="3" t="s">
        <v>13</v>
      </c>
      <c r="E67" s="3" t="s">
        <v>14</v>
      </c>
      <c r="F67" s="4" t="s">
        <v>15</v>
      </c>
      <c r="G67" s="4" t="s">
        <v>16</v>
      </c>
      <c r="H67" s="4" t="s">
        <v>17</v>
      </c>
      <c r="I67" s="4"/>
      <c r="J67" s="6">
        <v>44208</v>
      </c>
      <c r="K67" s="6">
        <v>44236</v>
      </c>
      <c r="L67">
        <f t="shared" si="1"/>
        <v>28</v>
      </c>
    </row>
    <row r="68" spans="1:13" ht="13.2" hidden="1" x14ac:dyDescent="0.25">
      <c r="A68" s="3" t="s">
        <v>97</v>
      </c>
      <c r="B68" s="3" t="s">
        <v>12</v>
      </c>
      <c r="C68" s="3">
        <v>30</v>
      </c>
      <c r="D68" s="3" t="s">
        <v>13</v>
      </c>
      <c r="E68" s="3" t="s">
        <v>14</v>
      </c>
      <c r="F68" s="4" t="s">
        <v>15</v>
      </c>
      <c r="G68" s="4" t="s">
        <v>16</v>
      </c>
      <c r="H68" s="4" t="s">
        <v>17</v>
      </c>
      <c r="I68" s="4"/>
      <c r="J68" s="6">
        <v>44208</v>
      </c>
      <c r="K68" s="6">
        <v>44223</v>
      </c>
      <c r="L68">
        <f t="shared" ref="L68:L74" si="6">K68-J68</f>
        <v>15</v>
      </c>
    </row>
    <row r="69" spans="1:13" ht="13.2" hidden="1" x14ac:dyDescent="0.25">
      <c r="A69" s="3" t="s">
        <v>98</v>
      </c>
      <c r="B69" s="3" t="s">
        <v>12</v>
      </c>
      <c r="C69" s="3">
        <v>30</v>
      </c>
      <c r="D69" s="3" t="s">
        <v>13</v>
      </c>
      <c r="E69" s="3" t="s">
        <v>14</v>
      </c>
      <c r="F69" s="4" t="s">
        <v>15</v>
      </c>
      <c r="G69" s="4" t="s">
        <v>16</v>
      </c>
      <c r="H69" s="4" t="s">
        <v>17</v>
      </c>
      <c r="I69" s="4"/>
      <c r="J69" s="6">
        <v>44208</v>
      </c>
      <c r="K69" s="6">
        <v>44223</v>
      </c>
      <c r="L69">
        <f t="shared" si="6"/>
        <v>15</v>
      </c>
    </row>
    <row r="70" spans="1:13" ht="13.2" hidden="1" x14ac:dyDescent="0.25">
      <c r="A70" s="3" t="s">
        <v>99</v>
      </c>
      <c r="B70" s="3" t="s">
        <v>12</v>
      </c>
      <c r="C70" s="3">
        <v>30</v>
      </c>
      <c r="D70" s="3" t="s">
        <v>13</v>
      </c>
      <c r="E70" s="3" t="s">
        <v>14</v>
      </c>
      <c r="F70" s="4" t="s">
        <v>15</v>
      </c>
      <c r="G70" s="4" t="s">
        <v>16</v>
      </c>
      <c r="H70" s="4" t="s">
        <v>17</v>
      </c>
      <c r="I70" s="4"/>
      <c r="J70" s="6">
        <v>44208</v>
      </c>
      <c r="K70" s="6">
        <v>44209</v>
      </c>
      <c r="L70">
        <f t="shared" si="6"/>
        <v>1</v>
      </c>
    </row>
    <row r="71" spans="1:13" ht="13.2" hidden="1" x14ac:dyDescent="0.25">
      <c r="A71" s="3" t="s">
        <v>100</v>
      </c>
      <c r="B71" s="3" t="s">
        <v>12</v>
      </c>
      <c r="C71" s="3">
        <v>30</v>
      </c>
      <c r="D71" s="3" t="s">
        <v>13</v>
      </c>
      <c r="E71" s="3" t="s">
        <v>14</v>
      </c>
      <c r="F71" s="4" t="s">
        <v>15</v>
      </c>
      <c r="G71" s="4" t="s">
        <v>16</v>
      </c>
      <c r="H71" s="4" t="s">
        <v>17</v>
      </c>
      <c r="I71" s="4"/>
      <c r="J71" s="6">
        <v>44208</v>
      </c>
      <c r="K71" s="6">
        <v>44209</v>
      </c>
      <c r="L71">
        <f t="shared" si="6"/>
        <v>1</v>
      </c>
    </row>
    <row r="72" spans="1:13" ht="13.2" hidden="1" x14ac:dyDescent="0.25">
      <c r="A72" s="3" t="s">
        <v>101</v>
      </c>
      <c r="B72" s="3" t="s">
        <v>12</v>
      </c>
      <c r="C72" s="3">
        <v>30</v>
      </c>
      <c r="D72" s="3" t="s">
        <v>13</v>
      </c>
      <c r="E72" s="3" t="s">
        <v>14</v>
      </c>
      <c r="F72" s="4" t="s">
        <v>22</v>
      </c>
      <c r="G72" s="4" t="s">
        <v>16</v>
      </c>
      <c r="H72" s="4" t="s">
        <v>17</v>
      </c>
      <c r="I72" s="4"/>
      <c r="J72" s="6">
        <v>44208</v>
      </c>
      <c r="K72" s="6">
        <v>44236</v>
      </c>
      <c r="L72">
        <f t="shared" si="6"/>
        <v>28</v>
      </c>
    </row>
    <row r="73" spans="1:13" ht="13.2" hidden="1" x14ac:dyDescent="0.25">
      <c r="A73" s="3" t="s">
        <v>102</v>
      </c>
      <c r="B73" s="3" t="s">
        <v>12</v>
      </c>
      <c r="C73" s="3">
        <v>30</v>
      </c>
      <c r="D73" s="3" t="s">
        <v>13</v>
      </c>
      <c r="E73" s="3" t="s">
        <v>14</v>
      </c>
      <c r="F73" s="4" t="s">
        <v>22</v>
      </c>
      <c r="G73" s="4" t="s">
        <v>16</v>
      </c>
      <c r="H73" s="4" t="s">
        <v>17</v>
      </c>
      <c r="I73" s="4"/>
      <c r="J73" s="6">
        <v>44208</v>
      </c>
      <c r="K73" s="6">
        <v>44236</v>
      </c>
      <c r="L73">
        <f t="shared" si="6"/>
        <v>28</v>
      </c>
    </row>
    <row r="74" spans="1:13" ht="13.2" hidden="1" x14ac:dyDescent="0.25">
      <c r="A74" s="3" t="s">
        <v>103</v>
      </c>
      <c r="B74" s="3" t="s">
        <v>12</v>
      </c>
      <c r="C74" s="3">
        <v>30</v>
      </c>
      <c r="D74" s="3" t="s">
        <v>13</v>
      </c>
      <c r="E74" s="3" t="s">
        <v>14</v>
      </c>
      <c r="F74" s="4" t="s">
        <v>24</v>
      </c>
      <c r="G74" s="4" t="s">
        <v>16</v>
      </c>
      <c r="H74" s="4" t="s">
        <v>17</v>
      </c>
      <c r="I74" s="4"/>
      <c r="J74" s="6">
        <v>44208</v>
      </c>
      <c r="K74" s="6">
        <v>44208</v>
      </c>
      <c r="L74">
        <f t="shared" si="6"/>
        <v>0</v>
      </c>
    </row>
    <row r="75" spans="1:13" ht="13.2" hidden="1" x14ac:dyDescent="0.25">
      <c r="A75" s="3" t="s">
        <v>104</v>
      </c>
      <c r="B75" s="3" t="s">
        <v>12</v>
      </c>
      <c r="C75" s="3">
        <v>30</v>
      </c>
      <c r="D75" s="3" t="s">
        <v>13</v>
      </c>
      <c r="E75" s="3" t="s">
        <v>27</v>
      </c>
      <c r="F75" s="4" t="s">
        <v>28</v>
      </c>
      <c r="G75" s="4" t="s">
        <v>16</v>
      </c>
      <c r="H75" s="4" t="s">
        <v>8</v>
      </c>
      <c r="I75" s="4" t="s">
        <v>30</v>
      </c>
      <c r="J75" s="6">
        <v>44208</v>
      </c>
      <c r="K75" s="6">
        <v>44336</v>
      </c>
      <c r="L75">
        <f t="shared" ref="L75:L131" si="7">K75-J75</f>
        <v>128</v>
      </c>
      <c r="M75" t="b">
        <f t="shared" ref="M75:M77" si="8">L75&lt;C75</f>
        <v>0</v>
      </c>
    </row>
    <row r="76" spans="1:13" ht="13.2" hidden="1" x14ac:dyDescent="0.25">
      <c r="A76" s="3" t="s">
        <v>105</v>
      </c>
      <c r="B76" s="3" t="s">
        <v>12</v>
      </c>
      <c r="C76" s="3">
        <v>30</v>
      </c>
      <c r="D76" s="3" t="s">
        <v>13</v>
      </c>
      <c r="E76" s="3" t="s">
        <v>27</v>
      </c>
      <c r="F76" s="4" t="s">
        <v>28</v>
      </c>
      <c r="G76" s="4" t="s">
        <v>29</v>
      </c>
      <c r="H76" s="4" t="s">
        <v>8</v>
      </c>
      <c r="I76" s="4" t="s">
        <v>79</v>
      </c>
      <c r="J76" s="6">
        <v>44208</v>
      </c>
      <c r="K76" s="6">
        <v>44393</v>
      </c>
      <c r="L76">
        <f t="shared" si="7"/>
        <v>185</v>
      </c>
      <c r="M76" t="b">
        <f t="shared" si="8"/>
        <v>0</v>
      </c>
    </row>
    <row r="77" spans="1:13" ht="13.2" hidden="1" x14ac:dyDescent="0.25">
      <c r="A77" s="3" t="s">
        <v>106</v>
      </c>
      <c r="B77" s="3" t="s">
        <v>12</v>
      </c>
      <c r="C77" s="3">
        <v>30</v>
      </c>
      <c r="D77" s="3" t="s">
        <v>13</v>
      </c>
      <c r="E77" s="3" t="s">
        <v>27</v>
      </c>
      <c r="F77" s="4" t="s">
        <v>28</v>
      </c>
      <c r="G77" s="4" t="s">
        <v>29</v>
      </c>
      <c r="H77" s="4" t="s">
        <v>8</v>
      </c>
      <c r="I77" s="4" t="s">
        <v>79</v>
      </c>
      <c r="J77" s="6">
        <v>44208</v>
      </c>
      <c r="K77" s="6">
        <v>44399</v>
      </c>
      <c r="L77">
        <f t="shared" si="7"/>
        <v>191</v>
      </c>
      <c r="M77" t="b">
        <f t="shared" si="8"/>
        <v>0</v>
      </c>
    </row>
    <row r="78" spans="1:13" ht="13.2" hidden="1" x14ac:dyDescent="0.25">
      <c r="A78" s="3" t="s">
        <v>107</v>
      </c>
      <c r="B78" s="3" t="s">
        <v>32</v>
      </c>
      <c r="C78" s="3">
        <v>15</v>
      </c>
      <c r="D78" s="3" t="s">
        <v>13</v>
      </c>
      <c r="E78" s="3" t="s">
        <v>14</v>
      </c>
      <c r="F78" s="4" t="s">
        <v>15</v>
      </c>
      <c r="G78" s="4" t="s">
        <v>16</v>
      </c>
      <c r="H78" s="4" t="s">
        <v>17</v>
      </c>
      <c r="I78" s="4"/>
      <c r="J78" s="6">
        <v>44209</v>
      </c>
      <c r="K78" s="6">
        <v>44224</v>
      </c>
      <c r="L78">
        <f t="shared" si="7"/>
        <v>15</v>
      </c>
    </row>
    <row r="79" spans="1:13" ht="13.2" hidden="1" x14ac:dyDescent="0.25">
      <c r="A79" s="3" t="s">
        <v>108</v>
      </c>
      <c r="B79" s="3" t="s">
        <v>12</v>
      </c>
      <c r="C79" s="3">
        <v>30</v>
      </c>
      <c r="D79" s="3" t="s">
        <v>13</v>
      </c>
      <c r="E79" s="3" t="s">
        <v>14</v>
      </c>
      <c r="F79" s="4" t="s">
        <v>59</v>
      </c>
      <c r="G79" s="4" t="s">
        <v>16</v>
      </c>
      <c r="H79" s="4" t="s">
        <v>17</v>
      </c>
      <c r="I79" s="4"/>
      <c r="J79" s="6">
        <v>44209</v>
      </c>
      <c r="K79" s="6">
        <v>44294</v>
      </c>
      <c r="L79">
        <f t="shared" si="7"/>
        <v>85</v>
      </c>
    </row>
    <row r="80" spans="1:13" ht="13.2" hidden="1" x14ac:dyDescent="0.25">
      <c r="A80" s="3" t="s">
        <v>109</v>
      </c>
      <c r="B80" s="3" t="s">
        <v>12</v>
      </c>
      <c r="C80" s="3">
        <v>30</v>
      </c>
      <c r="D80" s="3" t="s">
        <v>13</v>
      </c>
      <c r="E80" s="3" t="s">
        <v>14</v>
      </c>
      <c r="F80" s="4" t="s">
        <v>15</v>
      </c>
      <c r="G80" s="4" t="s">
        <v>16</v>
      </c>
      <c r="H80" s="4" t="s">
        <v>17</v>
      </c>
      <c r="I80" s="4"/>
      <c r="J80" s="6">
        <v>44209</v>
      </c>
      <c r="K80" s="6">
        <v>44236</v>
      </c>
      <c r="L80">
        <f t="shared" si="7"/>
        <v>27</v>
      </c>
    </row>
    <row r="81" spans="1:12" ht="13.2" hidden="1" x14ac:dyDescent="0.25">
      <c r="A81" s="3" t="s">
        <v>110</v>
      </c>
      <c r="B81" s="3" t="s">
        <v>12</v>
      </c>
      <c r="C81" s="3">
        <v>30</v>
      </c>
      <c r="D81" s="3" t="s">
        <v>13</v>
      </c>
      <c r="E81" s="3" t="s">
        <v>14</v>
      </c>
      <c r="F81" s="4" t="s">
        <v>15</v>
      </c>
      <c r="G81" s="4" t="s">
        <v>16</v>
      </c>
      <c r="H81" s="4" t="s">
        <v>17</v>
      </c>
      <c r="I81" s="4"/>
      <c r="J81" s="6">
        <v>44209</v>
      </c>
      <c r="K81" s="6">
        <v>44224</v>
      </c>
      <c r="L81">
        <f t="shared" si="7"/>
        <v>15</v>
      </c>
    </row>
    <row r="82" spans="1:12" ht="13.2" hidden="1" x14ac:dyDescent="0.25">
      <c r="A82" s="3" t="s">
        <v>111</v>
      </c>
      <c r="B82" s="3" t="s">
        <v>12</v>
      </c>
      <c r="C82" s="3">
        <v>30</v>
      </c>
      <c r="D82" s="3" t="s">
        <v>13</v>
      </c>
      <c r="E82" s="3" t="s">
        <v>14</v>
      </c>
      <c r="F82" s="4" t="s">
        <v>15</v>
      </c>
      <c r="G82" s="4" t="s">
        <v>16</v>
      </c>
      <c r="H82" s="4" t="s">
        <v>17</v>
      </c>
      <c r="I82" s="4"/>
      <c r="J82" s="6">
        <v>44209</v>
      </c>
      <c r="K82" s="6">
        <v>44223</v>
      </c>
      <c r="L82">
        <f t="shared" si="7"/>
        <v>14</v>
      </c>
    </row>
    <row r="83" spans="1:12" ht="13.2" hidden="1" x14ac:dyDescent="0.25">
      <c r="A83" s="3" t="s">
        <v>112</v>
      </c>
      <c r="B83" s="3" t="s">
        <v>12</v>
      </c>
      <c r="C83" s="3">
        <v>30</v>
      </c>
      <c r="D83" s="3" t="s">
        <v>13</v>
      </c>
      <c r="E83" s="3" t="s">
        <v>14</v>
      </c>
      <c r="F83" s="4" t="s">
        <v>15</v>
      </c>
      <c r="G83" s="4" t="s">
        <v>16</v>
      </c>
      <c r="H83" s="4" t="s">
        <v>17</v>
      </c>
      <c r="I83" s="4"/>
      <c r="J83" s="6">
        <v>44209</v>
      </c>
      <c r="K83" s="6">
        <v>44223</v>
      </c>
      <c r="L83">
        <f t="shared" si="7"/>
        <v>14</v>
      </c>
    </row>
    <row r="84" spans="1:12" ht="13.2" hidden="1" x14ac:dyDescent="0.25">
      <c r="A84" s="3" t="s">
        <v>113</v>
      </c>
      <c r="B84" s="3" t="s">
        <v>12</v>
      </c>
      <c r="C84" s="3">
        <v>30</v>
      </c>
      <c r="D84" s="3" t="s">
        <v>13</v>
      </c>
      <c r="E84" s="3" t="s">
        <v>14</v>
      </c>
      <c r="F84" s="4" t="s">
        <v>15</v>
      </c>
      <c r="G84" s="4" t="s">
        <v>16</v>
      </c>
      <c r="H84" s="4" t="s">
        <v>17</v>
      </c>
      <c r="I84" s="4"/>
      <c r="J84" s="6">
        <v>44209</v>
      </c>
      <c r="K84" s="6">
        <v>44223</v>
      </c>
      <c r="L84">
        <f t="shared" si="7"/>
        <v>14</v>
      </c>
    </row>
    <row r="85" spans="1:12" ht="13.2" hidden="1" x14ac:dyDescent="0.25">
      <c r="A85" s="3" t="s">
        <v>114</v>
      </c>
      <c r="B85" s="3" t="s">
        <v>12</v>
      </c>
      <c r="C85" s="3">
        <v>30</v>
      </c>
      <c r="D85" s="3" t="s">
        <v>13</v>
      </c>
      <c r="E85" s="3" t="s">
        <v>14</v>
      </c>
      <c r="F85" s="4" t="s">
        <v>15</v>
      </c>
      <c r="G85" s="4" t="s">
        <v>16</v>
      </c>
      <c r="H85" s="4" t="s">
        <v>17</v>
      </c>
      <c r="I85" s="4"/>
      <c r="J85" s="6">
        <v>44209</v>
      </c>
      <c r="K85" s="6">
        <v>44223</v>
      </c>
      <c r="L85">
        <f t="shared" si="7"/>
        <v>14</v>
      </c>
    </row>
    <row r="86" spans="1:12" ht="13.2" hidden="1" x14ac:dyDescent="0.25">
      <c r="A86" s="3" t="s">
        <v>115</v>
      </c>
      <c r="B86" s="3" t="s">
        <v>12</v>
      </c>
      <c r="C86" s="3">
        <v>30</v>
      </c>
      <c r="D86" s="3" t="s">
        <v>13</v>
      </c>
      <c r="E86" s="3" t="s">
        <v>14</v>
      </c>
      <c r="F86" s="4" t="s">
        <v>15</v>
      </c>
      <c r="G86" s="4" t="s">
        <v>16</v>
      </c>
      <c r="H86" s="4" t="s">
        <v>17</v>
      </c>
      <c r="I86" s="4"/>
      <c r="J86" s="6">
        <v>44209</v>
      </c>
      <c r="K86" s="6">
        <v>44223</v>
      </c>
      <c r="L86">
        <f t="shared" si="7"/>
        <v>14</v>
      </c>
    </row>
    <row r="87" spans="1:12" ht="13.2" hidden="1" x14ac:dyDescent="0.25">
      <c r="A87" s="3" t="s">
        <v>116</v>
      </c>
      <c r="B87" s="3" t="s">
        <v>12</v>
      </c>
      <c r="C87" s="3">
        <v>30</v>
      </c>
      <c r="D87" s="3" t="s">
        <v>13</v>
      </c>
      <c r="E87" s="3" t="s">
        <v>14</v>
      </c>
      <c r="F87" s="4" t="s">
        <v>22</v>
      </c>
      <c r="G87" s="4" t="s">
        <v>16</v>
      </c>
      <c r="H87" s="4" t="s">
        <v>17</v>
      </c>
      <c r="I87" s="4"/>
      <c r="J87" s="6">
        <v>44209</v>
      </c>
      <c r="K87" s="6">
        <v>44483</v>
      </c>
      <c r="L87">
        <f t="shared" si="7"/>
        <v>274</v>
      </c>
    </row>
    <row r="88" spans="1:12" ht="13.2" hidden="1" x14ac:dyDescent="0.25">
      <c r="A88" s="3" t="s">
        <v>117</v>
      </c>
      <c r="B88" s="3" t="s">
        <v>12</v>
      </c>
      <c r="C88" s="3">
        <v>30</v>
      </c>
      <c r="D88" s="3" t="s">
        <v>13</v>
      </c>
      <c r="E88" s="3" t="s">
        <v>14</v>
      </c>
      <c r="F88" s="4" t="s">
        <v>22</v>
      </c>
      <c r="G88" s="4" t="s">
        <v>16</v>
      </c>
      <c r="H88" s="4" t="s">
        <v>17</v>
      </c>
      <c r="I88" s="4"/>
      <c r="J88" s="6">
        <v>44209</v>
      </c>
      <c r="K88" s="6">
        <v>44320</v>
      </c>
      <c r="L88">
        <f t="shared" si="7"/>
        <v>111</v>
      </c>
    </row>
    <row r="89" spans="1:12" ht="13.2" hidden="1" x14ac:dyDescent="0.25">
      <c r="A89" s="3" t="s">
        <v>118</v>
      </c>
      <c r="B89" s="3" t="s">
        <v>12</v>
      </c>
      <c r="C89" s="3">
        <v>30</v>
      </c>
      <c r="D89" s="3" t="s">
        <v>13</v>
      </c>
      <c r="E89" s="3" t="s">
        <v>14</v>
      </c>
      <c r="F89" s="4" t="s">
        <v>22</v>
      </c>
      <c r="G89" s="4" t="s">
        <v>16</v>
      </c>
      <c r="H89" s="4" t="s">
        <v>17</v>
      </c>
      <c r="I89" s="4"/>
      <c r="J89" s="6">
        <v>44209</v>
      </c>
      <c r="K89" s="6">
        <v>44229</v>
      </c>
      <c r="L89">
        <f t="shared" si="7"/>
        <v>20</v>
      </c>
    </row>
    <row r="90" spans="1:12" ht="13.2" hidden="1" x14ac:dyDescent="0.25">
      <c r="A90" s="3" t="s">
        <v>119</v>
      </c>
      <c r="B90" s="3" t="s">
        <v>12</v>
      </c>
      <c r="C90" s="3">
        <v>30</v>
      </c>
      <c r="D90" s="3" t="s">
        <v>13</v>
      </c>
      <c r="E90" s="3" t="s">
        <v>14</v>
      </c>
      <c r="F90" s="4" t="s">
        <v>22</v>
      </c>
      <c r="G90" s="4" t="s">
        <v>16</v>
      </c>
      <c r="H90" s="4" t="s">
        <v>17</v>
      </c>
      <c r="I90" s="4"/>
      <c r="J90" s="6">
        <v>44209</v>
      </c>
      <c r="K90" s="6">
        <v>44229</v>
      </c>
      <c r="L90">
        <f t="shared" si="7"/>
        <v>20</v>
      </c>
    </row>
    <row r="91" spans="1:12" ht="13.2" hidden="1" x14ac:dyDescent="0.25">
      <c r="A91" s="3" t="s">
        <v>120</v>
      </c>
      <c r="B91" s="3" t="s">
        <v>12</v>
      </c>
      <c r="C91" s="3">
        <v>30</v>
      </c>
      <c r="D91" s="3" t="s">
        <v>13</v>
      </c>
      <c r="E91" s="3" t="s">
        <v>14</v>
      </c>
      <c r="F91" s="4" t="s">
        <v>22</v>
      </c>
      <c r="G91" s="4" t="s">
        <v>16</v>
      </c>
      <c r="H91" s="4" t="s">
        <v>17</v>
      </c>
      <c r="I91" s="4"/>
      <c r="J91" s="6">
        <v>44209</v>
      </c>
      <c r="K91" s="6">
        <v>44223</v>
      </c>
      <c r="L91">
        <f t="shared" si="7"/>
        <v>14</v>
      </c>
    </row>
    <row r="92" spans="1:12" ht="13.2" hidden="1" x14ac:dyDescent="0.25">
      <c r="A92" s="3" t="s">
        <v>121</v>
      </c>
      <c r="B92" s="3" t="s">
        <v>12</v>
      </c>
      <c r="C92" s="3">
        <v>30</v>
      </c>
      <c r="D92" s="3" t="s">
        <v>13</v>
      </c>
      <c r="E92" s="3" t="s">
        <v>14</v>
      </c>
      <c r="F92" s="4" t="s">
        <v>22</v>
      </c>
      <c r="G92" s="4" t="s">
        <v>16</v>
      </c>
      <c r="H92" s="4" t="s">
        <v>17</v>
      </c>
      <c r="I92" s="4"/>
      <c r="J92" s="6">
        <v>44209</v>
      </c>
      <c r="K92" s="6">
        <v>44223</v>
      </c>
      <c r="L92">
        <f t="shared" si="7"/>
        <v>14</v>
      </c>
    </row>
    <row r="93" spans="1:12" ht="13.2" hidden="1" x14ac:dyDescent="0.25">
      <c r="A93" s="3" t="s">
        <v>122</v>
      </c>
      <c r="B93" s="3" t="s">
        <v>12</v>
      </c>
      <c r="C93" s="3">
        <v>30</v>
      </c>
      <c r="D93" s="3" t="s">
        <v>13</v>
      </c>
      <c r="E93" s="3" t="s">
        <v>14</v>
      </c>
      <c r="F93" s="4" t="s">
        <v>22</v>
      </c>
      <c r="G93" s="4" t="s">
        <v>16</v>
      </c>
      <c r="H93" s="4" t="s">
        <v>17</v>
      </c>
      <c r="I93" s="4"/>
      <c r="J93" s="6">
        <v>44209</v>
      </c>
      <c r="K93" s="6">
        <v>44221</v>
      </c>
      <c r="L93">
        <f t="shared" si="7"/>
        <v>12</v>
      </c>
    </row>
    <row r="94" spans="1:12" ht="13.2" hidden="1" x14ac:dyDescent="0.25">
      <c r="A94" s="3" t="s">
        <v>123</v>
      </c>
      <c r="B94" s="3" t="s">
        <v>12</v>
      </c>
      <c r="C94" s="3">
        <v>30</v>
      </c>
      <c r="D94" s="3" t="s">
        <v>13</v>
      </c>
      <c r="E94" s="3" t="s">
        <v>14</v>
      </c>
      <c r="F94" s="4" t="s">
        <v>22</v>
      </c>
      <c r="G94" s="4" t="s">
        <v>16</v>
      </c>
      <c r="H94" s="4" t="s">
        <v>17</v>
      </c>
      <c r="I94" s="4"/>
      <c r="J94" s="6">
        <v>44209</v>
      </c>
      <c r="K94" s="6">
        <v>44209</v>
      </c>
      <c r="L94">
        <f t="shared" si="7"/>
        <v>0</v>
      </c>
    </row>
    <row r="95" spans="1:12" ht="13.2" hidden="1" x14ac:dyDescent="0.25">
      <c r="A95" s="3" t="s">
        <v>124</v>
      </c>
      <c r="B95" s="3" t="s">
        <v>12</v>
      </c>
      <c r="C95" s="3">
        <v>30</v>
      </c>
      <c r="D95" s="3" t="s">
        <v>13</v>
      </c>
      <c r="E95" s="3" t="s">
        <v>14</v>
      </c>
      <c r="F95" s="4" t="s">
        <v>24</v>
      </c>
      <c r="G95" s="4" t="s">
        <v>16</v>
      </c>
      <c r="H95" s="4" t="s">
        <v>17</v>
      </c>
      <c r="I95" s="4"/>
      <c r="J95" s="6">
        <v>44209</v>
      </c>
      <c r="K95" s="6">
        <v>44223</v>
      </c>
      <c r="L95">
        <f t="shared" si="7"/>
        <v>14</v>
      </c>
    </row>
    <row r="96" spans="1:12" ht="13.2" hidden="1" x14ac:dyDescent="0.25">
      <c r="A96" s="3" t="s">
        <v>125</v>
      </c>
      <c r="B96" s="3" t="s">
        <v>12</v>
      </c>
      <c r="C96" s="3">
        <v>30</v>
      </c>
      <c r="D96" s="3" t="s">
        <v>13</v>
      </c>
      <c r="E96" s="3" t="s">
        <v>14</v>
      </c>
      <c r="F96" s="4" t="s">
        <v>15</v>
      </c>
      <c r="G96" s="4" t="s">
        <v>16</v>
      </c>
      <c r="H96" s="4" t="s">
        <v>17</v>
      </c>
      <c r="I96" s="4"/>
      <c r="J96" s="6">
        <v>44210</v>
      </c>
      <c r="K96" s="6">
        <v>44231</v>
      </c>
      <c r="L96">
        <f t="shared" si="7"/>
        <v>21</v>
      </c>
    </row>
    <row r="97" spans="1:13" ht="13.2" hidden="1" x14ac:dyDescent="0.25">
      <c r="A97" s="3" t="s">
        <v>126</v>
      </c>
      <c r="B97" s="3" t="s">
        <v>12</v>
      </c>
      <c r="C97" s="3">
        <v>30</v>
      </c>
      <c r="D97" s="3" t="s">
        <v>13</v>
      </c>
      <c r="E97" s="3" t="s">
        <v>14</v>
      </c>
      <c r="F97" s="4" t="s">
        <v>15</v>
      </c>
      <c r="G97" s="4" t="s">
        <v>16</v>
      </c>
      <c r="H97" s="4" t="s">
        <v>17</v>
      </c>
      <c r="I97" s="4"/>
      <c r="J97" s="6">
        <v>44210</v>
      </c>
      <c r="K97" s="6">
        <v>44224</v>
      </c>
      <c r="L97">
        <f t="shared" si="7"/>
        <v>14</v>
      </c>
    </row>
    <row r="98" spans="1:13" ht="13.2" hidden="1" x14ac:dyDescent="0.25">
      <c r="A98" s="3" t="s">
        <v>127</v>
      </c>
      <c r="B98" s="3" t="s">
        <v>12</v>
      </c>
      <c r="C98" s="3">
        <v>30</v>
      </c>
      <c r="D98" s="3" t="s">
        <v>13</v>
      </c>
      <c r="E98" s="3" t="s">
        <v>14</v>
      </c>
      <c r="F98" s="4" t="s">
        <v>15</v>
      </c>
      <c r="G98" s="4" t="s">
        <v>16</v>
      </c>
      <c r="H98" s="4" t="s">
        <v>17</v>
      </c>
      <c r="I98" s="4"/>
      <c r="J98" s="6">
        <v>44210</v>
      </c>
      <c r="K98" s="6">
        <v>44224</v>
      </c>
      <c r="L98">
        <f t="shared" si="7"/>
        <v>14</v>
      </c>
    </row>
    <row r="99" spans="1:13" ht="13.2" hidden="1" x14ac:dyDescent="0.25">
      <c r="A99" s="3" t="s">
        <v>128</v>
      </c>
      <c r="B99" s="3" t="s">
        <v>12</v>
      </c>
      <c r="C99" s="3">
        <v>30</v>
      </c>
      <c r="D99" s="3" t="s">
        <v>13</v>
      </c>
      <c r="E99" s="3" t="s">
        <v>14</v>
      </c>
      <c r="F99" s="4" t="s">
        <v>15</v>
      </c>
      <c r="G99" s="4" t="s">
        <v>16</v>
      </c>
      <c r="H99" s="4" t="s">
        <v>17</v>
      </c>
      <c r="I99" s="4"/>
      <c r="J99" s="6">
        <v>44210</v>
      </c>
      <c r="K99" s="6">
        <v>44224</v>
      </c>
      <c r="L99">
        <f t="shared" si="7"/>
        <v>14</v>
      </c>
    </row>
    <row r="100" spans="1:13" ht="13.2" hidden="1" x14ac:dyDescent="0.25">
      <c r="A100" s="3" t="s">
        <v>129</v>
      </c>
      <c r="B100" s="3" t="s">
        <v>12</v>
      </c>
      <c r="C100" s="3">
        <v>30</v>
      </c>
      <c r="D100" s="3" t="s">
        <v>13</v>
      </c>
      <c r="E100" s="3" t="s">
        <v>14</v>
      </c>
      <c r="F100" s="4" t="s">
        <v>15</v>
      </c>
      <c r="G100" s="4" t="s">
        <v>16</v>
      </c>
      <c r="H100" s="4" t="s">
        <v>17</v>
      </c>
      <c r="I100" s="4"/>
      <c r="J100" s="6">
        <v>44210</v>
      </c>
      <c r="K100" s="6">
        <v>44223</v>
      </c>
      <c r="L100">
        <f t="shared" si="7"/>
        <v>13</v>
      </c>
    </row>
    <row r="101" spans="1:13" ht="13.2" hidden="1" x14ac:dyDescent="0.25">
      <c r="A101" s="3" t="s">
        <v>130</v>
      </c>
      <c r="B101" s="3" t="s">
        <v>12</v>
      </c>
      <c r="C101" s="3">
        <v>30</v>
      </c>
      <c r="D101" s="3" t="s">
        <v>13</v>
      </c>
      <c r="E101" s="3" t="s">
        <v>14</v>
      </c>
      <c r="F101" s="4" t="s">
        <v>24</v>
      </c>
      <c r="G101" s="4" t="s">
        <v>16</v>
      </c>
      <c r="H101" s="4" t="s">
        <v>17</v>
      </c>
      <c r="I101" s="4"/>
      <c r="J101" s="6">
        <v>44210</v>
      </c>
      <c r="K101" s="6">
        <v>44229</v>
      </c>
      <c r="L101">
        <f t="shared" si="7"/>
        <v>19</v>
      </c>
    </row>
    <row r="102" spans="1:13" ht="13.2" hidden="1" x14ac:dyDescent="0.25">
      <c r="A102" s="3" t="s">
        <v>131</v>
      </c>
      <c r="B102" s="3" t="s">
        <v>12</v>
      </c>
      <c r="C102" s="3">
        <v>30</v>
      </c>
      <c r="D102" s="3" t="s">
        <v>13</v>
      </c>
      <c r="E102" s="3" t="s">
        <v>27</v>
      </c>
      <c r="F102" s="4" t="s">
        <v>28</v>
      </c>
      <c r="G102" s="4" t="s">
        <v>90</v>
      </c>
      <c r="H102" s="4" t="s">
        <v>8</v>
      </c>
      <c r="I102" s="4" t="s">
        <v>30</v>
      </c>
      <c r="J102" s="6">
        <v>44210</v>
      </c>
      <c r="K102" s="6">
        <v>44453</v>
      </c>
      <c r="L102">
        <f t="shared" si="7"/>
        <v>243</v>
      </c>
      <c r="M102" t="b">
        <f>L102&lt;C102</f>
        <v>0</v>
      </c>
    </row>
    <row r="103" spans="1:13" ht="13.2" hidden="1" x14ac:dyDescent="0.25">
      <c r="A103" s="3" t="s">
        <v>132</v>
      </c>
      <c r="B103" s="3" t="s">
        <v>32</v>
      </c>
      <c r="C103" s="3">
        <v>15</v>
      </c>
      <c r="D103" s="3" t="s">
        <v>13</v>
      </c>
      <c r="E103" s="3" t="s">
        <v>14</v>
      </c>
      <c r="F103" s="4" t="s">
        <v>24</v>
      </c>
      <c r="G103" s="4" t="s">
        <v>16</v>
      </c>
      <c r="H103" s="4" t="s">
        <v>17</v>
      </c>
      <c r="I103" s="4"/>
      <c r="J103" s="6">
        <v>44211</v>
      </c>
      <c r="K103" s="6">
        <v>44236</v>
      </c>
      <c r="L103">
        <f t="shared" si="7"/>
        <v>25</v>
      </c>
    </row>
    <row r="104" spans="1:13" ht="13.2" hidden="1" x14ac:dyDescent="0.25">
      <c r="A104" s="3" t="s">
        <v>133</v>
      </c>
      <c r="B104" s="3" t="s">
        <v>12</v>
      </c>
      <c r="C104" s="3">
        <v>30</v>
      </c>
      <c r="D104" s="3" t="s">
        <v>13</v>
      </c>
      <c r="E104" s="3" t="s">
        <v>14</v>
      </c>
      <c r="F104" s="4" t="s">
        <v>15</v>
      </c>
      <c r="G104" s="4" t="s">
        <v>16</v>
      </c>
      <c r="H104" s="4" t="s">
        <v>17</v>
      </c>
      <c r="I104" s="4"/>
      <c r="J104" s="6">
        <v>44211</v>
      </c>
      <c r="K104" s="6">
        <v>44236</v>
      </c>
      <c r="L104">
        <f t="shared" si="7"/>
        <v>25</v>
      </c>
    </row>
    <row r="105" spans="1:13" ht="13.2" hidden="1" x14ac:dyDescent="0.25">
      <c r="A105" s="3" t="s">
        <v>134</v>
      </c>
      <c r="B105" s="3" t="s">
        <v>12</v>
      </c>
      <c r="C105" s="3">
        <v>30</v>
      </c>
      <c r="D105" s="3" t="s">
        <v>13</v>
      </c>
      <c r="E105" s="3" t="s">
        <v>14</v>
      </c>
      <c r="F105" s="4" t="s">
        <v>22</v>
      </c>
      <c r="G105" s="4" t="s">
        <v>16</v>
      </c>
      <c r="H105" s="4" t="s">
        <v>17</v>
      </c>
      <c r="I105" s="4"/>
      <c r="J105" s="6">
        <v>44211</v>
      </c>
      <c r="K105" s="6">
        <v>44223</v>
      </c>
      <c r="L105">
        <f t="shared" si="7"/>
        <v>12</v>
      </c>
    </row>
    <row r="106" spans="1:13" ht="13.2" hidden="1" x14ac:dyDescent="0.25">
      <c r="A106" s="3" t="s">
        <v>135</v>
      </c>
      <c r="B106" s="3" t="s">
        <v>12</v>
      </c>
      <c r="C106" s="3">
        <v>30</v>
      </c>
      <c r="D106" s="3" t="s">
        <v>13</v>
      </c>
      <c r="E106" s="3" t="s">
        <v>14</v>
      </c>
      <c r="F106" s="4" t="s">
        <v>22</v>
      </c>
      <c r="G106" s="4" t="s">
        <v>16</v>
      </c>
      <c r="H106" s="4" t="s">
        <v>8</v>
      </c>
      <c r="I106" s="4" t="s">
        <v>30</v>
      </c>
      <c r="J106" s="6">
        <v>44211</v>
      </c>
      <c r="K106" s="6">
        <v>44242</v>
      </c>
      <c r="L106">
        <f t="shared" si="7"/>
        <v>31</v>
      </c>
    </row>
    <row r="107" spans="1:13" ht="13.2" hidden="1" x14ac:dyDescent="0.25">
      <c r="A107" s="3" t="s">
        <v>136</v>
      </c>
      <c r="B107" s="3" t="s">
        <v>12</v>
      </c>
      <c r="C107" s="3">
        <v>30</v>
      </c>
      <c r="D107" s="3" t="s">
        <v>13</v>
      </c>
      <c r="E107" s="3" t="s">
        <v>14</v>
      </c>
      <c r="F107" s="4" t="s">
        <v>22</v>
      </c>
      <c r="G107" s="4" t="s">
        <v>16</v>
      </c>
      <c r="H107" s="4" t="s">
        <v>8</v>
      </c>
      <c r="I107" s="4" t="s">
        <v>30</v>
      </c>
      <c r="J107" s="6">
        <v>44211</v>
      </c>
      <c r="K107" s="6">
        <v>44223</v>
      </c>
      <c r="L107">
        <f t="shared" si="7"/>
        <v>12</v>
      </c>
    </row>
    <row r="108" spans="1:13" ht="13.2" hidden="1" x14ac:dyDescent="0.25">
      <c r="A108" s="3" t="s">
        <v>137</v>
      </c>
      <c r="B108" s="3" t="s">
        <v>12</v>
      </c>
      <c r="C108" s="3">
        <v>30</v>
      </c>
      <c r="D108" s="3" t="s">
        <v>13</v>
      </c>
      <c r="E108" s="3" t="s">
        <v>14</v>
      </c>
      <c r="F108" s="4" t="s">
        <v>24</v>
      </c>
      <c r="G108" s="4" t="s">
        <v>16</v>
      </c>
      <c r="H108" s="4" t="s">
        <v>17</v>
      </c>
      <c r="I108" s="4"/>
      <c r="J108" s="6">
        <v>44211</v>
      </c>
      <c r="K108" s="6">
        <v>44215</v>
      </c>
      <c r="L108">
        <f>K108-J108</f>
        <v>4</v>
      </c>
    </row>
    <row r="109" spans="1:13" ht="13.2" hidden="1" x14ac:dyDescent="0.25">
      <c r="A109" s="3" t="s">
        <v>138</v>
      </c>
      <c r="B109" s="3" t="s">
        <v>12</v>
      </c>
      <c r="C109" s="3">
        <v>30</v>
      </c>
      <c r="D109" s="3" t="s">
        <v>13</v>
      </c>
      <c r="E109" s="3" t="s">
        <v>27</v>
      </c>
      <c r="F109" s="4" t="s">
        <v>28</v>
      </c>
      <c r="G109" s="4" t="s">
        <v>16</v>
      </c>
      <c r="H109" s="4" t="s">
        <v>8</v>
      </c>
      <c r="I109" s="4" t="s">
        <v>30</v>
      </c>
      <c r="J109" s="6">
        <v>44211</v>
      </c>
      <c r="K109" s="6">
        <v>44244</v>
      </c>
      <c r="L109">
        <f t="shared" si="7"/>
        <v>33</v>
      </c>
      <c r="M109" t="b">
        <f t="shared" ref="M109:M114" si="9">L109&lt;C109</f>
        <v>0</v>
      </c>
    </row>
    <row r="110" spans="1:13" ht="13.2" hidden="1" x14ac:dyDescent="0.25">
      <c r="A110" s="3" t="s">
        <v>139</v>
      </c>
      <c r="B110" s="3" t="s">
        <v>12</v>
      </c>
      <c r="C110" s="3">
        <v>30</v>
      </c>
      <c r="D110" s="3" t="s">
        <v>13</v>
      </c>
      <c r="E110" s="3" t="s">
        <v>27</v>
      </c>
      <c r="F110" s="4" t="s">
        <v>28</v>
      </c>
      <c r="G110" s="4" t="s">
        <v>140</v>
      </c>
      <c r="H110" s="4" t="s">
        <v>8</v>
      </c>
      <c r="I110" s="4" t="s">
        <v>30</v>
      </c>
      <c r="J110" s="6">
        <v>44211</v>
      </c>
      <c r="K110" s="6">
        <v>44262</v>
      </c>
      <c r="L110">
        <f t="shared" si="7"/>
        <v>51</v>
      </c>
      <c r="M110" t="b">
        <f t="shared" si="9"/>
        <v>0</v>
      </c>
    </row>
    <row r="111" spans="1:13" ht="13.2" hidden="1" x14ac:dyDescent="0.25">
      <c r="A111" s="3" t="s">
        <v>141</v>
      </c>
      <c r="B111" s="3" t="s">
        <v>12</v>
      </c>
      <c r="C111" s="3">
        <v>30</v>
      </c>
      <c r="D111" s="3" t="s">
        <v>13</v>
      </c>
      <c r="E111" s="3" t="s">
        <v>27</v>
      </c>
      <c r="F111" s="4" t="s">
        <v>28</v>
      </c>
      <c r="G111" s="4" t="s">
        <v>140</v>
      </c>
      <c r="H111" s="4" t="s">
        <v>8</v>
      </c>
      <c r="I111" s="4" t="s">
        <v>79</v>
      </c>
      <c r="J111" s="6">
        <v>44211</v>
      </c>
      <c r="K111" s="6">
        <v>44271</v>
      </c>
      <c r="L111">
        <f t="shared" si="7"/>
        <v>60</v>
      </c>
      <c r="M111" t="b">
        <f t="shared" si="9"/>
        <v>0</v>
      </c>
    </row>
    <row r="112" spans="1:13" ht="13.2" hidden="1" x14ac:dyDescent="0.25">
      <c r="A112" s="3" t="s">
        <v>142</v>
      </c>
      <c r="B112" s="3" t="s">
        <v>12</v>
      </c>
      <c r="C112" s="3">
        <v>30</v>
      </c>
      <c r="D112" s="3" t="s">
        <v>13</v>
      </c>
      <c r="E112" s="3" t="s">
        <v>27</v>
      </c>
      <c r="F112" s="4" t="s">
        <v>28</v>
      </c>
      <c r="G112" s="4" t="s">
        <v>16</v>
      </c>
      <c r="H112" s="4" t="s">
        <v>8</v>
      </c>
      <c r="I112" s="4" t="s">
        <v>30</v>
      </c>
      <c r="J112" s="6">
        <v>44211</v>
      </c>
      <c r="K112" s="6">
        <v>44297</v>
      </c>
      <c r="L112">
        <f t="shared" si="7"/>
        <v>86</v>
      </c>
      <c r="M112" t="b">
        <f t="shared" si="9"/>
        <v>0</v>
      </c>
    </row>
    <row r="113" spans="1:13" ht="13.2" hidden="1" x14ac:dyDescent="0.25">
      <c r="A113" s="3" t="s">
        <v>143</v>
      </c>
      <c r="B113" s="3" t="s">
        <v>12</v>
      </c>
      <c r="C113" s="3">
        <v>30</v>
      </c>
      <c r="D113" s="3" t="s">
        <v>13</v>
      </c>
      <c r="E113" s="3" t="s">
        <v>27</v>
      </c>
      <c r="F113" s="4" t="s">
        <v>28</v>
      </c>
      <c r="G113" s="4" t="s">
        <v>140</v>
      </c>
      <c r="H113" s="4" t="s">
        <v>8</v>
      </c>
      <c r="I113" s="4" t="s">
        <v>79</v>
      </c>
      <c r="J113" s="6">
        <v>44211</v>
      </c>
      <c r="K113" s="6">
        <v>44695</v>
      </c>
      <c r="L113">
        <f t="shared" si="7"/>
        <v>484</v>
      </c>
      <c r="M113" t="b">
        <f t="shared" si="9"/>
        <v>0</v>
      </c>
    </row>
    <row r="114" spans="1:13" ht="13.2" hidden="1" x14ac:dyDescent="0.25">
      <c r="A114" s="3" t="s">
        <v>144</v>
      </c>
      <c r="B114" s="3" t="s">
        <v>12</v>
      </c>
      <c r="C114" s="3">
        <v>30</v>
      </c>
      <c r="D114" s="3" t="s">
        <v>13</v>
      </c>
      <c r="E114" s="3" t="s">
        <v>27</v>
      </c>
      <c r="F114" s="4" t="s">
        <v>28</v>
      </c>
      <c r="G114" s="4" t="s">
        <v>140</v>
      </c>
      <c r="H114" s="4" t="s">
        <v>8</v>
      </c>
      <c r="I114" s="4" t="s">
        <v>79</v>
      </c>
      <c r="J114" s="6">
        <v>44211</v>
      </c>
      <c r="K114" s="6">
        <v>44798</v>
      </c>
      <c r="L114">
        <f t="shared" si="7"/>
        <v>587</v>
      </c>
      <c r="M114" t="b">
        <f t="shared" si="9"/>
        <v>0</v>
      </c>
    </row>
    <row r="115" spans="1:13" ht="13.2" hidden="1" x14ac:dyDescent="0.25">
      <c r="A115" s="3" t="s">
        <v>145</v>
      </c>
      <c r="B115" s="3" t="s">
        <v>12</v>
      </c>
      <c r="C115" s="3">
        <v>30</v>
      </c>
      <c r="D115" s="3" t="s">
        <v>13</v>
      </c>
      <c r="E115" s="3" t="s">
        <v>14</v>
      </c>
      <c r="F115" s="4" t="s">
        <v>59</v>
      </c>
      <c r="G115" s="4" t="s">
        <v>16</v>
      </c>
      <c r="H115" s="4" t="s">
        <v>8</v>
      </c>
      <c r="I115" s="4" t="s">
        <v>56</v>
      </c>
      <c r="J115" s="6">
        <v>44214</v>
      </c>
      <c r="K115" s="6">
        <v>44337</v>
      </c>
      <c r="L115">
        <f t="shared" si="7"/>
        <v>123</v>
      </c>
    </row>
    <row r="116" spans="1:13" ht="13.2" hidden="1" x14ac:dyDescent="0.25">
      <c r="A116" s="3" t="s">
        <v>146</v>
      </c>
      <c r="B116" s="3" t="s">
        <v>12</v>
      </c>
      <c r="C116" s="3">
        <v>30</v>
      </c>
      <c r="D116" s="3" t="s">
        <v>13</v>
      </c>
      <c r="E116" s="3" t="s">
        <v>14</v>
      </c>
      <c r="F116" s="4" t="s">
        <v>59</v>
      </c>
      <c r="G116" s="4" t="s">
        <v>16</v>
      </c>
      <c r="H116" s="4" t="s">
        <v>8</v>
      </c>
      <c r="I116" s="4" t="s">
        <v>56</v>
      </c>
      <c r="J116" s="6">
        <v>44214</v>
      </c>
      <c r="K116" s="6">
        <v>44238</v>
      </c>
      <c r="L116">
        <f t="shared" si="7"/>
        <v>24</v>
      </c>
    </row>
    <row r="117" spans="1:13" ht="13.2" hidden="1" x14ac:dyDescent="0.25">
      <c r="A117" s="3" t="s">
        <v>147</v>
      </c>
      <c r="B117" s="3" t="s">
        <v>12</v>
      </c>
      <c r="C117" s="3">
        <v>30</v>
      </c>
      <c r="D117" s="3" t="s">
        <v>13</v>
      </c>
      <c r="E117" s="3" t="s">
        <v>14</v>
      </c>
      <c r="F117" s="4" t="s">
        <v>15</v>
      </c>
      <c r="G117" s="4" t="s">
        <v>16</v>
      </c>
      <c r="H117" s="4" t="s">
        <v>17</v>
      </c>
      <c r="I117" s="4"/>
      <c r="J117" s="6">
        <v>44214</v>
      </c>
      <c r="K117" s="6">
        <v>44236</v>
      </c>
      <c r="L117">
        <f t="shared" si="7"/>
        <v>22</v>
      </c>
    </row>
    <row r="118" spans="1:13" ht="13.2" hidden="1" x14ac:dyDescent="0.25">
      <c r="A118" s="3" t="s">
        <v>148</v>
      </c>
      <c r="B118" s="3" t="s">
        <v>12</v>
      </c>
      <c r="C118" s="3">
        <v>30</v>
      </c>
      <c r="D118" s="3" t="s">
        <v>13</v>
      </c>
      <c r="E118" s="3" t="s">
        <v>14</v>
      </c>
      <c r="F118" s="4" t="s">
        <v>15</v>
      </c>
      <c r="G118" s="4" t="s">
        <v>16</v>
      </c>
      <c r="H118" s="4" t="s">
        <v>17</v>
      </c>
      <c r="I118" s="4"/>
      <c r="J118" s="6">
        <v>44214</v>
      </c>
      <c r="K118" s="6">
        <v>44236</v>
      </c>
      <c r="L118">
        <f t="shared" si="7"/>
        <v>22</v>
      </c>
    </row>
    <row r="119" spans="1:13" ht="13.2" hidden="1" x14ac:dyDescent="0.25">
      <c r="A119" s="3" t="s">
        <v>149</v>
      </c>
      <c r="B119" s="3" t="s">
        <v>12</v>
      </c>
      <c r="C119" s="3">
        <v>30</v>
      </c>
      <c r="D119" s="3" t="s">
        <v>13</v>
      </c>
      <c r="E119" s="3" t="s">
        <v>14</v>
      </c>
      <c r="F119" s="4" t="s">
        <v>15</v>
      </c>
      <c r="G119" s="4" t="s">
        <v>16</v>
      </c>
      <c r="H119" s="4" t="s">
        <v>17</v>
      </c>
      <c r="I119" s="4"/>
      <c r="J119" s="6">
        <v>44214</v>
      </c>
      <c r="K119" s="6">
        <v>44236</v>
      </c>
      <c r="L119">
        <f t="shared" si="7"/>
        <v>22</v>
      </c>
    </row>
    <row r="120" spans="1:13" ht="13.2" hidden="1" x14ac:dyDescent="0.25">
      <c r="A120" s="3" t="s">
        <v>150</v>
      </c>
      <c r="B120" s="3" t="s">
        <v>12</v>
      </c>
      <c r="C120" s="3">
        <v>30</v>
      </c>
      <c r="D120" s="3" t="s">
        <v>13</v>
      </c>
      <c r="E120" s="3" t="s">
        <v>14</v>
      </c>
      <c r="F120" s="4" t="s">
        <v>15</v>
      </c>
      <c r="G120" s="4" t="s">
        <v>16</v>
      </c>
      <c r="H120" s="4" t="s">
        <v>17</v>
      </c>
      <c r="I120" s="4"/>
      <c r="J120" s="6">
        <v>44214</v>
      </c>
      <c r="K120" s="6">
        <v>44223</v>
      </c>
      <c r="L120">
        <f t="shared" si="7"/>
        <v>9</v>
      </c>
    </row>
    <row r="121" spans="1:13" ht="13.2" hidden="1" x14ac:dyDescent="0.25">
      <c r="A121" s="3" t="s">
        <v>151</v>
      </c>
      <c r="B121" s="3" t="s">
        <v>12</v>
      </c>
      <c r="C121" s="3">
        <v>30</v>
      </c>
      <c r="D121" s="3" t="s">
        <v>13</v>
      </c>
      <c r="E121" s="3" t="s">
        <v>14</v>
      </c>
      <c r="F121" s="4" t="s">
        <v>22</v>
      </c>
      <c r="G121" s="4" t="s">
        <v>16</v>
      </c>
      <c r="H121" s="4" t="s">
        <v>17</v>
      </c>
      <c r="I121" s="4"/>
      <c r="J121" s="6">
        <v>44214</v>
      </c>
      <c r="K121" s="6">
        <v>44243</v>
      </c>
      <c r="L121">
        <f t="shared" si="7"/>
        <v>29</v>
      </c>
    </row>
    <row r="122" spans="1:13" ht="13.2" hidden="1" x14ac:dyDescent="0.25">
      <c r="A122" s="3" t="s">
        <v>152</v>
      </c>
      <c r="B122" s="3" t="s">
        <v>12</v>
      </c>
      <c r="C122" s="3">
        <v>30</v>
      </c>
      <c r="D122" s="3" t="s">
        <v>13</v>
      </c>
      <c r="E122" s="3" t="s">
        <v>27</v>
      </c>
      <c r="F122" s="4" t="s">
        <v>28</v>
      </c>
      <c r="G122" s="4" t="s">
        <v>16</v>
      </c>
      <c r="H122" s="4" t="s">
        <v>8</v>
      </c>
      <c r="I122" s="4" t="s">
        <v>30</v>
      </c>
      <c r="J122" s="6">
        <v>44214</v>
      </c>
      <c r="K122" s="6">
        <v>44316</v>
      </c>
      <c r="L122">
        <f t="shared" si="7"/>
        <v>102</v>
      </c>
      <c r="M122" t="b">
        <f>L122&lt;C122</f>
        <v>0</v>
      </c>
    </row>
    <row r="123" spans="1:13" ht="13.2" hidden="1" x14ac:dyDescent="0.25">
      <c r="A123" s="3" t="s">
        <v>153</v>
      </c>
      <c r="B123" s="3" t="s">
        <v>32</v>
      </c>
      <c r="C123" s="3">
        <v>15</v>
      </c>
      <c r="D123" s="3" t="s">
        <v>13</v>
      </c>
      <c r="E123" s="3" t="s">
        <v>14</v>
      </c>
      <c r="F123" s="4" t="s">
        <v>59</v>
      </c>
      <c r="G123" s="4" t="s">
        <v>16</v>
      </c>
      <c r="H123" s="4" t="s">
        <v>17</v>
      </c>
      <c r="I123" s="4"/>
      <c r="J123" s="6">
        <v>44215</v>
      </c>
      <c r="K123" s="6">
        <v>44237</v>
      </c>
      <c r="L123">
        <f t="shared" si="7"/>
        <v>22</v>
      </c>
    </row>
    <row r="124" spans="1:13" ht="13.2" hidden="1" x14ac:dyDescent="0.25">
      <c r="A124" s="3" t="s">
        <v>154</v>
      </c>
      <c r="B124" s="3" t="s">
        <v>12</v>
      </c>
      <c r="C124" s="3">
        <v>30</v>
      </c>
      <c r="D124" s="3" t="s">
        <v>13</v>
      </c>
      <c r="E124" s="3" t="s">
        <v>14</v>
      </c>
      <c r="F124" s="4" t="s">
        <v>59</v>
      </c>
      <c r="G124" s="4" t="s">
        <v>16</v>
      </c>
      <c r="H124" s="4" t="s">
        <v>17</v>
      </c>
      <c r="I124" s="4"/>
      <c r="J124" s="6">
        <v>44215</v>
      </c>
      <c r="K124" s="6">
        <v>44245</v>
      </c>
      <c r="L124">
        <f t="shared" si="7"/>
        <v>30</v>
      </c>
    </row>
    <row r="125" spans="1:13" ht="13.2" hidden="1" x14ac:dyDescent="0.25">
      <c r="A125" s="3" t="s">
        <v>155</v>
      </c>
      <c r="B125" s="3" t="s">
        <v>12</v>
      </c>
      <c r="C125" s="3">
        <v>30</v>
      </c>
      <c r="D125" s="3" t="s">
        <v>13</v>
      </c>
      <c r="E125" s="3" t="s">
        <v>14</v>
      </c>
      <c r="F125" s="4" t="s">
        <v>59</v>
      </c>
      <c r="G125" s="4" t="s">
        <v>16</v>
      </c>
      <c r="H125" s="4" t="s">
        <v>17</v>
      </c>
      <c r="I125" s="4"/>
      <c r="J125" s="6">
        <v>44215</v>
      </c>
      <c r="K125" s="6">
        <v>44229</v>
      </c>
      <c r="L125">
        <f t="shared" si="7"/>
        <v>14</v>
      </c>
    </row>
    <row r="126" spans="1:13" ht="13.2" hidden="1" x14ac:dyDescent="0.25">
      <c r="A126" s="3" t="s">
        <v>156</v>
      </c>
      <c r="B126" s="3" t="s">
        <v>12</v>
      </c>
      <c r="C126" s="3">
        <v>30</v>
      </c>
      <c r="D126" s="3" t="s">
        <v>13</v>
      </c>
      <c r="E126" s="3" t="s">
        <v>14</v>
      </c>
      <c r="F126" s="4" t="s">
        <v>24</v>
      </c>
      <c r="G126" s="4" t="s">
        <v>16</v>
      </c>
      <c r="H126" s="4" t="s">
        <v>17</v>
      </c>
      <c r="I126" s="4"/>
      <c r="J126" s="6">
        <v>44215</v>
      </c>
      <c r="K126" s="6">
        <v>44236</v>
      </c>
      <c r="L126">
        <f t="shared" si="7"/>
        <v>21</v>
      </c>
    </row>
    <row r="127" spans="1:13" ht="13.2" hidden="1" x14ac:dyDescent="0.25">
      <c r="A127" s="3" t="s">
        <v>157</v>
      </c>
      <c r="B127" s="3" t="s">
        <v>12</v>
      </c>
      <c r="C127" s="3">
        <v>30</v>
      </c>
      <c r="D127" s="3" t="s">
        <v>13</v>
      </c>
      <c r="E127" s="3" t="s">
        <v>14</v>
      </c>
      <c r="F127" s="4" t="s">
        <v>24</v>
      </c>
      <c r="G127" s="4" t="s">
        <v>16</v>
      </c>
      <c r="H127" s="4" t="s">
        <v>17</v>
      </c>
      <c r="I127" s="4"/>
      <c r="J127" s="6">
        <v>44215</v>
      </c>
      <c r="K127" s="6">
        <v>44223</v>
      </c>
      <c r="L127">
        <f t="shared" si="7"/>
        <v>8</v>
      </c>
    </row>
    <row r="128" spans="1:13" ht="13.2" hidden="1" x14ac:dyDescent="0.25">
      <c r="A128" s="3" t="s">
        <v>158</v>
      </c>
      <c r="B128" s="3" t="s">
        <v>12</v>
      </c>
      <c r="C128" s="3">
        <v>30</v>
      </c>
      <c r="D128" s="3" t="s">
        <v>13</v>
      </c>
      <c r="E128" s="3" t="s">
        <v>27</v>
      </c>
      <c r="F128" s="4" t="s">
        <v>43</v>
      </c>
      <c r="G128" s="4" t="s">
        <v>90</v>
      </c>
      <c r="H128" s="4" t="s">
        <v>17</v>
      </c>
      <c r="I128" s="4"/>
      <c r="J128" s="6">
        <v>44215</v>
      </c>
      <c r="K128" s="6">
        <v>44215</v>
      </c>
      <c r="L128">
        <f t="shared" si="7"/>
        <v>0</v>
      </c>
      <c r="M128" t="b">
        <f t="shared" ref="M128:M131" si="10">L128&lt;C128</f>
        <v>1</v>
      </c>
    </row>
    <row r="129" spans="1:13" ht="13.2" hidden="1" x14ac:dyDescent="0.25">
      <c r="A129" s="3" t="s">
        <v>159</v>
      </c>
      <c r="B129" s="3" t="s">
        <v>12</v>
      </c>
      <c r="C129" s="3">
        <v>30</v>
      </c>
      <c r="D129" s="3" t="s">
        <v>13</v>
      </c>
      <c r="E129" s="3" t="s">
        <v>27</v>
      </c>
      <c r="F129" s="4" t="s">
        <v>43</v>
      </c>
      <c r="G129" s="4" t="s">
        <v>90</v>
      </c>
      <c r="H129" s="4" t="s">
        <v>17</v>
      </c>
      <c r="I129" s="4"/>
      <c r="J129" s="6">
        <v>44215</v>
      </c>
      <c r="K129" s="6">
        <v>44216</v>
      </c>
      <c r="L129">
        <f t="shared" si="7"/>
        <v>1</v>
      </c>
      <c r="M129" t="b">
        <f t="shared" si="10"/>
        <v>1</v>
      </c>
    </row>
    <row r="130" spans="1:13" ht="13.2" hidden="1" x14ac:dyDescent="0.25">
      <c r="A130" s="3" t="s">
        <v>160</v>
      </c>
      <c r="B130" s="3" t="s">
        <v>12</v>
      </c>
      <c r="C130" s="3">
        <v>30</v>
      </c>
      <c r="D130" s="3" t="s">
        <v>13</v>
      </c>
      <c r="E130" s="3" t="s">
        <v>27</v>
      </c>
      <c r="F130" s="4" t="s">
        <v>43</v>
      </c>
      <c r="G130" s="4" t="s">
        <v>29</v>
      </c>
      <c r="H130" s="4" t="s">
        <v>17</v>
      </c>
      <c r="I130" s="4"/>
      <c r="J130" s="6">
        <v>44215</v>
      </c>
      <c r="K130" s="6">
        <v>44229</v>
      </c>
      <c r="L130">
        <f t="shared" si="7"/>
        <v>14</v>
      </c>
      <c r="M130" t="b">
        <f t="shared" si="10"/>
        <v>1</v>
      </c>
    </row>
    <row r="131" spans="1:13" ht="13.2" hidden="1" x14ac:dyDescent="0.25">
      <c r="A131" s="3" t="s">
        <v>161</v>
      </c>
      <c r="B131" s="3" t="s">
        <v>12</v>
      </c>
      <c r="C131" s="3">
        <v>30</v>
      </c>
      <c r="D131" s="3" t="s">
        <v>13</v>
      </c>
      <c r="E131" s="3" t="s">
        <v>27</v>
      </c>
      <c r="F131" s="4" t="s">
        <v>28</v>
      </c>
      <c r="G131" s="4" t="s">
        <v>140</v>
      </c>
      <c r="H131" s="4" t="s">
        <v>8</v>
      </c>
      <c r="I131" s="4" t="s">
        <v>79</v>
      </c>
      <c r="J131" s="6">
        <v>44215</v>
      </c>
      <c r="K131" s="6">
        <v>44275</v>
      </c>
      <c r="L131">
        <f t="shared" si="7"/>
        <v>60</v>
      </c>
      <c r="M131" t="b">
        <f t="shared" si="10"/>
        <v>0</v>
      </c>
    </row>
    <row r="132" spans="1:13" ht="13.2" hidden="1" x14ac:dyDescent="0.25">
      <c r="A132" s="3" t="s">
        <v>162</v>
      </c>
      <c r="B132" s="3" t="s">
        <v>12</v>
      </c>
      <c r="C132" s="3">
        <v>30</v>
      </c>
      <c r="D132" s="3" t="s">
        <v>13</v>
      </c>
      <c r="E132" s="3" t="s">
        <v>14</v>
      </c>
      <c r="F132" s="4" t="s">
        <v>59</v>
      </c>
      <c r="G132" s="4" t="s">
        <v>29</v>
      </c>
      <c r="H132" s="4" t="s">
        <v>17</v>
      </c>
      <c r="I132" s="4"/>
      <c r="J132" s="6">
        <v>44216</v>
      </c>
      <c r="K132" s="6">
        <v>44272</v>
      </c>
      <c r="L132">
        <f t="shared" ref="L132:L139" si="11">K132-J132</f>
        <v>56</v>
      </c>
    </row>
    <row r="133" spans="1:13" ht="13.2" hidden="1" x14ac:dyDescent="0.25">
      <c r="A133" s="3" t="s">
        <v>163</v>
      </c>
      <c r="B133" s="3" t="s">
        <v>12</v>
      </c>
      <c r="C133" s="3">
        <v>30</v>
      </c>
      <c r="D133" s="3" t="s">
        <v>13</v>
      </c>
      <c r="E133" s="3" t="s">
        <v>14</v>
      </c>
      <c r="F133" s="4" t="s">
        <v>59</v>
      </c>
      <c r="G133" s="4" t="s">
        <v>29</v>
      </c>
      <c r="H133" s="4" t="s">
        <v>17</v>
      </c>
      <c r="I133" s="4"/>
      <c r="J133" s="6">
        <v>44216</v>
      </c>
      <c r="K133" s="6">
        <v>44242</v>
      </c>
      <c r="L133">
        <f t="shared" si="11"/>
        <v>26</v>
      </c>
    </row>
    <row r="134" spans="1:13" ht="13.2" hidden="1" x14ac:dyDescent="0.25">
      <c r="A134" s="3" t="s">
        <v>164</v>
      </c>
      <c r="B134" s="3" t="s">
        <v>12</v>
      </c>
      <c r="C134" s="3">
        <v>30</v>
      </c>
      <c r="D134" s="3" t="s">
        <v>13</v>
      </c>
      <c r="E134" s="3" t="s">
        <v>14</v>
      </c>
      <c r="F134" s="4" t="s">
        <v>59</v>
      </c>
      <c r="G134" s="4" t="s">
        <v>16</v>
      </c>
      <c r="H134" s="4" t="s">
        <v>17</v>
      </c>
      <c r="I134" s="4"/>
      <c r="J134" s="6">
        <v>44216</v>
      </c>
      <c r="K134" s="6">
        <v>44237</v>
      </c>
      <c r="L134">
        <f t="shared" si="11"/>
        <v>21</v>
      </c>
    </row>
    <row r="135" spans="1:13" ht="13.2" hidden="1" x14ac:dyDescent="0.25">
      <c r="A135" s="3" t="s">
        <v>165</v>
      </c>
      <c r="B135" s="3" t="s">
        <v>12</v>
      </c>
      <c r="C135" s="3">
        <v>30</v>
      </c>
      <c r="D135" s="3" t="s">
        <v>13</v>
      </c>
      <c r="E135" s="3" t="s">
        <v>14</v>
      </c>
      <c r="F135" s="4" t="s">
        <v>59</v>
      </c>
      <c r="G135" s="4" t="s">
        <v>16</v>
      </c>
      <c r="H135" s="4" t="s">
        <v>17</v>
      </c>
      <c r="I135" s="4"/>
      <c r="J135" s="6">
        <v>44216</v>
      </c>
      <c r="K135" s="6">
        <v>44223</v>
      </c>
      <c r="L135">
        <f t="shared" si="11"/>
        <v>7</v>
      </c>
    </row>
    <row r="136" spans="1:13" ht="13.2" hidden="1" x14ac:dyDescent="0.25">
      <c r="A136" s="3" t="s">
        <v>166</v>
      </c>
      <c r="B136" s="3" t="s">
        <v>12</v>
      </c>
      <c r="C136" s="3">
        <v>30</v>
      </c>
      <c r="D136" s="3" t="s">
        <v>13</v>
      </c>
      <c r="E136" s="3" t="s">
        <v>14</v>
      </c>
      <c r="F136" s="4" t="s">
        <v>59</v>
      </c>
      <c r="G136" s="4" t="s">
        <v>16</v>
      </c>
      <c r="H136" s="4" t="s">
        <v>17</v>
      </c>
      <c r="I136" s="4"/>
      <c r="J136" s="6">
        <v>44216</v>
      </c>
      <c r="K136" s="6">
        <v>44223</v>
      </c>
      <c r="L136">
        <f t="shared" si="11"/>
        <v>7</v>
      </c>
    </row>
    <row r="137" spans="1:13" ht="13.2" hidden="1" x14ac:dyDescent="0.25">
      <c r="A137" s="3" t="s">
        <v>167</v>
      </c>
      <c r="B137" s="3" t="s">
        <v>12</v>
      </c>
      <c r="C137" s="3">
        <v>30</v>
      </c>
      <c r="D137" s="3" t="s">
        <v>13</v>
      </c>
      <c r="E137" s="3" t="s">
        <v>14</v>
      </c>
      <c r="F137" s="4" t="s">
        <v>59</v>
      </c>
      <c r="G137" s="4" t="s">
        <v>16</v>
      </c>
      <c r="H137" s="4" t="s">
        <v>17</v>
      </c>
      <c r="I137" s="4"/>
      <c r="J137" s="6">
        <v>44216</v>
      </c>
      <c r="K137" s="6">
        <v>44223</v>
      </c>
      <c r="L137">
        <f t="shared" si="11"/>
        <v>7</v>
      </c>
    </row>
    <row r="138" spans="1:13" ht="13.2" hidden="1" x14ac:dyDescent="0.25">
      <c r="A138" s="3" t="s">
        <v>168</v>
      </c>
      <c r="B138" s="3" t="s">
        <v>12</v>
      </c>
      <c r="C138" s="3">
        <v>30</v>
      </c>
      <c r="D138" s="3" t="s">
        <v>13</v>
      </c>
      <c r="E138" s="3" t="s">
        <v>14</v>
      </c>
      <c r="F138" s="4" t="s">
        <v>59</v>
      </c>
      <c r="G138" s="4" t="s">
        <v>16</v>
      </c>
      <c r="H138" s="4" t="s">
        <v>17</v>
      </c>
      <c r="I138" s="4"/>
      <c r="J138" s="6">
        <v>44216</v>
      </c>
      <c r="K138" s="6">
        <v>44223</v>
      </c>
      <c r="L138">
        <f t="shared" si="11"/>
        <v>7</v>
      </c>
    </row>
    <row r="139" spans="1:13" ht="13.2" hidden="1" x14ac:dyDescent="0.25">
      <c r="A139" s="3" t="s">
        <v>169</v>
      </c>
      <c r="B139" s="3" t="s">
        <v>12</v>
      </c>
      <c r="C139" s="3">
        <v>30</v>
      </c>
      <c r="D139" s="3" t="s">
        <v>13</v>
      </c>
      <c r="E139" s="3" t="s">
        <v>14</v>
      </c>
      <c r="F139" s="4" t="s">
        <v>59</v>
      </c>
      <c r="G139" s="4" t="s">
        <v>16</v>
      </c>
      <c r="H139" s="4" t="s">
        <v>17</v>
      </c>
      <c r="I139" s="4"/>
      <c r="J139" s="6">
        <v>44216</v>
      </c>
      <c r="K139" s="6">
        <v>44217</v>
      </c>
      <c r="L139">
        <f t="shared" si="11"/>
        <v>1</v>
      </c>
    </row>
    <row r="140" spans="1:13" ht="13.2" hidden="1" x14ac:dyDescent="0.25">
      <c r="A140" s="3" t="s">
        <v>170</v>
      </c>
      <c r="B140" s="3" t="s">
        <v>12</v>
      </c>
      <c r="C140" s="3">
        <v>30</v>
      </c>
      <c r="D140" s="3" t="s">
        <v>13</v>
      </c>
      <c r="E140" s="3" t="s">
        <v>14</v>
      </c>
      <c r="F140" s="4" t="s">
        <v>59</v>
      </c>
      <c r="G140" s="4" t="s">
        <v>16</v>
      </c>
      <c r="H140" s="4" t="s">
        <v>8</v>
      </c>
      <c r="I140" s="4" t="s">
        <v>30</v>
      </c>
      <c r="J140" s="6">
        <v>44216</v>
      </c>
      <c r="K140" s="6">
        <v>44255</v>
      </c>
      <c r="L140">
        <f t="shared" ref="L140:L195" si="12">K140-J140</f>
        <v>39</v>
      </c>
    </row>
    <row r="141" spans="1:13" ht="13.2" hidden="1" x14ac:dyDescent="0.25">
      <c r="A141" s="3" t="s">
        <v>171</v>
      </c>
      <c r="B141" s="3" t="s">
        <v>12</v>
      </c>
      <c r="C141" s="3">
        <v>30</v>
      </c>
      <c r="D141" s="3" t="s">
        <v>13</v>
      </c>
      <c r="E141" s="3" t="s">
        <v>14</v>
      </c>
      <c r="F141" s="4" t="s">
        <v>59</v>
      </c>
      <c r="G141" s="4" t="s">
        <v>16</v>
      </c>
      <c r="H141" s="4" t="s">
        <v>8</v>
      </c>
      <c r="I141" s="4" t="s">
        <v>30</v>
      </c>
      <c r="J141" s="6">
        <v>44216</v>
      </c>
      <c r="K141" s="6">
        <v>44246</v>
      </c>
      <c r="L141">
        <f t="shared" si="12"/>
        <v>30</v>
      </c>
    </row>
    <row r="142" spans="1:13" ht="13.2" hidden="1" x14ac:dyDescent="0.25">
      <c r="A142" s="3" t="s">
        <v>172</v>
      </c>
      <c r="B142" s="3" t="s">
        <v>12</v>
      </c>
      <c r="C142" s="3">
        <v>30</v>
      </c>
      <c r="D142" s="3" t="s">
        <v>13</v>
      </c>
      <c r="E142" s="3" t="s">
        <v>27</v>
      </c>
      <c r="F142" s="4" t="s">
        <v>43</v>
      </c>
      <c r="G142" s="4" t="s">
        <v>16</v>
      </c>
      <c r="H142" s="4" t="s">
        <v>17</v>
      </c>
      <c r="I142" s="4"/>
      <c r="J142" s="6">
        <v>44216</v>
      </c>
      <c r="K142" s="6">
        <v>44224</v>
      </c>
      <c r="L142">
        <f t="shared" si="12"/>
        <v>8</v>
      </c>
      <c r="M142" t="b">
        <f t="shared" ref="M142:M148" si="13">L142&lt;C142</f>
        <v>1</v>
      </c>
    </row>
    <row r="143" spans="1:13" ht="13.2" hidden="1" x14ac:dyDescent="0.25">
      <c r="A143" s="3" t="s">
        <v>173</v>
      </c>
      <c r="B143" s="3" t="s">
        <v>12</v>
      </c>
      <c r="C143" s="3">
        <v>30</v>
      </c>
      <c r="D143" s="3" t="s">
        <v>13</v>
      </c>
      <c r="E143" s="3" t="s">
        <v>27</v>
      </c>
      <c r="F143" s="4" t="s">
        <v>43</v>
      </c>
      <c r="G143" s="4" t="s">
        <v>16</v>
      </c>
      <c r="H143" s="4" t="s">
        <v>17</v>
      </c>
      <c r="I143" s="4"/>
      <c r="J143" s="6">
        <v>44216</v>
      </c>
      <c r="K143" s="6">
        <v>44224</v>
      </c>
      <c r="L143">
        <f t="shared" si="12"/>
        <v>8</v>
      </c>
      <c r="M143" t="b">
        <f t="shared" si="13"/>
        <v>1</v>
      </c>
    </row>
    <row r="144" spans="1:13" ht="13.2" hidden="1" x14ac:dyDescent="0.25">
      <c r="A144" s="3" t="s">
        <v>174</v>
      </c>
      <c r="B144" s="3" t="s">
        <v>12</v>
      </c>
      <c r="C144" s="3">
        <v>30</v>
      </c>
      <c r="D144" s="3" t="s">
        <v>13</v>
      </c>
      <c r="E144" s="3" t="s">
        <v>27</v>
      </c>
      <c r="F144" s="4" t="s">
        <v>43</v>
      </c>
      <c r="G144" s="4" t="s">
        <v>16</v>
      </c>
      <c r="H144" s="4" t="s">
        <v>17</v>
      </c>
      <c r="I144" s="4"/>
      <c r="J144" s="6">
        <v>44216</v>
      </c>
      <c r="K144" s="6">
        <v>44224</v>
      </c>
      <c r="L144">
        <f t="shared" si="12"/>
        <v>8</v>
      </c>
      <c r="M144" t="b">
        <f t="shared" si="13"/>
        <v>1</v>
      </c>
    </row>
    <row r="145" spans="1:13" ht="13.2" hidden="1" x14ac:dyDescent="0.25">
      <c r="A145" s="3" t="s">
        <v>175</v>
      </c>
      <c r="B145" s="3" t="s">
        <v>12</v>
      </c>
      <c r="C145" s="3">
        <v>30</v>
      </c>
      <c r="D145" s="3" t="s">
        <v>13</v>
      </c>
      <c r="E145" s="3" t="s">
        <v>27</v>
      </c>
      <c r="F145" s="4" t="s">
        <v>28</v>
      </c>
      <c r="G145" s="4" t="s">
        <v>29</v>
      </c>
      <c r="H145" s="4" t="s">
        <v>8</v>
      </c>
      <c r="I145" s="4" t="s">
        <v>30</v>
      </c>
      <c r="J145" s="6">
        <v>44216</v>
      </c>
      <c r="K145" s="6">
        <v>44230</v>
      </c>
      <c r="L145">
        <f t="shared" si="12"/>
        <v>14</v>
      </c>
      <c r="M145" t="b">
        <f t="shared" si="13"/>
        <v>1</v>
      </c>
    </row>
    <row r="146" spans="1:13" ht="13.2" hidden="1" x14ac:dyDescent="0.25">
      <c r="A146" s="3" t="s">
        <v>176</v>
      </c>
      <c r="B146" s="3" t="s">
        <v>12</v>
      </c>
      <c r="C146" s="3">
        <v>30</v>
      </c>
      <c r="D146" s="3" t="s">
        <v>13</v>
      </c>
      <c r="E146" s="3" t="s">
        <v>27</v>
      </c>
      <c r="F146" s="4" t="s">
        <v>28</v>
      </c>
      <c r="G146" s="4" t="s">
        <v>16</v>
      </c>
      <c r="H146" s="4" t="s">
        <v>8</v>
      </c>
      <c r="I146" s="4" t="s">
        <v>30</v>
      </c>
      <c r="J146" s="6">
        <v>44216</v>
      </c>
      <c r="K146" s="6">
        <v>44245</v>
      </c>
      <c r="L146">
        <f t="shared" si="12"/>
        <v>29</v>
      </c>
      <c r="M146" t="b">
        <f t="shared" si="13"/>
        <v>1</v>
      </c>
    </row>
    <row r="147" spans="1:13" ht="13.2" hidden="1" x14ac:dyDescent="0.25">
      <c r="A147" s="3" t="s">
        <v>177</v>
      </c>
      <c r="B147" s="3" t="s">
        <v>12</v>
      </c>
      <c r="C147" s="3">
        <v>30</v>
      </c>
      <c r="D147" s="3" t="s">
        <v>13</v>
      </c>
      <c r="E147" s="3" t="s">
        <v>27</v>
      </c>
      <c r="F147" s="4" t="s">
        <v>28</v>
      </c>
      <c r="G147" s="4" t="s">
        <v>140</v>
      </c>
      <c r="H147" s="4" t="s">
        <v>8</v>
      </c>
      <c r="I147" s="4" t="s">
        <v>79</v>
      </c>
      <c r="J147" s="6">
        <v>44216</v>
      </c>
      <c r="K147" s="6">
        <v>44692</v>
      </c>
      <c r="L147">
        <f t="shared" si="12"/>
        <v>476</v>
      </c>
      <c r="M147" t="b">
        <f t="shared" si="13"/>
        <v>0</v>
      </c>
    </row>
    <row r="148" spans="1:13" ht="13.2" hidden="1" x14ac:dyDescent="0.25">
      <c r="A148" s="3" t="s">
        <v>178</v>
      </c>
      <c r="B148" s="3" t="s">
        <v>12</v>
      </c>
      <c r="C148" s="3">
        <v>30</v>
      </c>
      <c r="D148" s="3" t="s">
        <v>13</v>
      </c>
      <c r="E148" s="3" t="s">
        <v>27</v>
      </c>
      <c r="F148" s="4" t="s">
        <v>28</v>
      </c>
      <c r="G148" s="4" t="s">
        <v>140</v>
      </c>
      <c r="H148" s="4" t="s">
        <v>8</v>
      </c>
      <c r="I148" s="4" t="s">
        <v>79</v>
      </c>
      <c r="J148" s="6">
        <v>44216</v>
      </c>
      <c r="K148" s="6">
        <v>44695</v>
      </c>
      <c r="L148">
        <f t="shared" si="12"/>
        <v>479</v>
      </c>
      <c r="M148" t="b">
        <f t="shared" si="13"/>
        <v>0</v>
      </c>
    </row>
    <row r="149" spans="1:13" ht="13.2" hidden="1" x14ac:dyDescent="0.25">
      <c r="A149" s="3" t="s">
        <v>179</v>
      </c>
      <c r="B149" s="3" t="s">
        <v>32</v>
      </c>
      <c r="C149" s="3">
        <v>15</v>
      </c>
      <c r="D149" s="3" t="s">
        <v>13</v>
      </c>
      <c r="E149" s="3" t="s">
        <v>14</v>
      </c>
      <c r="F149" s="4" t="s">
        <v>59</v>
      </c>
      <c r="G149" s="4" t="s">
        <v>29</v>
      </c>
      <c r="H149" s="4" t="s">
        <v>17</v>
      </c>
      <c r="I149" s="4"/>
      <c r="J149" s="6">
        <v>44217</v>
      </c>
      <c r="K149" s="6">
        <v>44229</v>
      </c>
      <c r="L149">
        <f t="shared" si="12"/>
        <v>12</v>
      </c>
    </row>
    <row r="150" spans="1:13" ht="13.2" hidden="1" x14ac:dyDescent="0.25">
      <c r="A150" s="3" t="s">
        <v>180</v>
      </c>
      <c r="B150" s="3" t="s">
        <v>12</v>
      </c>
      <c r="C150" s="3">
        <v>30</v>
      </c>
      <c r="D150" s="3" t="s">
        <v>13</v>
      </c>
      <c r="E150" s="3" t="s">
        <v>14</v>
      </c>
      <c r="F150" s="4" t="s">
        <v>59</v>
      </c>
      <c r="G150" s="4" t="s">
        <v>29</v>
      </c>
      <c r="H150" s="4" t="s">
        <v>17</v>
      </c>
      <c r="I150" s="4"/>
      <c r="J150" s="6">
        <v>44217</v>
      </c>
      <c r="K150" s="6">
        <v>44250</v>
      </c>
      <c r="L150">
        <f t="shared" si="12"/>
        <v>33</v>
      </c>
    </row>
    <row r="151" spans="1:13" ht="13.2" hidden="1" x14ac:dyDescent="0.25">
      <c r="A151" s="3" t="s">
        <v>181</v>
      </c>
      <c r="B151" s="3" t="s">
        <v>12</v>
      </c>
      <c r="C151" s="3">
        <v>30</v>
      </c>
      <c r="D151" s="3" t="s">
        <v>13</v>
      </c>
      <c r="E151" s="3" t="s">
        <v>14</v>
      </c>
      <c r="F151" s="4" t="s">
        <v>59</v>
      </c>
      <c r="G151" s="4" t="s">
        <v>29</v>
      </c>
      <c r="H151" s="4" t="s">
        <v>17</v>
      </c>
      <c r="I151" s="4"/>
      <c r="J151" s="6">
        <v>44217</v>
      </c>
      <c r="K151" s="6">
        <v>44245</v>
      </c>
      <c r="L151">
        <f t="shared" si="12"/>
        <v>28</v>
      </c>
    </row>
    <row r="152" spans="1:13" ht="13.2" hidden="1" x14ac:dyDescent="0.25">
      <c r="A152" s="3" t="s">
        <v>182</v>
      </c>
      <c r="B152" s="3" t="s">
        <v>12</v>
      </c>
      <c r="C152" s="3">
        <v>30</v>
      </c>
      <c r="D152" s="3" t="s">
        <v>13</v>
      </c>
      <c r="E152" s="3" t="s">
        <v>14</v>
      </c>
      <c r="F152" s="4" t="s">
        <v>59</v>
      </c>
      <c r="G152" s="4" t="s">
        <v>29</v>
      </c>
      <c r="H152" s="4" t="s">
        <v>17</v>
      </c>
      <c r="I152" s="4"/>
      <c r="J152" s="6">
        <v>44217</v>
      </c>
      <c r="K152" s="6">
        <v>44245</v>
      </c>
      <c r="L152">
        <f t="shared" si="12"/>
        <v>28</v>
      </c>
    </row>
    <row r="153" spans="1:13" ht="13.2" hidden="1" x14ac:dyDescent="0.25">
      <c r="A153" s="3" t="s">
        <v>183</v>
      </c>
      <c r="B153" s="3" t="s">
        <v>12</v>
      </c>
      <c r="C153" s="3">
        <v>30</v>
      </c>
      <c r="D153" s="3" t="s">
        <v>13</v>
      </c>
      <c r="E153" s="3" t="s">
        <v>14</v>
      </c>
      <c r="F153" s="4" t="s">
        <v>59</v>
      </c>
      <c r="G153" s="4" t="s">
        <v>29</v>
      </c>
      <c r="H153" s="4" t="s">
        <v>17</v>
      </c>
      <c r="I153" s="4"/>
      <c r="J153" s="6">
        <v>44217</v>
      </c>
      <c r="K153" s="6">
        <v>44237</v>
      </c>
      <c r="L153">
        <f t="shared" si="12"/>
        <v>20</v>
      </c>
    </row>
    <row r="154" spans="1:13" ht="13.2" hidden="1" x14ac:dyDescent="0.25">
      <c r="A154" s="3" t="s">
        <v>184</v>
      </c>
      <c r="B154" s="3" t="s">
        <v>12</v>
      </c>
      <c r="C154" s="3">
        <v>30</v>
      </c>
      <c r="D154" s="3" t="s">
        <v>13</v>
      </c>
      <c r="E154" s="3" t="s">
        <v>14</v>
      </c>
      <c r="F154" s="4" t="s">
        <v>59</v>
      </c>
      <c r="G154" s="4" t="s">
        <v>29</v>
      </c>
      <c r="H154" s="4" t="s">
        <v>17</v>
      </c>
      <c r="I154" s="4"/>
      <c r="J154" s="6">
        <v>44217</v>
      </c>
      <c r="K154" s="6">
        <v>44229</v>
      </c>
      <c r="L154">
        <f t="shared" si="12"/>
        <v>12</v>
      </c>
    </row>
    <row r="155" spans="1:13" ht="13.2" hidden="1" x14ac:dyDescent="0.25">
      <c r="A155" s="3" t="s">
        <v>185</v>
      </c>
      <c r="B155" s="3" t="s">
        <v>12</v>
      </c>
      <c r="C155" s="3">
        <v>30</v>
      </c>
      <c r="D155" s="3" t="s">
        <v>13</v>
      </c>
      <c r="E155" s="3" t="s">
        <v>14</v>
      </c>
      <c r="F155" s="4" t="s">
        <v>59</v>
      </c>
      <c r="G155" s="4" t="s">
        <v>29</v>
      </c>
      <c r="H155" s="4" t="s">
        <v>17</v>
      </c>
      <c r="I155" s="4"/>
      <c r="J155" s="6">
        <v>44217</v>
      </c>
      <c r="K155" s="6">
        <v>44222</v>
      </c>
      <c r="L155">
        <f t="shared" si="12"/>
        <v>5</v>
      </c>
    </row>
    <row r="156" spans="1:13" ht="13.2" hidden="1" x14ac:dyDescent="0.25">
      <c r="A156" s="3" t="s">
        <v>186</v>
      </c>
      <c r="B156" s="3" t="s">
        <v>12</v>
      </c>
      <c r="C156" s="3">
        <v>30</v>
      </c>
      <c r="D156" s="3" t="s">
        <v>13</v>
      </c>
      <c r="E156" s="3" t="s">
        <v>27</v>
      </c>
      <c r="F156" s="4" t="s">
        <v>28</v>
      </c>
      <c r="G156" s="4" t="s">
        <v>16</v>
      </c>
      <c r="H156" s="4" t="s">
        <v>8</v>
      </c>
      <c r="I156" s="4" t="s">
        <v>30</v>
      </c>
      <c r="J156" s="6">
        <v>44217</v>
      </c>
      <c r="K156" s="6">
        <v>44238</v>
      </c>
      <c r="L156">
        <f t="shared" si="12"/>
        <v>21</v>
      </c>
      <c r="M156" t="b">
        <f t="shared" ref="M156:M159" si="14">L156&lt;C156</f>
        <v>1</v>
      </c>
    </row>
    <row r="157" spans="1:13" ht="13.2" hidden="1" x14ac:dyDescent="0.25">
      <c r="A157" s="3" t="s">
        <v>187</v>
      </c>
      <c r="B157" s="3" t="s">
        <v>12</v>
      </c>
      <c r="C157" s="3">
        <v>30</v>
      </c>
      <c r="D157" s="3" t="s">
        <v>13</v>
      </c>
      <c r="E157" s="3" t="s">
        <v>27</v>
      </c>
      <c r="F157" s="4" t="s">
        <v>28</v>
      </c>
      <c r="G157" s="4" t="s">
        <v>16</v>
      </c>
      <c r="H157" s="4" t="s">
        <v>8</v>
      </c>
      <c r="I157" s="4" t="s">
        <v>30</v>
      </c>
      <c r="J157" s="6">
        <v>44217</v>
      </c>
      <c r="K157" s="6">
        <v>44265</v>
      </c>
      <c r="L157">
        <f t="shared" si="12"/>
        <v>48</v>
      </c>
      <c r="M157" t="b">
        <f t="shared" si="14"/>
        <v>0</v>
      </c>
    </row>
    <row r="158" spans="1:13" ht="13.2" hidden="1" x14ac:dyDescent="0.25">
      <c r="A158" s="3" t="s">
        <v>188</v>
      </c>
      <c r="B158" s="3" t="s">
        <v>12</v>
      </c>
      <c r="C158" s="3">
        <v>30</v>
      </c>
      <c r="D158" s="3" t="s">
        <v>13</v>
      </c>
      <c r="E158" s="3" t="s">
        <v>27</v>
      </c>
      <c r="F158" s="4" t="s">
        <v>28</v>
      </c>
      <c r="G158" s="4" t="s">
        <v>16</v>
      </c>
      <c r="H158" s="4" t="s">
        <v>8</v>
      </c>
      <c r="I158" s="4" t="s">
        <v>67</v>
      </c>
      <c r="J158" s="6">
        <v>44217</v>
      </c>
      <c r="K158" s="6">
        <v>44321</v>
      </c>
      <c r="L158">
        <f t="shared" si="12"/>
        <v>104</v>
      </c>
      <c r="M158" t="b">
        <f t="shared" si="14"/>
        <v>0</v>
      </c>
    </row>
    <row r="159" spans="1:13" ht="13.2" hidden="1" x14ac:dyDescent="0.25">
      <c r="A159" s="3" t="s">
        <v>189</v>
      </c>
      <c r="B159" s="3" t="s">
        <v>12</v>
      </c>
      <c r="C159" s="3">
        <v>30</v>
      </c>
      <c r="D159" s="3" t="s">
        <v>13</v>
      </c>
      <c r="E159" s="3" t="s">
        <v>27</v>
      </c>
      <c r="F159" s="4" t="s">
        <v>28</v>
      </c>
      <c r="G159" s="4" t="s">
        <v>16</v>
      </c>
      <c r="H159" s="4" t="s">
        <v>8</v>
      </c>
      <c r="I159" s="4" t="s">
        <v>30</v>
      </c>
      <c r="J159" s="6">
        <v>44217</v>
      </c>
      <c r="K159" s="6">
        <v>44369</v>
      </c>
      <c r="L159">
        <f t="shared" si="12"/>
        <v>152</v>
      </c>
      <c r="M159" t="b">
        <f t="shared" si="14"/>
        <v>0</v>
      </c>
    </row>
    <row r="160" spans="1:13" ht="13.2" hidden="1" x14ac:dyDescent="0.25">
      <c r="A160" s="3" t="s">
        <v>190</v>
      </c>
      <c r="B160" s="3" t="s">
        <v>12</v>
      </c>
      <c r="C160" s="3">
        <v>30</v>
      </c>
      <c r="D160" s="3" t="s">
        <v>13</v>
      </c>
      <c r="E160" s="3" t="s">
        <v>14</v>
      </c>
      <c r="F160" s="4" t="s">
        <v>59</v>
      </c>
      <c r="G160" s="4" t="s">
        <v>16</v>
      </c>
      <c r="H160" s="4" t="s">
        <v>17</v>
      </c>
      <c r="I160" s="4"/>
      <c r="J160" s="6">
        <v>44218</v>
      </c>
      <c r="K160" s="6">
        <v>44263</v>
      </c>
      <c r="L160">
        <f t="shared" si="12"/>
        <v>45</v>
      </c>
    </row>
    <row r="161" spans="1:13" ht="13.2" hidden="1" x14ac:dyDescent="0.25">
      <c r="A161" s="3" t="s">
        <v>191</v>
      </c>
      <c r="B161" s="3" t="s">
        <v>12</v>
      </c>
      <c r="C161" s="3">
        <v>30</v>
      </c>
      <c r="D161" s="3" t="s">
        <v>13</v>
      </c>
      <c r="E161" s="3" t="s">
        <v>14</v>
      </c>
      <c r="F161" s="4" t="s">
        <v>59</v>
      </c>
      <c r="G161" s="4" t="s">
        <v>29</v>
      </c>
      <c r="H161" s="4" t="s">
        <v>17</v>
      </c>
      <c r="I161" s="4"/>
      <c r="J161" s="6">
        <v>44218</v>
      </c>
      <c r="K161" s="6">
        <v>44258</v>
      </c>
      <c r="L161">
        <f t="shared" si="12"/>
        <v>40</v>
      </c>
    </row>
    <row r="162" spans="1:13" ht="13.2" hidden="1" x14ac:dyDescent="0.25">
      <c r="A162" s="3" t="s">
        <v>192</v>
      </c>
      <c r="B162" s="3" t="s">
        <v>12</v>
      </c>
      <c r="C162" s="3">
        <v>30</v>
      </c>
      <c r="D162" s="3" t="s">
        <v>13</v>
      </c>
      <c r="E162" s="3" t="s">
        <v>14</v>
      </c>
      <c r="F162" s="4" t="s">
        <v>59</v>
      </c>
      <c r="G162" s="4" t="s">
        <v>29</v>
      </c>
      <c r="H162" s="4" t="s">
        <v>17</v>
      </c>
      <c r="I162" s="4"/>
      <c r="J162" s="6">
        <v>44218</v>
      </c>
      <c r="K162" s="6">
        <v>44246</v>
      </c>
      <c r="L162">
        <f t="shared" si="12"/>
        <v>28</v>
      </c>
    </row>
    <row r="163" spans="1:13" ht="13.2" hidden="1" x14ac:dyDescent="0.25">
      <c r="A163" s="3" t="s">
        <v>193</v>
      </c>
      <c r="B163" s="3" t="s">
        <v>12</v>
      </c>
      <c r="C163" s="3">
        <v>30</v>
      </c>
      <c r="D163" s="3" t="s">
        <v>13</v>
      </c>
      <c r="E163" s="3" t="s">
        <v>14</v>
      </c>
      <c r="F163" s="4" t="s">
        <v>59</v>
      </c>
      <c r="G163" s="4" t="s">
        <v>29</v>
      </c>
      <c r="H163" s="4" t="s">
        <v>17</v>
      </c>
      <c r="I163" s="4"/>
      <c r="J163" s="6">
        <v>44218</v>
      </c>
      <c r="K163" s="6">
        <v>44234</v>
      </c>
      <c r="L163">
        <f t="shared" si="12"/>
        <v>16</v>
      </c>
    </row>
    <row r="164" spans="1:13" ht="13.2" hidden="1" x14ac:dyDescent="0.25">
      <c r="A164" s="3" t="s">
        <v>194</v>
      </c>
      <c r="B164" s="3" t="s">
        <v>12</v>
      </c>
      <c r="C164" s="3">
        <v>30</v>
      </c>
      <c r="D164" s="3" t="s">
        <v>13</v>
      </c>
      <c r="E164" s="3" t="s">
        <v>14</v>
      </c>
      <c r="F164" s="4" t="s">
        <v>59</v>
      </c>
      <c r="G164" s="4" t="s">
        <v>29</v>
      </c>
      <c r="H164" s="4" t="s">
        <v>17</v>
      </c>
      <c r="I164" s="4"/>
      <c r="J164" s="6">
        <v>44218</v>
      </c>
      <c r="K164" s="6">
        <v>44224</v>
      </c>
      <c r="L164">
        <f t="shared" si="12"/>
        <v>6</v>
      </c>
    </row>
    <row r="165" spans="1:13" ht="13.2" hidden="1" x14ac:dyDescent="0.25">
      <c r="A165" s="3" t="s">
        <v>195</v>
      </c>
      <c r="B165" s="3" t="s">
        <v>12</v>
      </c>
      <c r="C165" s="3">
        <v>30</v>
      </c>
      <c r="D165" s="3" t="s">
        <v>13</v>
      </c>
      <c r="E165" s="3" t="s">
        <v>27</v>
      </c>
      <c r="F165" s="4" t="s">
        <v>28</v>
      </c>
      <c r="G165" s="4" t="s">
        <v>29</v>
      </c>
      <c r="H165" s="4" t="s">
        <v>8</v>
      </c>
      <c r="I165" s="4" t="s">
        <v>79</v>
      </c>
      <c r="J165" s="6">
        <v>44218</v>
      </c>
      <c r="K165" s="6">
        <v>44228</v>
      </c>
      <c r="L165">
        <f t="shared" si="12"/>
        <v>10</v>
      </c>
      <c r="M165" t="b">
        <f t="shared" ref="M165:M169" si="15">L165&lt;C165</f>
        <v>1</v>
      </c>
    </row>
    <row r="166" spans="1:13" ht="13.2" hidden="1" x14ac:dyDescent="0.25">
      <c r="A166" s="3" t="s">
        <v>196</v>
      </c>
      <c r="B166" s="3" t="s">
        <v>12</v>
      </c>
      <c r="C166" s="3">
        <v>30</v>
      </c>
      <c r="D166" s="3" t="s">
        <v>13</v>
      </c>
      <c r="E166" s="3" t="s">
        <v>27</v>
      </c>
      <c r="F166" s="4" t="s">
        <v>28</v>
      </c>
      <c r="G166" s="4" t="s">
        <v>29</v>
      </c>
      <c r="H166" s="4" t="s">
        <v>8</v>
      </c>
      <c r="I166" s="4" t="s">
        <v>79</v>
      </c>
      <c r="J166" s="6">
        <v>44218</v>
      </c>
      <c r="K166" s="6">
        <v>44231</v>
      </c>
      <c r="L166">
        <f t="shared" si="12"/>
        <v>13</v>
      </c>
      <c r="M166" t="b">
        <f t="shared" si="15"/>
        <v>1</v>
      </c>
    </row>
    <row r="167" spans="1:13" ht="13.2" hidden="1" x14ac:dyDescent="0.25">
      <c r="A167" s="3" t="s">
        <v>197</v>
      </c>
      <c r="B167" s="3" t="s">
        <v>12</v>
      </c>
      <c r="C167" s="3">
        <v>30</v>
      </c>
      <c r="D167" s="3" t="s">
        <v>13</v>
      </c>
      <c r="E167" s="3" t="s">
        <v>27</v>
      </c>
      <c r="F167" s="4" t="s">
        <v>28</v>
      </c>
      <c r="G167" s="4" t="s">
        <v>16</v>
      </c>
      <c r="H167" s="4" t="s">
        <v>8</v>
      </c>
      <c r="I167" s="4" t="s">
        <v>30</v>
      </c>
      <c r="J167" s="6">
        <v>44218</v>
      </c>
      <c r="K167" s="6">
        <v>44249</v>
      </c>
      <c r="L167">
        <f t="shared" si="12"/>
        <v>31</v>
      </c>
      <c r="M167" t="b">
        <f t="shared" si="15"/>
        <v>0</v>
      </c>
    </row>
    <row r="168" spans="1:13" ht="13.2" hidden="1" x14ac:dyDescent="0.25">
      <c r="A168" s="3" t="s">
        <v>198</v>
      </c>
      <c r="B168" s="3" t="s">
        <v>12</v>
      </c>
      <c r="C168" s="3">
        <v>30</v>
      </c>
      <c r="D168" s="3" t="s">
        <v>13</v>
      </c>
      <c r="E168" s="3" t="s">
        <v>27</v>
      </c>
      <c r="F168" s="4" t="s">
        <v>28</v>
      </c>
      <c r="G168" s="4" t="s">
        <v>16</v>
      </c>
      <c r="H168" s="4" t="s">
        <v>8</v>
      </c>
      <c r="I168" s="4" t="s">
        <v>67</v>
      </c>
      <c r="J168" s="6">
        <v>44218</v>
      </c>
      <c r="K168" s="6">
        <v>44327</v>
      </c>
      <c r="L168">
        <f t="shared" si="12"/>
        <v>109</v>
      </c>
      <c r="M168" t="b">
        <f t="shared" si="15"/>
        <v>0</v>
      </c>
    </row>
    <row r="169" spans="1:13" ht="13.2" hidden="1" x14ac:dyDescent="0.25">
      <c r="A169" s="3" t="s">
        <v>199</v>
      </c>
      <c r="B169" s="3" t="s">
        <v>12</v>
      </c>
      <c r="C169" s="3">
        <v>30</v>
      </c>
      <c r="D169" s="3" t="s">
        <v>13</v>
      </c>
      <c r="E169" s="3" t="s">
        <v>27</v>
      </c>
      <c r="F169" s="4" t="s">
        <v>28</v>
      </c>
      <c r="G169" s="4" t="s">
        <v>140</v>
      </c>
      <c r="H169" s="4" t="s">
        <v>8</v>
      </c>
      <c r="I169" s="4" t="s">
        <v>56</v>
      </c>
      <c r="J169" s="6">
        <v>44218</v>
      </c>
      <c r="K169" s="6">
        <v>44277</v>
      </c>
      <c r="L169">
        <f t="shared" si="12"/>
        <v>59</v>
      </c>
      <c r="M169" t="b">
        <f t="shared" si="15"/>
        <v>0</v>
      </c>
    </row>
    <row r="170" spans="1:13" ht="13.2" hidden="1" x14ac:dyDescent="0.25">
      <c r="A170" s="3" t="s">
        <v>200</v>
      </c>
      <c r="B170" s="3" t="s">
        <v>12</v>
      </c>
      <c r="C170" s="3">
        <v>30</v>
      </c>
      <c r="D170" s="3" t="s">
        <v>13</v>
      </c>
      <c r="E170" s="3" t="s">
        <v>14</v>
      </c>
      <c r="F170" s="4" t="s">
        <v>59</v>
      </c>
      <c r="G170" s="4" t="s">
        <v>16</v>
      </c>
      <c r="H170" s="4" t="s">
        <v>17</v>
      </c>
      <c r="I170" s="4"/>
      <c r="J170" s="6">
        <v>44219</v>
      </c>
      <c r="K170" s="6">
        <v>44223</v>
      </c>
      <c r="L170">
        <f>K170-J170</f>
        <v>4</v>
      </c>
    </row>
    <row r="171" spans="1:13" ht="13.2" hidden="1" x14ac:dyDescent="0.25">
      <c r="A171" s="3" t="s">
        <v>201</v>
      </c>
      <c r="B171" s="3" t="s">
        <v>32</v>
      </c>
      <c r="C171" s="3">
        <v>15</v>
      </c>
      <c r="D171" s="3" t="s">
        <v>13</v>
      </c>
      <c r="E171" s="3" t="s">
        <v>27</v>
      </c>
      <c r="F171" s="4" t="s">
        <v>28</v>
      </c>
      <c r="G171" s="4" t="s">
        <v>140</v>
      </c>
      <c r="H171" s="4" t="s">
        <v>8</v>
      </c>
      <c r="I171" s="4" t="s">
        <v>30</v>
      </c>
      <c r="J171" s="6">
        <v>44221</v>
      </c>
      <c r="K171" s="6">
        <v>44799</v>
      </c>
      <c r="L171">
        <f t="shared" si="12"/>
        <v>578</v>
      </c>
      <c r="M171" t="b">
        <f t="shared" ref="M171:M172" si="16">L171&lt;C171</f>
        <v>0</v>
      </c>
    </row>
    <row r="172" spans="1:13" ht="13.2" hidden="1" x14ac:dyDescent="0.25">
      <c r="A172" s="3" t="s">
        <v>202</v>
      </c>
      <c r="B172" s="3" t="s">
        <v>34</v>
      </c>
      <c r="C172" s="3">
        <v>7</v>
      </c>
      <c r="D172" s="3" t="s">
        <v>13</v>
      </c>
      <c r="E172" s="3" t="s">
        <v>27</v>
      </c>
      <c r="F172" s="4" t="s">
        <v>28</v>
      </c>
      <c r="G172" s="4" t="s">
        <v>90</v>
      </c>
      <c r="H172" s="4" t="s">
        <v>8</v>
      </c>
      <c r="I172" s="4" t="s">
        <v>30</v>
      </c>
      <c r="J172" s="6">
        <v>44221</v>
      </c>
      <c r="K172" s="6">
        <v>44222</v>
      </c>
      <c r="L172">
        <f t="shared" si="12"/>
        <v>1</v>
      </c>
      <c r="M172" t="b">
        <f t="shared" si="16"/>
        <v>1</v>
      </c>
    </row>
    <row r="173" spans="1:13" ht="13.2" hidden="1" x14ac:dyDescent="0.25">
      <c r="A173" s="3" t="s">
        <v>203</v>
      </c>
      <c r="B173" s="3" t="s">
        <v>12</v>
      </c>
      <c r="C173" s="3">
        <v>30</v>
      </c>
      <c r="D173" s="3" t="s">
        <v>13</v>
      </c>
      <c r="E173" s="3" t="s">
        <v>14</v>
      </c>
      <c r="F173" s="4" t="s">
        <v>59</v>
      </c>
      <c r="G173" s="4" t="s">
        <v>29</v>
      </c>
      <c r="H173" s="4" t="s">
        <v>17</v>
      </c>
      <c r="I173" s="4"/>
      <c r="J173" s="6">
        <v>44221</v>
      </c>
      <c r="K173" s="6">
        <v>44337</v>
      </c>
      <c r="L173">
        <f t="shared" si="12"/>
        <v>116</v>
      </c>
    </row>
    <row r="174" spans="1:13" ht="13.2" hidden="1" x14ac:dyDescent="0.25">
      <c r="A174" s="3" t="s">
        <v>204</v>
      </c>
      <c r="B174" s="3" t="s">
        <v>12</v>
      </c>
      <c r="C174" s="3">
        <v>30</v>
      </c>
      <c r="D174" s="3" t="s">
        <v>13</v>
      </c>
      <c r="E174" s="3" t="s">
        <v>14</v>
      </c>
      <c r="F174" s="4" t="s">
        <v>59</v>
      </c>
      <c r="G174" s="4" t="s">
        <v>29</v>
      </c>
      <c r="H174" s="4" t="s">
        <v>17</v>
      </c>
      <c r="I174" s="4"/>
      <c r="J174" s="6">
        <v>44221</v>
      </c>
      <c r="K174" s="6">
        <v>44264</v>
      </c>
      <c r="L174">
        <f t="shared" si="12"/>
        <v>43</v>
      </c>
    </row>
    <row r="175" spans="1:13" ht="13.2" hidden="1" x14ac:dyDescent="0.25">
      <c r="A175" s="3" t="s">
        <v>205</v>
      </c>
      <c r="B175" s="3" t="s">
        <v>12</v>
      </c>
      <c r="C175" s="3">
        <v>30</v>
      </c>
      <c r="D175" s="3" t="s">
        <v>13</v>
      </c>
      <c r="E175" s="3" t="s">
        <v>14</v>
      </c>
      <c r="F175" s="4" t="s">
        <v>59</v>
      </c>
      <c r="G175" s="4" t="s">
        <v>16</v>
      </c>
      <c r="H175" s="4" t="s">
        <v>17</v>
      </c>
      <c r="I175" s="4"/>
      <c r="J175" s="6">
        <v>44221</v>
      </c>
      <c r="K175" s="6">
        <v>44261</v>
      </c>
      <c r="L175">
        <f t="shared" si="12"/>
        <v>40</v>
      </c>
    </row>
    <row r="176" spans="1:13" ht="13.2" hidden="1" x14ac:dyDescent="0.25">
      <c r="A176" s="3" t="s">
        <v>206</v>
      </c>
      <c r="B176" s="3" t="s">
        <v>12</v>
      </c>
      <c r="C176" s="3">
        <v>30</v>
      </c>
      <c r="D176" s="3" t="s">
        <v>13</v>
      </c>
      <c r="E176" s="3" t="s">
        <v>14</v>
      </c>
      <c r="F176" s="4" t="s">
        <v>59</v>
      </c>
      <c r="G176" s="4" t="s">
        <v>90</v>
      </c>
      <c r="H176" s="4" t="s">
        <v>17</v>
      </c>
      <c r="I176" s="4"/>
      <c r="J176" s="6">
        <v>44221</v>
      </c>
      <c r="K176" s="6">
        <v>44245</v>
      </c>
      <c r="L176">
        <f t="shared" si="12"/>
        <v>24</v>
      </c>
    </row>
    <row r="177" spans="1:13" ht="13.2" hidden="1" x14ac:dyDescent="0.25">
      <c r="A177" s="3" t="s">
        <v>207</v>
      </c>
      <c r="B177" s="3" t="s">
        <v>12</v>
      </c>
      <c r="C177" s="3">
        <v>30</v>
      </c>
      <c r="D177" s="3" t="s">
        <v>13</v>
      </c>
      <c r="E177" s="3" t="s">
        <v>14</v>
      </c>
      <c r="F177" s="4" t="s">
        <v>59</v>
      </c>
      <c r="G177" s="4" t="s">
        <v>29</v>
      </c>
      <c r="H177" s="4" t="s">
        <v>17</v>
      </c>
      <c r="I177" s="4"/>
      <c r="J177" s="6">
        <v>44221</v>
      </c>
      <c r="K177" s="6">
        <v>44237</v>
      </c>
      <c r="L177">
        <f t="shared" si="12"/>
        <v>16</v>
      </c>
    </row>
    <row r="178" spans="1:13" ht="13.2" hidden="1" x14ac:dyDescent="0.25">
      <c r="A178" s="3" t="s">
        <v>208</v>
      </c>
      <c r="B178" s="3" t="s">
        <v>12</v>
      </c>
      <c r="C178" s="3">
        <v>30</v>
      </c>
      <c r="D178" s="3" t="s">
        <v>13</v>
      </c>
      <c r="E178" s="3" t="s">
        <v>14</v>
      </c>
      <c r="F178" s="4" t="s">
        <v>59</v>
      </c>
      <c r="G178" s="4" t="s">
        <v>29</v>
      </c>
      <c r="H178" s="4" t="s">
        <v>17</v>
      </c>
      <c r="I178" s="4"/>
      <c r="J178" s="6">
        <v>44221</v>
      </c>
      <c r="K178" s="6">
        <v>44229</v>
      </c>
      <c r="L178">
        <f t="shared" si="12"/>
        <v>8</v>
      </c>
    </row>
    <row r="179" spans="1:13" ht="13.2" hidden="1" x14ac:dyDescent="0.25">
      <c r="A179" s="3" t="s">
        <v>209</v>
      </c>
      <c r="B179" s="3" t="s">
        <v>12</v>
      </c>
      <c r="C179" s="3">
        <v>30</v>
      </c>
      <c r="D179" s="3" t="s">
        <v>13</v>
      </c>
      <c r="E179" s="3" t="s">
        <v>14</v>
      </c>
      <c r="F179" s="4" t="s">
        <v>59</v>
      </c>
      <c r="G179" s="4" t="s">
        <v>29</v>
      </c>
      <c r="H179" s="4" t="s">
        <v>17</v>
      </c>
      <c r="I179" s="4"/>
      <c r="J179" s="6">
        <v>44221</v>
      </c>
      <c r="K179" s="6">
        <v>44229</v>
      </c>
      <c r="L179">
        <f t="shared" si="12"/>
        <v>8</v>
      </c>
    </row>
    <row r="180" spans="1:13" ht="13.2" hidden="1" x14ac:dyDescent="0.25">
      <c r="A180" s="3" t="s">
        <v>210</v>
      </c>
      <c r="B180" s="3" t="s">
        <v>12</v>
      </c>
      <c r="C180" s="3">
        <v>30</v>
      </c>
      <c r="D180" s="3" t="s">
        <v>13</v>
      </c>
      <c r="E180" s="3" t="s">
        <v>14</v>
      </c>
      <c r="F180" s="4" t="s">
        <v>59</v>
      </c>
      <c r="G180" s="4" t="s">
        <v>29</v>
      </c>
      <c r="H180" s="4" t="s">
        <v>17</v>
      </c>
      <c r="I180" s="4"/>
      <c r="J180" s="6">
        <v>44221</v>
      </c>
      <c r="K180" s="6">
        <v>44229</v>
      </c>
      <c r="L180">
        <f t="shared" si="12"/>
        <v>8</v>
      </c>
    </row>
    <row r="181" spans="1:13" ht="13.2" hidden="1" x14ac:dyDescent="0.25">
      <c r="A181" s="3" t="s">
        <v>211</v>
      </c>
      <c r="B181" s="3" t="s">
        <v>12</v>
      </c>
      <c r="C181" s="3">
        <v>30</v>
      </c>
      <c r="D181" s="3" t="s">
        <v>13</v>
      </c>
      <c r="E181" s="3" t="s">
        <v>14</v>
      </c>
      <c r="F181" s="4" t="s">
        <v>59</v>
      </c>
      <c r="G181" s="4" t="s">
        <v>16</v>
      </c>
      <c r="H181" s="4" t="s">
        <v>17</v>
      </c>
      <c r="I181" s="4"/>
      <c r="J181" s="6">
        <v>44221</v>
      </c>
      <c r="K181" s="6">
        <v>44223</v>
      </c>
      <c r="L181">
        <f t="shared" si="12"/>
        <v>2</v>
      </c>
    </row>
    <row r="182" spans="1:13" ht="13.2" hidden="1" x14ac:dyDescent="0.25">
      <c r="A182" s="3" t="s">
        <v>212</v>
      </c>
      <c r="B182" s="3" t="s">
        <v>12</v>
      </c>
      <c r="C182" s="3">
        <v>30</v>
      </c>
      <c r="D182" s="3" t="s">
        <v>13</v>
      </c>
      <c r="E182" s="3" t="s">
        <v>14</v>
      </c>
      <c r="F182" s="4" t="s">
        <v>59</v>
      </c>
      <c r="G182" s="4" t="s">
        <v>16</v>
      </c>
      <c r="H182" s="4" t="s">
        <v>17</v>
      </c>
      <c r="I182" s="4"/>
      <c r="J182" s="6">
        <v>44221</v>
      </c>
      <c r="K182" s="6">
        <v>44223</v>
      </c>
      <c r="L182">
        <f t="shared" si="12"/>
        <v>2</v>
      </c>
    </row>
    <row r="183" spans="1:13" ht="13.2" hidden="1" x14ac:dyDescent="0.25">
      <c r="A183" s="3" t="s">
        <v>213</v>
      </c>
      <c r="B183" s="3" t="s">
        <v>12</v>
      </c>
      <c r="C183" s="3">
        <v>30</v>
      </c>
      <c r="D183" s="3" t="s">
        <v>13</v>
      </c>
      <c r="E183" s="3" t="s">
        <v>27</v>
      </c>
      <c r="F183" s="4" t="s">
        <v>43</v>
      </c>
      <c r="G183" s="4" t="s">
        <v>90</v>
      </c>
      <c r="H183" s="4" t="s">
        <v>17</v>
      </c>
      <c r="I183" s="4"/>
      <c r="J183" s="6">
        <v>44221</v>
      </c>
      <c r="K183" s="6">
        <v>44222</v>
      </c>
      <c r="L183">
        <f t="shared" si="12"/>
        <v>1</v>
      </c>
      <c r="M183" t="b">
        <f t="shared" ref="M183:M184" si="17">L183&lt;C183</f>
        <v>1</v>
      </c>
    </row>
    <row r="184" spans="1:13" ht="13.2" hidden="1" x14ac:dyDescent="0.25">
      <c r="A184" s="3" t="s">
        <v>214</v>
      </c>
      <c r="B184" s="3" t="s">
        <v>12</v>
      </c>
      <c r="C184" s="3">
        <v>30</v>
      </c>
      <c r="D184" s="3" t="s">
        <v>13</v>
      </c>
      <c r="E184" s="3" t="s">
        <v>27</v>
      </c>
      <c r="F184" s="4" t="s">
        <v>43</v>
      </c>
      <c r="G184" s="4" t="s">
        <v>16</v>
      </c>
      <c r="H184" s="4" t="s">
        <v>17</v>
      </c>
      <c r="I184" s="4"/>
      <c r="J184" s="6">
        <v>44221</v>
      </c>
      <c r="K184" s="6">
        <v>44227</v>
      </c>
      <c r="L184">
        <f t="shared" si="12"/>
        <v>6</v>
      </c>
      <c r="M184" t="b">
        <f t="shared" si="17"/>
        <v>1</v>
      </c>
    </row>
    <row r="185" spans="1:13" ht="13.2" hidden="1" x14ac:dyDescent="0.25">
      <c r="A185" s="3" t="s">
        <v>215</v>
      </c>
      <c r="B185" s="3" t="s">
        <v>12</v>
      </c>
      <c r="C185" s="3">
        <v>30</v>
      </c>
      <c r="D185" s="3" t="s">
        <v>13</v>
      </c>
      <c r="E185" s="3" t="s">
        <v>14</v>
      </c>
      <c r="F185" s="4" t="s">
        <v>59</v>
      </c>
      <c r="G185" s="4" t="s">
        <v>29</v>
      </c>
      <c r="H185" s="4" t="s">
        <v>17</v>
      </c>
      <c r="I185" s="4"/>
      <c r="J185" s="6">
        <v>44222</v>
      </c>
      <c r="K185" s="6">
        <v>44421</v>
      </c>
      <c r="L185">
        <f t="shared" si="12"/>
        <v>199</v>
      </c>
    </row>
    <row r="186" spans="1:13" ht="13.2" hidden="1" x14ac:dyDescent="0.25">
      <c r="A186" s="3" t="s">
        <v>216</v>
      </c>
      <c r="B186" s="3" t="s">
        <v>12</v>
      </c>
      <c r="C186" s="3">
        <v>30</v>
      </c>
      <c r="D186" s="3" t="s">
        <v>13</v>
      </c>
      <c r="E186" s="3" t="s">
        <v>14</v>
      </c>
      <c r="F186" s="4" t="s">
        <v>59</v>
      </c>
      <c r="G186" s="4" t="s">
        <v>29</v>
      </c>
      <c r="H186" s="4" t="s">
        <v>17</v>
      </c>
      <c r="I186" s="4"/>
      <c r="J186" s="6">
        <v>44222</v>
      </c>
      <c r="K186" s="6">
        <v>44315</v>
      </c>
      <c r="L186">
        <f t="shared" si="12"/>
        <v>93</v>
      </c>
    </row>
    <row r="187" spans="1:13" ht="13.2" hidden="1" x14ac:dyDescent="0.25">
      <c r="A187" s="3" t="s">
        <v>217</v>
      </c>
      <c r="B187" s="3" t="s">
        <v>12</v>
      </c>
      <c r="C187" s="3">
        <v>30</v>
      </c>
      <c r="D187" s="3" t="s">
        <v>13</v>
      </c>
      <c r="E187" s="3" t="s">
        <v>14</v>
      </c>
      <c r="F187" s="4" t="s">
        <v>59</v>
      </c>
      <c r="G187" s="4" t="s">
        <v>16</v>
      </c>
      <c r="H187" s="4" t="s">
        <v>17</v>
      </c>
      <c r="I187" s="4"/>
      <c r="J187" s="6">
        <v>44222</v>
      </c>
      <c r="K187" s="6">
        <v>44277</v>
      </c>
      <c r="L187">
        <f t="shared" si="12"/>
        <v>55</v>
      </c>
    </row>
    <row r="188" spans="1:13" ht="13.2" hidden="1" x14ac:dyDescent="0.25">
      <c r="A188" s="3" t="s">
        <v>218</v>
      </c>
      <c r="B188" s="3" t="s">
        <v>12</v>
      </c>
      <c r="C188" s="3">
        <v>30</v>
      </c>
      <c r="D188" s="3" t="s">
        <v>13</v>
      </c>
      <c r="E188" s="3" t="s">
        <v>14</v>
      </c>
      <c r="F188" s="4" t="s">
        <v>59</v>
      </c>
      <c r="G188" s="4" t="s">
        <v>16</v>
      </c>
      <c r="H188" s="4" t="s">
        <v>17</v>
      </c>
      <c r="I188" s="4"/>
      <c r="J188" s="6">
        <v>44222</v>
      </c>
      <c r="K188" s="6">
        <v>44247</v>
      </c>
      <c r="L188">
        <f t="shared" si="12"/>
        <v>25</v>
      </c>
    </row>
    <row r="189" spans="1:13" ht="13.2" hidden="1" x14ac:dyDescent="0.25">
      <c r="A189" s="3" t="s">
        <v>219</v>
      </c>
      <c r="B189" s="3" t="s">
        <v>12</v>
      </c>
      <c r="C189" s="3">
        <v>30</v>
      </c>
      <c r="D189" s="3" t="s">
        <v>13</v>
      </c>
      <c r="E189" s="3" t="s">
        <v>14</v>
      </c>
      <c r="F189" s="4" t="s">
        <v>59</v>
      </c>
      <c r="G189" s="4" t="s">
        <v>29</v>
      </c>
      <c r="H189" s="4" t="s">
        <v>17</v>
      </c>
      <c r="I189" s="4"/>
      <c r="J189" s="6">
        <v>44222</v>
      </c>
      <c r="K189" s="6">
        <v>44231</v>
      </c>
      <c r="L189">
        <f t="shared" si="12"/>
        <v>9</v>
      </c>
    </row>
    <row r="190" spans="1:13" ht="13.2" hidden="1" x14ac:dyDescent="0.25">
      <c r="A190" s="3" t="s">
        <v>220</v>
      </c>
      <c r="B190" s="3" t="s">
        <v>12</v>
      </c>
      <c r="C190" s="3">
        <v>30</v>
      </c>
      <c r="D190" s="3" t="s">
        <v>13</v>
      </c>
      <c r="E190" s="3" t="s">
        <v>14</v>
      </c>
      <c r="F190" s="4" t="s">
        <v>59</v>
      </c>
      <c r="G190" s="4" t="s">
        <v>29</v>
      </c>
      <c r="H190" s="4" t="s">
        <v>17</v>
      </c>
      <c r="I190" s="4"/>
      <c r="J190" s="6">
        <v>44222</v>
      </c>
      <c r="K190" s="6">
        <v>44229</v>
      </c>
      <c r="L190">
        <f t="shared" si="12"/>
        <v>7</v>
      </c>
    </row>
    <row r="191" spans="1:13" ht="13.2" hidden="1" x14ac:dyDescent="0.25">
      <c r="A191" s="3" t="s">
        <v>221</v>
      </c>
      <c r="B191" s="3" t="s">
        <v>12</v>
      </c>
      <c r="C191" s="3">
        <v>30</v>
      </c>
      <c r="D191" s="3" t="s">
        <v>13</v>
      </c>
      <c r="E191" s="3" t="s">
        <v>14</v>
      </c>
      <c r="F191" s="4" t="s">
        <v>59</v>
      </c>
      <c r="G191" s="4" t="s">
        <v>29</v>
      </c>
      <c r="H191" s="4" t="s">
        <v>17</v>
      </c>
      <c r="I191" s="4"/>
      <c r="J191" s="6">
        <v>44222</v>
      </c>
      <c r="K191" s="6">
        <v>44229</v>
      </c>
      <c r="L191">
        <f t="shared" si="12"/>
        <v>7</v>
      </c>
    </row>
    <row r="192" spans="1:13" ht="13.2" hidden="1" x14ac:dyDescent="0.25">
      <c r="A192" s="3" t="s">
        <v>222</v>
      </c>
      <c r="B192" s="3" t="s">
        <v>12</v>
      </c>
      <c r="C192" s="3">
        <v>30</v>
      </c>
      <c r="D192" s="3" t="s">
        <v>13</v>
      </c>
      <c r="E192" s="3" t="s">
        <v>27</v>
      </c>
      <c r="F192" s="4" t="s">
        <v>43</v>
      </c>
      <c r="G192" s="4" t="s">
        <v>16</v>
      </c>
      <c r="H192" s="4" t="s">
        <v>17</v>
      </c>
      <c r="I192" s="4"/>
      <c r="J192" s="6">
        <v>44222</v>
      </c>
      <c r="K192" s="6">
        <v>44228</v>
      </c>
      <c r="L192">
        <f t="shared" si="12"/>
        <v>6</v>
      </c>
      <c r="M192" t="b">
        <f t="shared" ref="M192:M194" si="18">L192&lt;C192</f>
        <v>1</v>
      </c>
    </row>
    <row r="193" spans="1:13" ht="13.2" hidden="1" x14ac:dyDescent="0.25">
      <c r="A193" s="3" t="s">
        <v>223</v>
      </c>
      <c r="B193" s="3" t="s">
        <v>12</v>
      </c>
      <c r="C193" s="3">
        <v>30</v>
      </c>
      <c r="D193" s="3" t="s">
        <v>13</v>
      </c>
      <c r="E193" s="3" t="s">
        <v>27</v>
      </c>
      <c r="F193" s="4" t="s">
        <v>28</v>
      </c>
      <c r="G193" s="4" t="s">
        <v>16</v>
      </c>
      <c r="H193" s="4" t="s">
        <v>8</v>
      </c>
      <c r="I193" s="4" t="s">
        <v>30</v>
      </c>
      <c r="J193" s="6">
        <v>44222</v>
      </c>
      <c r="K193" s="6">
        <v>44230</v>
      </c>
      <c r="L193">
        <f t="shared" si="12"/>
        <v>8</v>
      </c>
      <c r="M193" t="b">
        <f t="shared" si="18"/>
        <v>1</v>
      </c>
    </row>
    <row r="194" spans="1:13" ht="13.2" hidden="1" x14ac:dyDescent="0.25">
      <c r="A194" s="3" t="s">
        <v>224</v>
      </c>
      <c r="B194" s="3" t="s">
        <v>32</v>
      </c>
      <c r="C194" s="3">
        <v>15</v>
      </c>
      <c r="D194" s="3" t="s">
        <v>13</v>
      </c>
      <c r="E194" s="3" t="s">
        <v>27</v>
      </c>
      <c r="F194" s="4" t="s">
        <v>28</v>
      </c>
      <c r="G194" s="4" t="s">
        <v>140</v>
      </c>
      <c r="H194" s="4" t="s">
        <v>8</v>
      </c>
      <c r="I194" s="4" t="s">
        <v>79</v>
      </c>
      <c r="J194" s="6">
        <v>44223</v>
      </c>
      <c r="K194" s="6">
        <v>44695</v>
      </c>
      <c r="L194">
        <f t="shared" si="12"/>
        <v>472</v>
      </c>
      <c r="M194" t="b">
        <f t="shared" si="18"/>
        <v>0</v>
      </c>
    </row>
    <row r="195" spans="1:13" ht="13.2" hidden="1" x14ac:dyDescent="0.25">
      <c r="A195" s="3" t="s">
        <v>225</v>
      </c>
      <c r="B195" s="3" t="s">
        <v>12</v>
      </c>
      <c r="C195" s="3">
        <v>30</v>
      </c>
      <c r="D195" s="3" t="s">
        <v>13</v>
      </c>
      <c r="E195" s="3" t="s">
        <v>14</v>
      </c>
      <c r="F195" s="4" t="s">
        <v>59</v>
      </c>
      <c r="G195" s="4" t="s">
        <v>16</v>
      </c>
      <c r="H195" s="4" t="s">
        <v>17</v>
      </c>
      <c r="I195" s="4"/>
      <c r="J195" s="6">
        <v>44223</v>
      </c>
      <c r="K195" s="6">
        <v>44313</v>
      </c>
      <c r="L195">
        <f t="shared" si="12"/>
        <v>90</v>
      </c>
    </row>
    <row r="196" spans="1:13" ht="13.2" hidden="1" x14ac:dyDescent="0.25">
      <c r="A196" s="3" t="s">
        <v>226</v>
      </c>
      <c r="B196" s="3" t="s">
        <v>12</v>
      </c>
      <c r="C196" s="3">
        <v>30</v>
      </c>
      <c r="D196" s="3" t="s">
        <v>13</v>
      </c>
      <c r="E196" s="3" t="s">
        <v>14</v>
      </c>
      <c r="F196" s="4" t="s">
        <v>59</v>
      </c>
      <c r="G196" s="4" t="s">
        <v>16</v>
      </c>
      <c r="H196" s="4" t="s">
        <v>17</v>
      </c>
      <c r="I196" s="4"/>
      <c r="J196" s="6">
        <v>44223</v>
      </c>
      <c r="K196" s="6">
        <v>44239</v>
      </c>
      <c r="L196">
        <f t="shared" ref="L196:L203" si="19">K196-J196</f>
        <v>16</v>
      </c>
    </row>
    <row r="197" spans="1:13" ht="13.2" hidden="1" x14ac:dyDescent="0.25">
      <c r="A197" s="3" t="s">
        <v>227</v>
      </c>
      <c r="B197" s="3" t="s">
        <v>12</v>
      </c>
      <c r="C197" s="3">
        <v>30</v>
      </c>
      <c r="D197" s="3" t="s">
        <v>13</v>
      </c>
      <c r="E197" s="3" t="s">
        <v>14</v>
      </c>
      <c r="F197" s="4" t="s">
        <v>59</v>
      </c>
      <c r="G197" s="4" t="s">
        <v>29</v>
      </c>
      <c r="H197" s="4" t="s">
        <v>17</v>
      </c>
      <c r="I197" s="4"/>
      <c r="J197" s="6">
        <v>44223</v>
      </c>
      <c r="K197" s="6">
        <v>44237</v>
      </c>
      <c r="L197">
        <f t="shared" si="19"/>
        <v>14</v>
      </c>
    </row>
    <row r="198" spans="1:13" ht="13.2" hidden="1" x14ac:dyDescent="0.25">
      <c r="A198" s="3" t="s">
        <v>228</v>
      </c>
      <c r="B198" s="3" t="s">
        <v>12</v>
      </c>
      <c r="C198" s="3">
        <v>30</v>
      </c>
      <c r="D198" s="3" t="s">
        <v>13</v>
      </c>
      <c r="E198" s="3" t="s">
        <v>14</v>
      </c>
      <c r="F198" s="4" t="s">
        <v>59</v>
      </c>
      <c r="G198" s="4" t="s">
        <v>29</v>
      </c>
      <c r="H198" s="4" t="s">
        <v>17</v>
      </c>
      <c r="I198" s="4"/>
      <c r="J198" s="6">
        <v>44223</v>
      </c>
      <c r="K198" s="6">
        <v>44237</v>
      </c>
      <c r="L198">
        <f t="shared" si="19"/>
        <v>14</v>
      </c>
    </row>
    <row r="199" spans="1:13" ht="13.2" hidden="1" x14ac:dyDescent="0.25">
      <c r="A199" s="3" t="s">
        <v>229</v>
      </c>
      <c r="B199" s="3" t="s">
        <v>12</v>
      </c>
      <c r="C199" s="3">
        <v>30</v>
      </c>
      <c r="D199" s="3" t="s">
        <v>13</v>
      </c>
      <c r="E199" s="3" t="s">
        <v>14</v>
      </c>
      <c r="F199" s="4" t="s">
        <v>59</v>
      </c>
      <c r="G199" s="4" t="s">
        <v>29</v>
      </c>
      <c r="H199" s="4" t="s">
        <v>17</v>
      </c>
      <c r="I199" s="4"/>
      <c r="J199" s="6">
        <v>44223</v>
      </c>
      <c r="K199" s="6">
        <v>44236</v>
      </c>
      <c r="L199">
        <f t="shared" si="19"/>
        <v>13</v>
      </c>
    </row>
    <row r="200" spans="1:13" ht="13.2" hidden="1" x14ac:dyDescent="0.25">
      <c r="A200" s="3" t="s">
        <v>230</v>
      </c>
      <c r="B200" s="3" t="s">
        <v>12</v>
      </c>
      <c r="C200" s="3">
        <v>30</v>
      </c>
      <c r="D200" s="3" t="s">
        <v>13</v>
      </c>
      <c r="E200" s="3" t="s">
        <v>14</v>
      </c>
      <c r="F200" s="4" t="s">
        <v>59</v>
      </c>
      <c r="G200" s="4" t="s">
        <v>29</v>
      </c>
      <c r="H200" s="4" t="s">
        <v>17</v>
      </c>
      <c r="I200" s="4"/>
      <c r="J200" s="6">
        <v>44223</v>
      </c>
      <c r="K200" s="6">
        <v>44228</v>
      </c>
      <c r="L200">
        <f t="shared" si="19"/>
        <v>5</v>
      </c>
    </row>
    <row r="201" spans="1:13" ht="13.2" hidden="1" x14ac:dyDescent="0.25">
      <c r="A201" s="3" t="s">
        <v>231</v>
      </c>
      <c r="B201" s="3" t="s">
        <v>12</v>
      </c>
      <c r="C201" s="3">
        <v>30</v>
      </c>
      <c r="D201" s="3" t="s">
        <v>13</v>
      </c>
      <c r="E201" s="3" t="s">
        <v>14</v>
      </c>
      <c r="F201" s="4" t="s">
        <v>59</v>
      </c>
      <c r="G201" s="4" t="s">
        <v>29</v>
      </c>
      <c r="H201" s="4" t="s">
        <v>17</v>
      </c>
      <c r="I201" s="4"/>
      <c r="J201" s="6">
        <v>44223</v>
      </c>
      <c r="K201" s="6">
        <v>44223</v>
      </c>
      <c r="L201">
        <f t="shared" si="19"/>
        <v>0</v>
      </c>
    </row>
    <row r="202" spans="1:13" ht="13.2" hidden="1" x14ac:dyDescent="0.25">
      <c r="A202" s="3" t="s">
        <v>232</v>
      </c>
      <c r="B202" s="3" t="s">
        <v>12</v>
      </c>
      <c r="C202" s="3">
        <v>30</v>
      </c>
      <c r="D202" s="3" t="s">
        <v>13</v>
      </c>
      <c r="E202" s="3" t="s">
        <v>27</v>
      </c>
      <c r="F202" s="4" t="s">
        <v>43</v>
      </c>
      <c r="G202" s="4" t="s">
        <v>90</v>
      </c>
      <c r="H202" s="4" t="s">
        <v>17</v>
      </c>
      <c r="I202" s="4"/>
      <c r="J202" s="6">
        <v>44223</v>
      </c>
      <c r="K202" s="6">
        <v>44224</v>
      </c>
      <c r="L202">
        <f t="shared" si="19"/>
        <v>1</v>
      </c>
      <c r="M202" t="b">
        <f t="shared" ref="M202:M205" si="20">L202&lt;C202</f>
        <v>1</v>
      </c>
    </row>
    <row r="203" spans="1:13" ht="13.2" hidden="1" x14ac:dyDescent="0.25">
      <c r="A203" s="3" t="s">
        <v>233</v>
      </c>
      <c r="B203" s="3" t="s">
        <v>12</v>
      </c>
      <c r="C203" s="3">
        <v>30</v>
      </c>
      <c r="D203" s="3" t="s">
        <v>13</v>
      </c>
      <c r="E203" s="3" t="s">
        <v>27</v>
      </c>
      <c r="F203" s="4" t="s">
        <v>43</v>
      </c>
      <c r="G203" s="4" t="s">
        <v>16</v>
      </c>
      <c r="H203" s="4" t="s">
        <v>17</v>
      </c>
      <c r="I203" s="4"/>
      <c r="J203" s="6">
        <v>44223</v>
      </c>
      <c r="K203" s="6">
        <v>44228</v>
      </c>
      <c r="L203">
        <f t="shared" si="19"/>
        <v>5</v>
      </c>
      <c r="M203" t="b">
        <f t="shared" si="20"/>
        <v>1</v>
      </c>
    </row>
    <row r="204" spans="1:13" ht="13.2" hidden="1" x14ac:dyDescent="0.25">
      <c r="A204" s="3" t="s">
        <v>234</v>
      </c>
      <c r="B204" s="3" t="s">
        <v>12</v>
      </c>
      <c r="C204" s="3">
        <v>30</v>
      </c>
      <c r="D204" s="3" t="s">
        <v>13</v>
      </c>
      <c r="E204" s="3" t="s">
        <v>27</v>
      </c>
      <c r="F204" s="4" t="s">
        <v>28</v>
      </c>
      <c r="G204" s="4" t="s">
        <v>16</v>
      </c>
      <c r="H204" s="4" t="s">
        <v>8</v>
      </c>
      <c r="I204" s="4" t="s">
        <v>67</v>
      </c>
      <c r="J204" s="6">
        <v>44223</v>
      </c>
      <c r="K204" s="6">
        <v>44249</v>
      </c>
      <c r="L204">
        <f t="shared" ref="L204:L259" si="21">K204-J204</f>
        <v>26</v>
      </c>
      <c r="M204" t="b">
        <f t="shared" si="20"/>
        <v>1</v>
      </c>
    </row>
    <row r="205" spans="1:13" ht="13.2" hidden="1" x14ac:dyDescent="0.25">
      <c r="A205" s="3" t="s">
        <v>235</v>
      </c>
      <c r="B205" s="3" t="s">
        <v>12</v>
      </c>
      <c r="C205" s="3">
        <v>30</v>
      </c>
      <c r="D205" s="3" t="s">
        <v>13</v>
      </c>
      <c r="E205" s="3" t="s">
        <v>27</v>
      </c>
      <c r="F205" s="4" t="s">
        <v>28</v>
      </c>
      <c r="G205" s="4" t="s">
        <v>16</v>
      </c>
      <c r="H205" s="4" t="s">
        <v>8</v>
      </c>
      <c r="I205" s="4" t="s">
        <v>30</v>
      </c>
      <c r="J205" s="6">
        <v>44223</v>
      </c>
      <c r="K205" s="6">
        <v>44335</v>
      </c>
      <c r="L205">
        <f t="shared" si="21"/>
        <v>112</v>
      </c>
      <c r="M205" t="b">
        <f t="shared" si="20"/>
        <v>0</v>
      </c>
    </row>
    <row r="206" spans="1:13" ht="13.2" hidden="1" x14ac:dyDescent="0.25">
      <c r="A206" s="3" t="s">
        <v>236</v>
      </c>
      <c r="B206" s="3" t="s">
        <v>12</v>
      </c>
      <c r="C206" s="3">
        <v>30</v>
      </c>
      <c r="D206" s="3" t="s">
        <v>13</v>
      </c>
      <c r="E206" s="3" t="s">
        <v>14</v>
      </c>
      <c r="F206" s="4" t="s">
        <v>59</v>
      </c>
      <c r="G206" s="4" t="s">
        <v>29</v>
      </c>
      <c r="H206" s="4" t="s">
        <v>17</v>
      </c>
      <c r="I206" s="4"/>
      <c r="J206" s="6">
        <v>44224</v>
      </c>
      <c r="K206" s="6">
        <v>44237</v>
      </c>
      <c r="L206">
        <f t="shared" si="21"/>
        <v>13</v>
      </c>
    </row>
    <row r="207" spans="1:13" ht="13.2" hidden="1" x14ac:dyDescent="0.25">
      <c r="A207" s="3" t="s">
        <v>237</v>
      </c>
      <c r="B207" s="3" t="s">
        <v>12</v>
      </c>
      <c r="C207" s="3">
        <v>30</v>
      </c>
      <c r="D207" s="3" t="s">
        <v>13</v>
      </c>
      <c r="E207" s="3" t="s">
        <v>14</v>
      </c>
      <c r="F207" s="4" t="s">
        <v>59</v>
      </c>
      <c r="G207" s="4" t="s">
        <v>29</v>
      </c>
      <c r="H207" s="4" t="s">
        <v>17</v>
      </c>
      <c r="I207" s="4"/>
      <c r="J207" s="6">
        <v>44224</v>
      </c>
      <c r="K207" s="6">
        <v>44237</v>
      </c>
      <c r="L207">
        <f t="shared" si="21"/>
        <v>13</v>
      </c>
    </row>
    <row r="208" spans="1:13" ht="13.2" hidden="1" x14ac:dyDescent="0.25">
      <c r="A208" s="3" t="s">
        <v>238</v>
      </c>
      <c r="B208" s="3" t="s">
        <v>12</v>
      </c>
      <c r="C208" s="3">
        <v>30</v>
      </c>
      <c r="D208" s="3" t="s">
        <v>13</v>
      </c>
      <c r="E208" s="3" t="s">
        <v>14</v>
      </c>
      <c r="F208" s="4" t="s">
        <v>59</v>
      </c>
      <c r="G208" s="4" t="s">
        <v>29</v>
      </c>
      <c r="H208" s="4" t="s">
        <v>17</v>
      </c>
      <c r="I208" s="4"/>
      <c r="J208" s="6">
        <v>44224</v>
      </c>
      <c r="K208" s="6">
        <v>44237</v>
      </c>
      <c r="L208">
        <f t="shared" si="21"/>
        <v>13</v>
      </c>
    </row>
    <row r="209" spans="1:13" ht="13.2" hidden="1" x14ac:dyDescent="0.25">
      <c r="A209" s="3" t="s">
        <v>239</v>
      </c>
      <c r="B209" s="3" t="s">
        <v>12</v>
      </c>
      <c r="C209" s="3">
        <v>30</v>
      </c>
      <c r="D209" s="3" t="s">
        <v>13</v>
      </c>
      <c r="E209" s="3" t="s">
        <v>14</v>
      </c>
      <c r="F209" s="4" t="s">
        <v>59</v>
      </c>
      <c r="G209" s="4" t="s">
        <v>16</v>
      </c>
      <c r="H209" s="4" t="s">
        <v>8</v>
      </c>
      <c r="I209" s="4" t="s">
        <v>79</v>
      </c>
      <c r="J209" s="6">
        <v>44224</v>
      </c>
      <c r="K209" s="6">
        <v>44274</v>
      </c>
      <c r="L209">
        <f t="shared" si="21"/>
        <v>50</v>
      </c>
    </row>
    <row r="210" spans="1:13" ht="13.2" hidden="1" x14ac:dyDescent="0.25">
      <c r="A210" s="3" t="s">
        <v>240</v>
      </c>
      <c r="B210" s="3" t="s">
        <v>12</v>
      </c>
      <c r="C210" s="3">
        <v>30</v>
      </c>
      <c r="D210" s="3" t="s">
        <v>13</v>
      </c>
      <c r="E210" s="3" t="s">
        <v>14</v>
      </c>
      <c r="F210" s="4" t="s">
        <v>59</v>
      </c>
      <c r="G210" s="4" t="s">
        <v>90</v>
      </c>
      <c r="H210" s="4" t="s">
        <v>8</v>
      </c>
      <c r="I210" s="4" t="s">
        <v>30</v>
      </c>
      <c r="J210" s="6">
        <v>44224</v>
      </c>
      <c r="K210" s="6">
        <v>44250</v>
      </c>
      <c r="L210">
        <f t="shared" si="21"/>
        <v>26</v>
      </c>
    </row>
    <row r="211" spans="1:13" ht="13.2" hidden="1" x14ac:dyDescent="0.25">
      <c r="A211" s="3" t="s">
        <v>241</v>
      </c>
      <c r="B211" s="3" t="s">
        <v>12</v>
      </c>
      <c r="C211" s="3">
        <v>30</v>
      </c>
      <c r="D211" s="3" t="s">
        <v>13</v>
      </c>
      <c r="E211" s="3" t="s">
        <v>14</v>
      </c>
      <c r="F211" s="4" t="s">
        <v>59</v>
      </c>
      <c r="G211" s="4" t="s">
        <v>16</v>
      </c>
      <c r="H211" s="4" t="s">
        <v>8</v>
      </c>
      <c r="I211" s="4" t="s">
        <v>79</v>
      </c>
      <c r="J211" s="6">
        <v>44224</v>
      </c>
      <c r="K211" s="6">
        <v>44246</v>
      </c>
      <c r="L211">
        <f t="shared" si="21"/>
        <v>22</v>
      </c>
    </row>
    <row r="212" spans="1:13" ht="13.2" hidden="1" x14ac:dyDescent="0.25">
      <c r="A212" s="3" t="s">
        <v>242</v>
      </c>
      <c r="B212" s="3" t="s">
        <v>12</v>
      </c>
      <c r="C212" s="3">
        <v>30</v>
      </c>
      <c r="D212" s="3" t="s">
        <v>13</v>
      </c>
      <c r="E212" s="3" t="s">
        <v>14</v>
      </c>
      <c r="F212" s="4" t="s">
        <v>59</v>
      </c>
      <c r="G212" s="4" t="s">
        <v>29</v>
      </c>
      <c r="H212" s="4" t="s">
        <v>8</v>
      </c>
      <c r="I212" s="4" t="s">
        <v>30</v>
      </c>
      <c r="J212" s="6">
        <v>44224</v>
      </c>
      <c r="K212" s="6">
        <v>44239</v>
      </c>
      <c r="L212">
        <f t="shared" si="21"/>
        <v>15</v>
      </c>
    </row>
    <row r="213" spans="1:13" ht="13.2" hidden="1" x14ac:dyDescent="0.25">
      <c r="A213" s="3" t="s">
        <v>243</v>
      </c>
      <c r="B213" s="3" t="s">
        <v>12</v>
      </c>
      <c r="C213" s="3">
        <v>30</v>
      </c>
      <c r="D213" s="3" t="s">
        <v>13</v>
      </c>
      <c r="E213" s="3" t="s">
        <v>14</v>
      </c>
      <c r="F213" s="4" t="s">
        <v>59</v>
      </c>
      <c r="G213" s="4" t="s">
        <v>29</v>
      </c>
      <c r="H213" s="4" t="s">
        <v>8</v>
      </c>
      <c r="I213" s="4" t="s">
        <v>67</v>
      </c>
      <c r="J213" s="6">
        <v>44224</v>
      </c>
      <c r="K213" s="6">
        <v>44237</v>
      </c>
      <c r="L213">
        <f t="shared" si="21"/>
        <v>13</v>
      </c>
    </row>
    <row r="214" spans="1:13" ht="13.2" hidden="1" x14ac:dyDescent="0.25">
      <c r="A214" s="3" t="s">
        <v>244</v>
      </c>
      <c r="B214" s="3" t="s">
        <v>12</v>
      </c>
      <c r="C214" s="3">
        <v>30</v>
      </c>
      <c r="D214" s="3" t="s">
        <v>13</v>
      </c>
      <c r="E214" s="3" t="s">
        <v>14</v>
      </c>
      <c r="F214" s="4" t="s">
        <v>59</v>
      </c>
      <c r="G214" s="4" t="s">
        <v>16</v>
      </c>
      <c r="H214" s="4" t="s">
        <v>8</v>
      </c>
      <c r="I214" s="4" t="s">
        <v>79</v>
      </c>
      <c r="J214" s="6">
        <v>44224</v>
      </c>
      <c r="K214" s="6">
        <v>44224</v>
      </c>
      <c r="L214">
        <f t="shared" si="21"/>
        <v>0</v>
      </c>
    </row>
    <row r="215" spans="1:13" ht="13.2" hidden="1" x14ac:dyDescent="0.25">
      <c r="A215" s="3" t="s">
        <v>245</v>
      </c>
      <c r="B215" s="3" t="s">
        <v>12</v>
      </c>
      <c r="C215" s="3">
        <v>30</v>
      </c>
      <c r="D215" s="3" t="s">
        <v>13</v>
      </c>
      <c r="E215" s="3" t="s">
        <v>27</v>
      </c>
      <c r="F215" s="4" t="s">
        <v>28</v>
      </c>
      <c r="G215" s="4" t="s">
        <v>16</v>
      </c>
      <c r="H215" s="4" t="s">
        <v>8</v>
      </c>
      <c r="I215" s="4" t="s">
        <v>30</v>
      </c>
      <c r="J215" s="6">
        <v>44224</v>
      </c>
      <c r="K215" s="6">
        <v>44333</v>
      </c>
      <c r="L215">
        <f t="shared" si="21"/>
        <v>109</v>
      </c>
      <c r="M215" t="b">
        <f t="shared" ref="M215:M216" si="22">L215&lt;C215</f>
        <v>0</v>
      </c>
    </row>
    <row r="216" spans="1:13" ht="13.2" hidden="1" x14ac:dyDescent="0.25">
      <c r="A216" s="3" t="s">
        <v>246</v>
      </c>
      <c r="B216" s="3" t="s">
        <v>12</v>
      </c>
      <c r="C216" s="3">
        <v>30</v>
      </c>
      <c r="D216" s="3" t="s">
        <v>13</v>
      </c>
      <c r="E216" s="3" t="s">
        <v>27</v>
      </c>
      <c r="F216" s="4" t="s">
        <v>28</v>
      </c>
      <c r="G216" s="4" t="s">
        <v>16</v>
      </c>
      <c r="H216" s="4" t="s">
        <v>8</v>
      </c>
      <c r="I216" s="4" t="s">
        <v>30</v>
      </c>
      <c r="J216" s="6">
        <v>44224</v>
      </c>
      <c r="K216" s="6">
        <v>44334</v>
      </c>
      <c r="L216">
        <f t="shared" si="21"/>
        <v>110</v>
      </c>
      <c r="M216" t="b">
        <f t="shared" si="22"/>
        <v>0</v>
      </c>
    </row>
    <row r="217" spans="1:13" ht="13.2" hidden="1" x14ac:dyDescent="0.25">
      <c r="A217" s="3" t="s">
        <v>247</v>
      </c>
      <c r="B217" s="3" t="s">
        <v>12</v>
      </c>
      <c r="C217" s="3">
        <v>30</v>
      </c>
      <c r="D217" s="3" t="s">
        <v>13</v>
      </c>
      <c r="E217" s="3" t="s">
        <v>14</v>
      </c>
      <c r="F217" s="4" t="s">
        <v>59</v>
      </c>
      <c r="G217" s="4" t="s">
        <v>29</v>
      </c>
      <c r="H217" s="4" t="s">
        <v>8</v>
      </c>
      <c r="I217" s="4" t="s">
        <v>30</v>
      </c>
      <c r="J217" s="6">
        <v>44225</v>
      </c>
      <c r="K217" s="6">
        <v>44237</v>
      </c>
      <c r="L217">
        <f t="shared" si="21"/>
        <v>12</v>
      </c>
    </row>
    <row r="218" spans="1:13" ht="13.2" hidden="1" x14ac:dyDescent="0.25">
      <c r="A218" s="3" t="s">
        <v>248</v>
      </c>
      <c r="B218" s="3" t="s">
        <v>12</v>
      </c>
      <c r="C218" s="3">
        <v>30</v>
      </c>
      <c r="D218" s="3" t="s">
        <v>13</v>
      </c>
      <c r="E218" s="3" t="s">
        <v>27</v>
      </c>
      <c r="F218" s="4" t="s">
        <v>43</v>
      </c>
      <c r="G218" s="4" t="s">
        <v>16</v>
      </c>
      <c r="H218" s="4" t="s">
        <v>17</v>
      </c>
      <c r="I218" s="4"/>
      <c r="J218" s="6">
        <v>44225</v>
      </c>
      <c r="K218" s="6">
        <v>44225</v>
      </c>
      <c r="L218">
        <f t="shared" si="21"/>
        <v>0</v>
      </c>
      <c r="M218" t="b">
        <f t="shared" ref="M218:M222" si="23">L218&lt;C218</f>
        <v>1</v>
      </c>
    </row>
    <row r="219" spans="1:13" ht="13.2" hidden="1" x14ac:dyDescent="0.25">
      <c r="A219" s="3" t="s">
        <v>249</v>
      </c>
      <c r="B219" s="3" t="s">
        <v>12</v>
      </c>
      <c r="C219" s="3">
        <v>30</v>
      </c>
      <c r="D219" s="3" t="s">
        <v>13</v>
      </c>
      <c r="E219" s="3" t="s">
        <v>27</v>
      </c>
      <c r="F219" s="4" t="s">
        <v>43</v>
      </c>
      <c r="G219" s="4" t="s">
        <v>29</v>
      </c>
      <c r="H219" s="4" t="s">
        <v>17</v>
      </c>
      <c r="I219" s="4"/>
      <c r="J219" s="6">
        <v>44225</v>
      </c>
      <c r="K219" s="6">
        <v>44239</v>
      </c>
      <c r="L219">
        <f t="shared" si="21"/>
        <v>14</v>
      </c>
      <c r="M219" t="b">
        <f t="shared" si="23"/>
        <v>1</v>
      </c>
    </row>
    <row r="220" spans="1:13" ht="13.2" hidden="1" x14ac:dyDescent="0.25">
      <c r="A220" s="3" t="s">
        <v>250</v>
      </c>
      <c r="B220" s="3" t="s">
        <v>12</v>
      </c>
      <c r="C220" s="3">
        <v>30</v>
      </c>
      <c r="D220" s="3" t="s">
        <v>13</v>
      </c>
      <c r="E220" s="3" t="s">
        <v>27</v>
      </c>
      <c r="F220" s="4" t="s">
        <v>28</v>
      </c>
      <c r="G220" s="4" t="s">
        <v>16</v>
      </c>
      <c r="H220" s="4" t="s">
        <v>8</v>
      </c>
      <c r="I220" s="4" t="s">
        <v>79</v>
      </c>
      <c r="J220" s="6">
        <v>44225</v>
      </c>
      <c r="K220" s="6">
        <v>44293</v>
      </c>
      <c r="L220">
        <f t="shared" si="21"/>
        <v>68</v>
      </c>
      <c r="M220" t="b">
        <f t="shared" si="23"/>
        <v>0</v>
      </c>
    </row>
    <row r="221" spans="1:13" ht="13.2" hidden="1" x14ac:dyDescent="0.25">
      <c r="A221" s="3" t="s">
        <v>251</v>
      </c>
      <c r="B221" s="3" t="s">
        <v>12</v>
      </c>
      <c r="C221" s="3">
        <v>30</v>
      </c>
      <c r="D221" s="3" t="s">
        <v>13</v>
      </c>
      <c r="E221" s="3" t="s">
        <v>27</v>
      </c>
      <c r="F221" s="4" t="s">
        <v>28</v>
      </c>
      <c r="G221" s="4" t="s">
        <v>16</v>
      </c>
      <c r="H221" s="4" t="s">
        <v>8</v>
      </c>
      <c r="I221" s="4" t="s">
        <v>79</v>
      </c>
      <c r="J221" s="6">
        <v>44225</v>
      </c>
      <c r="K221" s="6">
        <v>44692</v>
      </c>
      <c r="L221">
        <f t="shared" si="21"/>
        <v>467</v>
      </c>
      <c r="M221" t="b">
        <f t="shared" si="23"/>
        <v>0</v>
      </c>
    </row>
    <row r="222" spans="1:13" ht="13.2" hidden="1" x14ac:dyDescent="0.25">
      <c r="A222" s="3" t="s">
        <v>252</v>
      </c>
      <c r="B222" s="3" t="s">
        <v>12</v>
      </c>
      <c r="C222" s="3">
        <v>30</v>
      </c>
      <c r="D222" s="3" t="s">
        <v>13</v>
      </c>
      <c r="E222" s="3" t="s">
        <v>27</v>
      </c>
      <c r="F222" s="4" t="s">
        <v>28</v>
      </c>
      <c r="G222" s="4" t="s">
        <v>16</v>
      </c>
      <c r="H222" s="4" t="s">
        <v>8</v>
      </c>
      <c r="I222" s="4" t="s">
        <v>79</v>
      </c>
      <c r="J222" s="6">
        <v>44225</v>
      </c>
      <c r="K222" s="6">
        <v>44844</v>
      </c>
      <c r="L222">
        <f t="shared" si="21"/>
        <v>619</v>
      </c>
      <c r="M222" t="b">
        <f t="shared" si="23"/>
        <v>0</v>
      </c>
    </row>
    <row r="223" spans="1:13" ht="13.2" hidden="1" x14ac:dyDescent="0.25">
      <c r="A223" s="3" t="s">
        <v>253</v>
      </c>
      <c r="B223" s="3" t="s">
        <v>12</v>
      </c>
      <c r="C223" s="3">
        <v>30</v>
      </c>
      <c r="D223" s="3" t="s">
        <v>13</v>
      </c>
      <c r="E223" s="3" t="s">
        <v>14</v>
      </c>
      <c r="F223" s="4" t="s">
        <v>59</v>
      </c>
      <c r="G223" s="4" t="s">
        <v>29</v>
      </c>
      <c r="H223" s="4" t="s">
        <v>8</v>
      </c>
      <c r="I223" s="4" t="s">
        <v>30</v>
      </c>
      <c r="J223" s="6">
        <v>44228</v>
      </c>
      <c r="K223" s="6">
        <v>44284</v>
      </c>
      <c r="L223">
        <f t="shared" si="21"/>
        <v>56</v>
      </c>
    </row>
    <row r="224" spans="1:13" ht="13.2" hidden="1" x14ac:dyDescent="0.25">
      <c r="A224" s="3" t="s">
        <v>254</v>
      </c>
      <c r="B224" s="3" t="s">
        <v>12</v>
      </c>
      <c r="C224" s="3">
        <v>30</v>
      </c>
      <c r="D224" s="3" t="s">
        <v>13</v>
      </c>
      <c r="E224" s="3" t="s">
        <v>14</v>
      </c>
      <c r="F224" s="4" t="s">
        <v>59</v>
      </c>
      <c r="G224" s="4" t="s">
        <v>29</v>
      </c>
      <c r="H224" s="4" t="s">
        <v>8</v>
      </c>
      <c r="I224" s="4" t="s">
        <v>67</v>
      </c>
      <c r="J224" s="6">
        <v>44228</v>
      </c>
      <c r="K224" s="6">
        <v>44246</v>
      </c>
      <c r="L224">
        <f t="shared" si="21"/>
        <v>18</v>
      </c>
    </row>
    <row r="225" spans="1:13" ht="13.2" hidden="1" x14ac:dyDescent="0.25">
      <c r="A225" s="3" t="s">
        <v>255</v>
      </c>
      <c r="B225" s="3" t="s">
        <v>12</v>
      </c>
      <c r="C225" s="3">
        <v>30</v>
      </c>
      <c r="D225" s="3" t="s">
        <v>13</v>
      </c>
      <c r="E225" s="3" t="s">
        <v>14</v>
      </c>
      <c r="F225" s="4" t="s">
        <v>59</v>
      </c>
      <c r="G225" s="4" t="s">
        <v>29</v>
      </c>
      <c r="H225" s="4" t="s">
        <v>8</v>
      </c>
      <c r="I225" s="4" t="s">
        <v>30</v>
      </c>
      <c r="J225" s="6">
        <v>44228</v>
      </c>
      <c r="K225" s="6">
        <v>44238</v>
      </c>
      <c r="L225">
        <f t="shared" si="21"/>
        <v>10</v>
      </c>
    </row>
    <row r="226" spans="1:13" ht="13.2" hidden="1" x14ac:dyDescent="0.25">
      <c r="A226" s="3" t="s">
        <v>256</v>
      </c>
      <c r="B226" s="3" t="s">
        <v>12</v>
      </c>
      <c r="C226" s="3">
        <v>30</v>
      </c>
      <c r="D226" s="3" t="s">
        <v>13</v>
      </c>
      <c r="E226" s="3" t="s">
        <v>14</v>
      </c>
      <c r="F226" s="4" t="s">
        <v>59</v>
      </c>
      <c r="G226" s="4" t="s">
        <v>29</v>
      </c>
      <c r="H226" s="4" t="s">
        <v>8</v>
      </c>
      <c r="I226" s="4" t="s">
        <v>30</v>
      </c>
      <c r="J226" s="6">
        <v>44228</v>
      </c>
      <c r="K226" s="6">
        <v>44238</v>
      </c>
      <c r="L226">
        <f t="shared" si="21"/>
        <v>10</v>
      </c>
    </row>
    <row r="227" spans="1:13" ht="13.2" hidden="1" x14ac:dyDescent="0.25">
      <c r="A227" s="3" t="s">
        <v>257</v>
      </c>
      <c r="B227" s="3" t="s">
        <v>12</v>
      </c>
      <c r="C227" s="3">
        <v>30</v>
      </c>
      <c r="D227" s="3" t="s">
        <v>13</v>
      </c>
      <c r="E227" s="3" t="s">
        <v>14</v>
      </c>
      <c r="F227" s="4" t="s">
        <v>59</v>
      </c>
      <c r="G227" s="4" t="s">
        <v>29</v>
      </c>
      <c r="H227" s="4" t="s">
        <v>8</v>
      </c>
      <c r="I227" s="4" t="s">
        <v>30</v>
      </c>
      <c r="J227" s="6">
        <v>44228</v>
      </c>
      <c r="K227" s="6">
        <v>44231</v>
      </c>
      <c r="L227">
        <f t="shared" si="21"/>
        <v>3</v>
      </c>
    </row>
    <row r="228" spans="1:13" ht="13.2" hidden="1" x14ac:dyDescent="0.25">
      <c r="A228" s="3" t="s">
        <v>258</v>
      </c>
      <c r="B228" s="3" t="s">
        <v>12</v>
      </c>
      <c r="C228" s="3">
        <v>30</v>
      </c>
      <c r="D228" s="3" t="s">
        <v>13</v>
      </c>
      <c r="E228" s="3" t="s">
        <v>14</v>
      </c>
      <c r="F228" s="4" t="s">
        <v>59</v>
      </c>
      <c r="G228" s="4" t="s">
        <v>29</v>
      </c>
      <c r="H228" s="4" t="s">
        <v>8</v>
      </c>
      <c r="I228" s="4" t="s">
        <v>30</v>
      </c>
      <c r="J228" s="6">
        <v>44228</v>
      </c>
      <c r="K228" s="6">
        <v>44229</v>
      </c>
      <c r="L228">
        <f t="shared" si="21"/>
        <v>1</v>
      </c>
    </row>
    <row r="229" spans="1:13" ht="13.2" hidden="1" x14ac:dyDescent="0.25">
      <c r="A229" s="3" t="s">
        <v>259</v>
      </c>
      <c r="B229" s="3" t="s">
        <v>12</v>
      </c>
      <c r="C229" s="3">
        <v>30</v>
      </c>
      <c r="D229" s="3" t="s">
        <v>13</v>
      </c>
      <c r="E229" s="3" t="s">
        <v>27</v>
      </c>
      <c r="F229" s="4" t="s">
        <v>28</v>
      </c>
      <c r="G229" s="4" t="s">
        <v>16</v>
      </c>
      <c r="H229" s="4" t="s">
        <v>8</v>
      </c>
      <c r="I229" s="4" t="s">
        <v>30</v>
      </c>
      <c r="J229" s="6">
        <v>44228</v>
      </c>
      <c r="K229" s="6">
        <v>44695</v>
      </c>
      <c r="L229">
        <f t="shared" si="21"/>
        <v>467</v>
      </c>
      <c r="M229" t="b">
        <f t="shared" ref="M229:M231" si="24">L229&lt;C229</f>
        <v>0</v>
      </c>
    </row>
    <row r="230" spans="1:13" ht="13.2" hidden="1" x14ac:dyDescent="0.25">
      <c r="A230" s="3" t="s">
        <v>260</v>
      </c>
      <c r="B230" s="3" t="s">
        <v>12</v>
      </c>
      <c r="C230" s="3">
        <v>30</v>
      </c>
      <c r="D230" s="3" t="s">
        <v>13</v>
      </c>
      <c r="E230" s="3" t="s">
        <v>27</v>
      </c>
      <c r="F230" s="4" t="s">
        <v>28</v>
      </c>
      <c r="G230" s="4" t="s">
        <v>16</v>
      </c>
      <c r="H230" s="4" t="s">
        <v>8</v>
      </c>
      <c r="I230" s="4" t="s">
        <v>30</v>
      </c>
      <c r="J230" s="6">
        <v>44228</v>
      </c>
      <c r="K230" s="6">
        <v>44696</v>
      </c>
      <c r="L230">
        <f t="shared" si="21"/>
        <v>468</v>
      </c>
      <c r="M230" t="b">
        <f t="shared" si="24"/>
        <v>0</v>
      </c>
    </row>
    <row r="231" spans="1:13" ht="13.2" hidden="1" x14ac:dyDescent="0.25">
      <c r="A231" s="3" t="s">
        <v>261</v>
      </c>
      <c r="B231" s="3" t="s">
        <v>32</v>
      </c>
      <c r="C231" s="3">
        <v>15</v>
      </c>
      <c r="D231" s="3" t="s">
        <v>13</v>
      </c>
      <c r="E231" s="3" t="s">
        <v>27</v>
      </c>
      <c r="F231" s="4" t="s">
        <v>28</v>
      </c>
      <c r="G231" s="4" t="s">
        <v>29</v>
      </c>
      <c r="H231" s="4" t="s">
        <v>8</v>
      </c>
      <c r="I231" s="4" t="s">
        <v>79</v>
      </c>
      <c r="J231" s="6">
        <v>44229</v>
      </c>
      <c r="K231" s="6">
        <v>44245</v>
      </c>
      <c r="L231">
        <f t="shared" si="21"/>
        <v>16</v>
      </c>
      <c r="M231" t="b">
        <f t="shared" si="24"/>
        <v>0</v>
      </c>
    </row>
    <row r="232" spans="1:13" ht="13.2" hidden="1" x14ac:dyDescent="0.25">
      <c r="A232" s="3" t="s">
        <v>262</v>
      </c>
      <c r="B232" s="3" t="s">
        <v>12</v>
      </c>
      <c r="C232" s="3">
        <v>30</v>
      </c>
      <c r="D232" s="3" t="s">
        <v>13</v>
      </c>
      <c r="E232" s="3" t="s">
        <v>14</v>
      </c>
      <c r="F232" s="4" t="s">
        <v>59</v>
      </c>
      <c r="G232" s="4" t="s">
        <v>16</v>
      </c>
      <c r="H232" s="4" t="s">
        <v>8</v>
      </c>
      <c r="I232" s="4" t="s">
        <v>79</v>
      </c>
      <c r="J232" s="6">
        <v>44229</v>
      </c>
      <c r="K232" s="6">
        <v>44273</v>
      </c>
      <c r="L232">
        <f t="shared" si="21"/>
        <v>44</v>
      </c>
    </row>
    <row r="233" spans="1:13" ht="13.2" hidden="1" x14ac:dyDescent="0.25">
      <c r="A233" s="3" t="s">
        <v>263</v>
      </c>
      <c r="B233" s="3" t="s">
        <v>12</v>
      </c>
      <c r="C233" s="3">
        <v>30</v>
      </c>
      <c r="D233" s="3" t="s">
        <v>13</v>
      </c>
      <c r="E233" s="3" t="s">
        <v>14</v>
      </c>
      <c r="F233" s="4" t="s">
        <v>59</v>
      </c>
      <c r="G233" s="4" t="s">
        <v>16</v>
      </c>
      <c r="H233" s="4" t="s">
        <v>8</v>
      </c>
      <c r="I233" s="4" t="s">
        <v>79</v>
      </c>
      <c r="J233" s="6">
        <v>44229</v>
      </c>
      <c r="K233" s="6">
        <v>44256</v>
      </c>
      <c r="L233">
        <f t="shared" si="21"/>
        <v>27</v>
      </c>
    </row>
    <row r="234" spans="1:13" ht="13.2" hidden="1" x14ac:dyDescent="0.25">
      <c r="A234" s="3" t="s">
        <v>264</v>
      </c>
      <c r="B234" s="3" t="s">
        <v>12</v>
      </c>
      <c r="C234" s="3">
        <v>30</v>
      </c>
      <c r="D234" s="3" t="s">
        <v>13</v>
      </c>
      <c r="E234" s="3" t="s">
        <v>14</v>
      </c>
      <c r="F234" s="4" t="s">
        <v>59</v>
      </c>
      <c r="G234" s="4" t="s">
        <v>29</v>
      </c>
      <c r="H234" s="4" t="s">
        <v>8</v>
      </c>
      <c r="I234" s="4" t="s">
        <v>30</v>
      </c>
      <c r="J234" s="6">
        <v>44229</v>
      </c>
      <c r="K234" s="6">
        <v>44246</v>
      </c>
      <c r="L234">
        <f t="shared" si="21"/>
        <v>17</v>
      </c>
    </row>
    <row r="235" spans="1:13" ht="13.2" hidden="1" x14ac:dyDescent="0.25">
      <c r="A235" s="3" t="s">
        <v>265</v>
      </c>
      <c r="B235" s="3" t="s">
        <v>12</v>
      </c>
      <c r="C235" s="3">
        <v>30</v>
      </c>
      <c r="D235" s="3" t="s">
        <v>13</v>
      </c>
      <c r="E235" s="3" t="s">
        <v>14</v>
      </c>
      <c r="F235" s="4" t="s">
        <v>59</v>
      </c>
      <c r="G235" s="4" t="s">
        <v>16</v>
      </c>
      <c r="H235" s="4" t="s">
        <v>8</v>
      </c>
      <c r="I235" s="4" t="s">
        <v>79</v>
      </c>
      <c r="J235" s="6">
        <v>44229</v>
      </c>
      <c r="K235" s="6">
        <v>44238</v>
      </c>
      <c r="L235">
        <f t="shared" si="21"/>
        <v>9</v>
      </c>
    </row>
    <row r="236" spans="1:13" ht="13.2" hidden="1" x14ac:dyDescent="0.25">
      <c r="A236" s="3" t="s">
        <v>266</v>
      </c>
      <c r="B236" s="3" t="s">
        <v>12</v>
      </c>
      <c r="C236" s="3">
        <v>30</v>
      </c>
      <c r="D236" s="3" t="s">
        <v>13</v>
      </c>
      <c r="E236" s="3" t="s">
        <v>14</v>
      </c>
      <c r="F236" s="4" t="s">
        <v>59</v>
      </c>
      <c r="G236" s="4" t="s">
        <v>29</v>
      </c>
      <c r="H236" s="4" t="s">
        <v>8</v>
      </c>
      <c r="I236" s="4" t="s">
        <v>30</v>
      </c>
      <c r="J236" s="6">
        <v>44229</v>
      </c>
      <c r="K236" s="6">
        <v>44237</v>
      </c>
      <c r="L236">
        <f t="shared" si="21"/>
        <v>8</v>
      </c>
    </row>
    <row r="237" spans="1:13" ht="13.2" hidden="1" x14ac:dyDescent="0.25">
      <c r="A237" s="3" t="s">
        <v>267</v>
      </c>
      <c r="B237" s="3" t="s">
        <v>12</v>
      </c>
      <c r="C237" s="3">
        <v>30</v>
      </c>
      <c r="D237" s="3" t="s">
        <v>13</v>
      </c>
      <c r="E237" s="3" t="s">
        <v>27</v>
      </c>
      <c r="F237" s="4" t="s">
        <v>43</v>
      </c>
      <c r="G237" s="4" t="s">
        <v>90</v>
      </c>
      <c r="H237" s="4" t="s">
        <v>17</v>
      </c>
      <c r="I237" s="4"/>
      <c r="J237" s="6">
        <v>44229</v>
      </c>
      <c r="K237" s="6">
        <v>44230</v>
      </c>
      <c r="L237">
        <f t="shared" si="21"/>
        <v>1</v>
      </c>
      <c r="M237" t="b">
        <f t="shared" ref="M237:M245" si="25">L237&lt;C237</f>
        <v>1</v>
      </c>
    </row>
    <row r="238" spans="1:13" ht="13.2" hidden="1" x14ac:dyDescent="0.25">
      <c r="A238" s="3" t="s">
        <v>268</v>
      </c>
      <c r="B238" s="3" t="s">
        <v>12</v>
      </c>
      <c r="C238" s="3">
        <v>30</v>
      </c>
      <c r="D238" s="3" t="s">
        <v>13</v>
      </c>
      <c r="E238" s="3" t="s">
        <v>27</v>
      </c>
      <c r="F238" s="4" t="s">
        <v>43</v>
      </c>
      <c r="G238" s="4" t="s">
        <v>90</v>
      </c>
      <c r="H238" s="4" t="s">
        <v>17</v>
      </c>
      <c r="I238" s="4"/>
      <c r="J238" s="6">
        <v>44229</v>
      </c>
      <c r="K238" s="6">
        <v>44232</v>
      </c>
      <c r="L238">
        <f t="shared" si="21"/>
        <v>3</v>
      </c>
      <c r="M238" t="b">
        <f t="shared" si="25"/>
        <v>1</v>
      </c>
    </row>
    <row r="239" spans="1:13" ht="13.2" hidden="1" x14ac:dyDescent="0.25">
      <c r="A239" s="3" t="s">
        <v>269</v>
      </c>
      <c r="B239" s="3" t="s">
        <v>12</v>
      </c>
      <c r="C239" s="3">
        <v>30</v>
      </c>
      <c r="D239" s="3" t="s">
        <v>13</v>
      </c>
      <c r="E239" s="3" t="s">
        <v>27</v>
      </c>
      <c r="F239" s="4" t="s">
        <v>28</v>
      </c>
      <c r="G239" s="4" t="s">
        <v>16</v>
      </c>
      <c r="H239" s="4" t="s">
        <v>8</v>
      </c>
      <c r="I239" s="4" t="s">
        <v>30</v>
      </c>
      <c r="J239" s="6">
        <v>44229</v>
      </c>
      <c r="K239" s="6">
        <v>44260</v>
      </c>
      <c r="L239">
        <f t="shared" si="21"/>
        <v>31</v>
      </c>
      <c r="M239" t="b">
        <f t="shared" si="25"/>
        <v>0</v>
      </c>
    </row>
    <row r="240" spans="1:13" ht="13.2" hidden="1" x14ac:dyDescent="0.25">
      <c r="A240" s="3" t="s">
        <v>270</v>
      </c>
      <c r="B240" s="3" t="s">
        <v>12</v>
      </c>
      <c r="C240" s="3">
        <v>30</v>
      </c>
      <c r="D240" s="3" t="s">
        <v>13</v>
      </c>
      <c r="E240" s="3" t="s">
        <v>27</v>
      </c>
      <c r="F240" s="4" t="s">
        <v>28</v>
      </c>
      <c r="G240" s="4" t="s">
        <v>16</v>
      </c>
      <c r="H240" s="4" t="s">
        <v>8</v>
      </c>
      <c r="I240" s="4" t="s">
        <v>30</v>
      </c>
      <c r="J240" s="6">
        <v>44229</v>
      </c>
      <c r="K240" s="6">
        <v>44262</v>
      </c>
      <c r="L240">
        <f t="shared" si="21"/>
        <v>33</v>
      </c>
      <c r="M240" t="b">
        <f t="shared" si="25"/>
        <v>0</v>
      </c>
    </row>
    <row r="241" spans="1:13" ht="13.2" x14ac:dyDescent="0.25">
      <c r="A241" s="3" t="s">
        <v>271</v>
      </c>
      <c r="B241" s="3" t="s">
        <v>12</v>
      </c>
      <c r="C241" s="3">
        <v>30</v>
      </c>
      <c r="D241" s="3" t="s">
        <v>13</v>
      </c>
      <c r="E241" s="3" t="s">
        <v>27</v>
      </c>
      <c r="F241" s="4" t="s">
        <v>28</v>
      </c>
      <c r="G241" s="4" t="s">
        <v>272</v>
      </c>
      <c r="H241" s="4" t="s">
        <v>8</v>
      </c>
      <c r="I241" s="4" t="s">
        <v>79</v>
      </c>
      <c r="J241" s="6">
        <v>44229</v>
      </c>
      <c r="K241" s="6">
        <v>44305</v>
      </c>
      <c r="L241">
        <f t="shared" si="21"/>
        <v>76</v>
      </c>
      <c r="M241" t="b">
        <f t="shared" si="25"/>
        <v>0</v>
      </c>
    </row>
    <row r="242" spans="1:13" ht="13.2" hidden="1" x14ac:dyDescent="0.25">
      <c r="A242" s="3" t="s">
        <v>273</v>
      </c>
      <c r="B242" s="3" t="s">
        <v>12</v>
      </c>
      <c r="C242" s="3">
        <v>30</v>
      </c>
      <c r="D242" s="3" t="s">
        <v>13</v>
      </c>
      <c r="E242" s="3" t="s">
        <v>27</v>
      </c>
      <c r="F242" s="4" t="s">
        <v>28</v>
      </c>
      <c r="G242" s="4" t="s">
        <v>16</v>
      </c>
      <c r="H242" s="4" t="s">
        <v>8</v>
      </c>
      <c r="I242" s="4" t="s">
        <v>67</v>
      </c>
      <c r="J242" s="6">
        <v>44229</v>
      </c>
      <c r="K242" s="6">
        <v>44366</v>
      </c>
      <c r="L242">
        <f t="shared" si="21"/>
        <v>137</v>
      </c>
      <c r="M242" t="b">
        <f t="shared" si="25"/>
        <v>0</v>
      </c>
    </row>
    <row r="243" spans="1:13" ht="13.2" hidden="1" x14ac:dyDescent="0.25">
      <c r="A243" s="3" t="s">
        <v>274</v>
      </c>
      <c r="B243" s="3" t="s">
        <v>12</v>
      </c>
      <c r="C243" s="3">
        <v>30</v>
      </c>
      <c r="D243" s="3" t="s">
        <v>13</v>
      </c>
      <c r="E243" s="3" t="s">
        <v>27</v>
      </c>
      <c r="F243" s="4" t="s">
        <v>28</v>
      </c>
      <c r="G243" s="4" t="s">
        <v>16</v>
      </c>
      <c r="H243" s="4" t="s">
        <v>8</v>
      </c>
      <c r="I243" s="4" t="s">
        <v>30</v>
      </c>
      <c r="J243" s="6">
        <v>44229</v>
      </c>
      <c r="K243" s="6">
        <v>44581</v>
      </c>
      <c r="L243">
        <f t="shared" si="21"/>
        <v>352</v>
      </c>
      <c r="M243" t="b">
        <f t="shared" si="25"/>
        <v>0</v>
      </c>
    </row>
    <row r="244" spans="1:13" ht="13.2" hidden="1" x14ac:dyDescent="0.25">
      <c r="A244" s="3" t="s">
        <v>275</v>
      </c>
      <c r="B244" s="3" t="s">
        <v>12</v>
      </c>
      <c r="C244" s="3">
        <v>30</v>
      </c>
      <c r="D244" s="3" t="s">
        <v>13</v>
      </c>
      <c r="E244" s="3" t="s">
        <v>27</v>
      </c>
      <c r="F244" s="4" t="s">
        <v>28</v>
      </c>
      <c r="G244" s="4" t="s">
        <v>16</v>
      </c>
      <c r="H244" s="4" t="s">
        <v>8</v>
      </c>
      <c r="I244" s="4" t="s">
        <v>30</v>
      </c>
      <c r="J244" s="6">
        <v>44229</v>
      </c>
      <c r="K244" s="6">
        <v>44695</v>
      </c>
      <c r="L244">
        <f t="shared" si="21"/>
        <v>466</v>
      </c>
      <c r="M244" t="b">
        <f t="shared" si="25"/>
        <v>0</v>
      </c>
    </row>
    <row r="245" spans="1:13" ht="13.2" hidden="1" x14ac:dyDescent="0.25">
      <c r="A245" s="3" t="s">
        <v>276</v>
      </c>
      <c r="B245" s="3" t="s">
        <v>12</v>
      </c>
      <c r="C245" s="3">
        <v>30</v>
      </c>
      <c r="D245" s="3" t="s">
        <v>13</v>
      </c>
      <c r="E245" s="3" t="s">
        <v>27</v>
      </c>
      <c r="F245" s="4" t="s">
        <v>28</v>
      </c>
      <c r="G245" s="4" t="s">
        <v>16</v>
      </c>
      <c r="H245" s="4" t="s">
        <v>8</v>
      </c>
      <c r="I245" s="4" t="s">
        <v>30</v>
      </c>
      <c r="J245" s="6">
        <v>44229</v>
      </c>
      <c r="K245" s="6">
        <v>44695</v>
      </c>
      <c r="L245">
        <f t="shared" si="21"/>
        <v>466</v>
      </c>
      <c r="M245" t="b">
        <f t="shared" si="25"/>
        <v>0</v>
      </c>
    </row>
    <row r="246" spans="1:13" ht="13.2" hidden="1" x14ac:dyDescent="0.25">
      <c r="A246" s="3" t="s">
        <v>277</v>
      </c>
      <c r="B246" s="3" t="s">
        <v>12</v>
      </c>
      <c r="C246" s="3">
        <v>30</v>
      </c>
      <c r="D246" s="3" t="s">
        <v>13</v>
      </c>
      <c r="E246" s="3" t="s">
        <v>14</v>
      </c>
      <c r="F246" s="4" t="s">
        <v>59</v>
      </c>
      <c r="G246" s="4" t="s">
        <v>16</v>
      </c>
      <c r="H246" s="4" t="s">
        <v>8</v>
      </c>
      <c r="I246" s="4" t="s">
        <v>79</v>
      </c>
      <c r="J246" s="6">
        <v>44230</v>
      </c>
      <c r="K246" s="6">
        <v>44257</v>
      </c>
      <c r="L246">
        <f t="shared" si="21"/>
        <v>27</v>
      </c>
    </row>
    <row r="247" spans="1:13" ht="13.2" hidden="1" x14ac:dyDescent="0.25">
      <c r="A247" s="3" t="s">
        <v>278</v>
      </c>
      <c r="B247" s="3" t="s">
        <v>12</v>
      </c>
      <c r="C247" s="3">
        <v>30</v>
      </c>
      <c r="D247" s="3" t="s">
        <v>13</v>
      </c>
      <c r="E247" s="3" t="s">
        <v>14</v>
      </c>
      <c r="F247" s="4" t="s">
        <v>59</v>
      </c>
      <c r="G247" s="4" t="s">
        <v>16</v>
      </c>
      <c r="H247" s="4" t="s">
        <v>8</v>
      </c>
      <c r="I247" s="4" t="s">
        <v>79</v>
      </c>
      <c r="J247" s="6">
        <v>44230</v>
      </c>
      <c r="K247" s="6">
        <v>44256</v>
      </c>
      <c r="L247">
        <f t="shared" si="21"/>
        <v>26</v>
      </c>
    </row>
    <row r="248" spans="1:13" ht="13.2" hidden="1" x14ac:dyDescent="0.25">
      <c r="A248" s="3" t="s">
        <v>279</v>
      </c>
      <c r="B248" s="3" t="s">
        <v>12</v>
      </c>
      <c r="C248" s="3">
        <v>30</v>
      </c>
      <c r="D248" s="3" t="s">
        <v>13</v>
      </c>
      <c r="E248" s="3" t="s">
        <v>14</v>
      </c>
      <c r="F248" s="4" t="s">
        <v>59</v>
      </c>
      <c r="G248" s="4" t="s">
        <v>29</v>
      </c>
      <c r="H248" s="4" t="s">
        <v>8</v>
      </c>
      <c r="I248" s="4" t="s">
        <v>30</v>
      </c>
      <c r="J248" s="6">
        <v>44230</v>
      </c>
      <c r="K248" s="6">
        <v>44236</v>
      </c>
      <c r="L248">
        <f t="shared" si="21"/>
        <v>6</v>
      </c>
    </row>
    <row r="249" spans="1:13" ht="13.2" hidden="1" x14ac:dyDescent="0.25">
      <c r="A249" s="3" t="s">
        <v>280</v>
      </c>
      <c r="B249" s="3" t="s">
        <v>12</v>
      </c>
      <c r="C249" s="3">
        <v>30</v>
      </c>
      <c r="D249" s="3" t="s">
        <v>13</v>
      </c>
      <c r="E249" s="3" t="s">
        <v>27</v>
      </c>
      <c r="F249" s="4" t="s">
        <v>43</v>
      </c>
      <c r="G249" s="4" t="s">
        <v>90</v>
      </c>
      <c r="H249" s="4" t="s">
        <v>17</v>
      </c>
      <c r="I249" s="4"/>
      <c r="J249" s="6">
        <v>44230</v>
      </c>
      <c r="K249" s="6">
        <v>44231</v>
      </c>
      <c r="L249">
        <f t="shared" si="21"/>
        <v>1</v>
      </c>
      <c r="M249" t="b">
        <f t="shared" ref="M249:M253" si="26">L249&lt;C249</f>
        <v>1</v>
      </c>
    </row>
    <row r="250" spans="1:13" ht="13.2" hidden="1" x14ac:dyDescent="0.25">
      <c r="A250" s="3" t="s">
        <v>281</v>
      </c>
      <c r="B250" s="3" t="s">
        <v>12</v>
      </c>
      <c r="C250" s="3">
        <v>30</v>
      </c>
      <c r="D250" s="3" t="s">
        <v>13</v>
      </c>
      <c r="E250" s="3" t="s">
        <v>27</v>
      </c>
      <c r="F250" s="4" t="s">
        <v>43</v>
      </c>
      <c r="G250" s="4" t="s">
        <v>90</v>
      </c>
      <c r="H250" s="4" t="s">
        <v>17</v>
      </c>
      <c r="I250" s="4"/>
      <c r="J250" s="6">
        <v>44230</v>
      </c>
      <c r="K250" s="6">
        <v>44231</v>
      </c>
      <c r="L250">
        <f t="shared" si="21"/>
        <v>1</v>
      </c>
      <c r="M250" t="b">
        <f t="shared" si="26"/>
        <v>1</v>
      </c>
    </row>
    <row r="251" spans="1:13" ht="13.2" hidden="1" x14ac:dyDescent="0.25">
      <c r="A251" s="3" t="s">
        <v>282</v>
      </c>
      <c r="B251" s="3" t="s">
        <v>12</v>
      </c>
      <c r="C251" s="3">
        <v>30</v>
      </c>
      <c r="D251" s="3" t="s">
        <v>13</v>
      </c>
      <c r="E251" s="3" t="s">
        <v>27</v>
      </c>
      <c r="F251" s="4" t="s">
        <v>28</v>
      </c>
      <c r="G251" s="4" t="s">
        <v>16</v>
      </c>
      <c r="H251" s="4" t="s">
        <v>8</v>
      </c>
      <c r="I251" s="4" t="s">
        <v>67</v>
      </c>
      <c r="J251" s="6">
        <v>44230</v>
      </c>
      <c r="K251" s="6">
        <v>44321</v>
      </c>
      <c r="L251">
        <f t="shared" si="21"/>
        <v>91</v>
      </c>
      <c r="M251" t="b">
        <f t="shared" si="26"/>
        <v>0</v>
      </c>
    </row>
    <row r="252" spans="1:13" ht="13.2" hidden="1" x14ac:dyDescent="0.25">
      <c r="A252" s="3" t="s">
        <v>283</v>
      </c>
      <c r="B252" s="3" t="s">
        <v>12</v>
      </c>
      <c r="C252" s="3">
        <v>30</v>
      </c>
      <c r="D252" s="3" t="s">
        <v>13</v>
      </c>
      <c r="E252" s="3" t="s">
        <v>27</v>
      </c>
      <c r="F252" s="4" t="s">
        <v>28</v>
      </c>
      <c r="G252" s="4" t="s">
        <v>90</v>
      </c>
      <c r="H252" s="4" t="s">
        <v>8</v>
      </c>
      <c r="I252" s="4" t="s">
        <v>30</v>
      </c>
      <c r="J252" s="6">
        <v>44230</v>
      </c>
      <c r="K252" s="6">
        <v>44453</v>
      </c>
      <c r="L252">
        <f t="shared" si="21"/>
        <v>223</v>
      </c>
      <c r="M252" t="b">
        <f t="shared" si="26"/>
        <v>0</v>
      </c>
    </row>
    <row r="253" spans="1:13" ht="13.2" hidden="1" x14ac:dyDescent="0.25">
      <c r="A253" s="3" t="s">
        <v>284</v>
      </c>
      <c r="B253" s="3" t="s">
        <v>32</v>
      </c>
      <c r="C253" s="3">
        <v>15</v>
      </c>
      <c r="D253" s="3" t="s">
        <v>13</v>
      </c>
      <c r="E253" s="3" t="s">
        <v>27</v>
      </c>
      <c r="F253" s="4" t="s">
        <v>28</v>
      </c>
      <c r="G253" s="4" t="s">
        <v>29</v>
      </c>
      <c r="H253" s="4" t="s">
        <v>8</v>
      </c>
      <c r="I253" s="4" t="s">
        <v>30</v>
      </c>
      <c r="J253" s="6">
        <v>44231</v>
      </c>
      <c r="K253" s="6">
        <v>44242</v>
      </c>
      <c r="L253">
        <f t="shared" si="21"/>
        <v>11</v>
      </c>
      <c r="M253" t="b">
        <f t="shared" si="26"/>
        <v>1</v>
      </c>
    </row>
    <row r="254" spans="1:13" ht="13.2" hidden="1" x14ac:dyDescent="0.25">
      <c r="A254" s="3" t="s">
        <v>285</v>
      </c>
      <c r="B254" s="3" t="s">
        <v>12</v>
      </c>
      <c r="C254" s="3">
        <v>30</v>
      </c>
      <c r="D254" s="3" t="s">
        <v>13</v>
      </c>
      <c r="E254" s="3" t="s">
        <v>14</v>
      </c>
      <c r="F254" s="4" t="s">
        <v>59</v>
      </c>
      <c r="G254" s="4" t="s">
        <v>29</v>
      </c>
      <c r="H254" s="4" t="s">
        <v>8</v>
      </c>
      <c r="I254" s="4" t="s">
        <v>30</v>
      </c>
      <c r="J254" s="6">
        <v>44231</v>
      </c>
      <c r="K254" s="6">
        <v>44359</v>
      </c>
      <c r="L254">
        <f t="shared" si="21"/>
        <v>128</v>
      </c>
    </row>
    <row r="255" spans="1:13" ht="13.2" hidden="1" x14ac:dyDescent="0.25">
      <c r="A255" s="3" t="s">
        <v>286</v>
      </c>
      <c r="B255" s="3" t="s">
        <v>12</v>
      </c>
      <c r="C255" s="3">
        <v>30</v>
      </c>
      <c r="D255" s="3" t="s">
        <v>13</v>
      </c>
      <c r="E255" s="3" t="s">
        <v>14</v>
      </c>
      <c r="F255" s="4" t="s">
        <v>59</v>
      </c>
      <c r="G255" s="4" t="s">
        <v>29</v>
      </c>
      <c r="H255" s="4" t="s">
        <v>8</v>
      </c>
      <c r="I255" s="4" t="s">
        <v>30</v>
      </c>
      <c r="J255" s="6">
        <v>44231</v>
      </c>
      <c r="K255" s="6">
        <v>44256</v>
      </c>
      <c r="L255">
        <f t="shared" si="21"/>
        <v>25</v>
      </c>
    </row>
    <row r="256" spans="1:13" ht="13.2" hidden="1" x14ac:dyDescent="0.25">
      <c r="A256" s="3" t="s">
        <v>287</v>
      </c>
      <c r="B256" s="3" t="s">
        <v>12</v>
      </c>
      <c r="C256" s="3">
        <v>30</v>
      </c>
      <c r="D256" s="3" t="s">
        <v>13</v>
      </c>
      <c r="E256" s="3" t="s">
        <v>14</v>
      </c>
      <c r="F256" s="4" t="s">
        <v>59</v>
      </c>
      <c r="G256" s="4" t="s">
        <v>29</v>
      </c>
      <c r="H256" s="4" t="s">
        <v>8</v>
      </c>
      <c r="I256" s="4" t="s">
        <v>30</v>
      </c>
      <c r="J256" s="6">
        <v>44231</v>
      </c>
      <c r="K256" s="6">
        <v>44256</v>
      </c>
      <c r="L256">
        <f t="shared" si="21"/>
        <v>25</v>
      </c>
    </row>
    <row r="257" spans="1:13" ht="13.2" hidden="1" x14ac:dyDescent="0.25">
      <c r="A257" s="3" t="s">
        <v>288</v>
      </c>
      <c r="B257" s="3" t="s">
        <v>12</v>
      </c>
      <c r="C257" s="3">
        <v>30</v>
      </c>
      <c r="D257" s="3" t="s">
        <v>13</v>
      </c>
      <c r="E257" s="3" t="s">
        <v>14</v>
      </c>
      <c r="F257" s="4" t="s">
        <v>59</v>
      </c>
      <c r="G257" s="4" t="s">
        <v>29</v>
      </c>
      <c r="H257" s="4" t="s">
        <v>8</v>
      </c>
      <c r="I257" s="4" t="s">
        <v>30</v>
      </c>
      <c r="J257" s="6">
        <v>44231</v>
      </c>
      <c r="K257" s="6">
        <v>44249</v>
      </c>
      <c r="L257">
        <f t="shared" si="21"/>
        <v>18</v>
      </c>
    </row>
    <row r="258" spans="1:13" ht="13.2" hidden="1" x14ac:dyDescent="0.25">
      <c r="A258" s="3" t="s">
        <v>289</v>
      </c>
      <c r="B258" s="3" t="s">
        <v>12</v>
      </c>
      <c r="C258" s="3">
        <v>30</v>
      </c>
      <c r="D258" s="3" t="s">
        <v>13</v>
      </c>
      <c r="E258" s="3" t="s">
        <v>14</v>
      </c>
      <c r="F258" s="4" t="s">
        <v>59</v>
      </c>
      <c r="G258" s="4" t="s">
        <v>29</v>
      </c>
      <c r="H258" s="4" t="s">
        <v>8</v>
      </c>
      <c r="I258" s="4" t="s">
        <v>30</v>
      </c>
      <c r="J258" s="6">
        <v>44231</v>
      </c>
      <c r="K258" s="6">
        <v>44249</v>
      </c>
      <c r="L258">
        <f t="shared" si="21"/>
        <v>18</v>
      </c>
    </row>
    <row r="259" spans="1:13" ht="13.2" hidden="1" x14ac:dyDescent="0.25">
      <c r="A259" s="3" t="s">
        <v>290</v>
      </c>
      <c r="B259" s="3" t="s">
        <v>12</v>
      </c>
      <c r="C259" s="3">
        <v>30</v>
      </c>
      <c r="D259" s="3" t="s">
        <v>13</v>
      </c>
      <c r="E259" s="3" t="s">
        <v>14</v>
      </c>
      <c r="F259" s="4" t="s">
        <v>59</v>
      </c>
      <c r="G259" s="4" t="s">
        <v>29</v>
      </c>
      <c r="H259" s="4" t="s">
        <v>8</v>
      </c>
      <c r="I259" s="4" t="s">
        <v>67</v>
      </c>
      <c r="J259" s="6">
        <v>44231</v>
      </c>
      <c r="K259" s="6">
        <v>44231</v>
      </c>
      <c r="L259">
        <f t="shared" si="21"/>
        <v>0</v>
      </c>
    </row>
    <row r="260" spans="1:13" ht="13.2" hidden="1" x14ac:dyDescent="0.25">
      <c r="A260" s="3" t="s">
        <v>291</v>
      </c>
      <c r="B260" s="3" t="s">
        <v>12</v>
      </c>
      <c r="C260" s="3">
        <v>30</v>
      </c>
      <c r="D260" s="3" t="s">
        <v>13</v>
      </c>
      <c r="E260" s="3" t="s">
        <v>27</v>
      </c>
      <c r="F260" s="4" t="s">
        <v>43</v>
      </c>
      <c r="G260" s="4" t="s">
        <v>16</v>
      </c>
      <c r="H260" s="4" t="s">
        <v>17</v>
      </c>
      <c r="I260" s="4"/>
      <c r="J260" s="6">
        <v>44231</v>
      </c>
      <c r="K260" s="6">
        <v>44237</v>
      </c>
      <c r="L260">
        <f>K260-J260</f>
        <v>6</v>
      </c>
      <c r="M260" t="b">
        <f t="shared" ref="M260:M262" si="27">L260&lt;C260</f>
        <v>1</v>
      </c>
    </row>
    <row r="261" spans="1:13" ht="13.2" hidden="1" x14ac:dyDescent="0.25">
      <c r="A261" s="3" t="s">
        <v>292</v>
      </c>
      <c r="B261" s="3" t="s">
        <v>12</v>
      </c>
      <c r="C261" s="3">
        <v>30</v>
      </c>
      <c r="D261" s="3" t="s">
        <v>13</v>
      </c>
      <c r="E261" s="3" t="s">
        <v>27</v>
      </c>
      <c r="F261" s="4" t="s">
        <v>28</v>
      </c>
      <c r="G261" s="4" t="s">
        <v>16</v>
      </c>
      <c r="H261" s="4" t="s">
        <v>8</v>
      </c>
      <c r="I261" s="4" t="s">
        <v>30</v>
      </c>
      <c r="J261" s="6">
        <v>44231</v>
      </c>
      <c r="K261" s="6">
        <v>44267</v>
      </c>
      <c r="L261">
        <f t="shared" ref="L261:L323" si="28">K261-J261</f>
        <v>36</v>
      </c>
      <c r="M261" t="b">
        <f t="shared" si="27"/>
        <v>0</v>
      </c>
    </row>
    <row r="262" spans="1:13" ht="13.2" hidden="1" x14ac:dyDescent="0.25">
      <c r="A262" s="3" t="s">
        <v>293</v>
      </c>
      <c r="B262" s="3" t="s">
        <v>12</v>
      </c>
      <c r="C262" s="3">
        <v>30</v>
      </c>
      <c r="D262" s="3" t="s">
        <v>13</v>
      </c>
      <c r="E262" s="3" t="s">
        <v>27</v>
      </c>
      <c r="F262" s="4" t="s">
        <v>28</v>
      </c>
      <c r="G262" s="4" t="s">
        <v>16</v>
      </c>
      <c r="H262" s="4" t="s">
        <v>8</v>
      </c>
      <c r="I262" s="4" t="s">
        <v>67</v>
      </c>
      <c r="J262" s="6">
        <v>44231</v>
      </c>
      <c r="K262" s="6">
        <v>44321</v>
      </c>
      <c r="L262">
        <f t="shared" si="28"/>
        <v>90</v>
      </c>
      <c r="M262" t="b">
        <f t="shared" si="27"/>
        <v>0</v>
      </c>
    </row>
    <row r="263" spans="1:13" ht="13.2" hidden="1" x14ac:dyDescent="0.25">
      <c r="A263" s="3" t="s">
        <v>294</v>
      </c>
      <c r="B263" s="3" t="s">
        <v>32</v>
      </c>
      <c r="C263" s="3">
        <v>15</v>
      </c>
      <c r="D263" s="3" t="s">
        <v>13</v>
      </c>
      <c r="E263" s="3" t="s">
        <v>14</v>
      </c>
      <c r="F263" s="4" t="s">
        <v>59</v>
      </c>
      <c r="G263" s="4" t="s">
        <v>16</v>
      </c>
      <c r="H263" s="4" t="s">
        <v>8</v>
      </c>
      <c r="I263" s="4" t="s">
        <v>79</v>
      </c>
      <c r="J263" s="6">
        <v>44232</v>
      </c>
      <c r="K263" s="6">
        <v>44277</v>
      </c>
      <c r="L263">
        <f t="shared" si="28"/>
        <v>45</v>
      </c>
    </row>
    <row r="264" spans="1:13" ht="13.2" hidden="1" x14ac:dyDescent="0.25">
      <c r="A264" s="3" t="s">
        <v>295</v>
      </c>
      <c r="B264" s="3" t="s">
        <v>12</v>
      </c>
      <c r="C264" s="3">
        <v>30</v>
      </c>
      <c r="D264" s="3" t="s">
        <v>13</v>
      </c>
      <c r="E264" s="3" t="s">
        <v>14</v>
      </c>
      <c r="F264" s="4" t="s">
        <v>59</v>
      </c>
      <c r="G264" s="4" t="s">
        <v>16</v>
      </c>
      <c r="H264" s="4" t="s">
        <v>8</v>
      </c>
      <c r="I264" s="4" t="s">
        <v>79</v>
      </c>
      <c r="J264" s="6">
        <v>44232</v>
      </c>
      <c r="K264" s="6">
        <v>44392</v>
      </c>
      <c r="L264">
        <f t="shared" si="28"/>
        <v>160</v>
      </c>
    </row>
    <row r="265" spans="1:13" ht="13.2" hidden="1" x14ac:dyDescent="0.25">
      <c r="A265" s="3" t="s">
        <v>296</v>
      </c>
      <c r="B265" s="3" t="s">
        <v>12</v>
      </c>
      <c r="C265" s="3">
        <v>30</v>
      </c>
      <c r="D265" s="3" t="s">
        <v>13</v>
      </c>
      <c r="E265" s="3" t="s">
        <v>14</v>
      </c>
      <c r="F265" s="4" t="s">
        <v>59</v>
      </c>
      <c r="G265" s="4" t="s">
        <v>29</v>
      </c>
      <c r="H265" s="4" t="s">
        <v>8</v>
      </c>
      <c r="I265" s="4" t="s">
        <v>30</v>
      </c>
      <c r="J265" s="6">
        <v>44232</v>
      </c>
      <c r="K265" s="6">
        <v>44337</v>
      </c>
      <c r="L265">
        <f t="shared" si="28"/>
        <v>105</v>
      </c>
    </row>
    <row r="266" spans="1:13" ht="13.2" hidden="1" x14ac:dyDescent="0.25">
      <c r="A266" s="3" t="s">
        <v>297</v>
      </c>
      <c r="B266" s="3" t="s">
        <v>12</v>
      </c>
      <c r="C266" s="3">
        <v>30</v>
      </c>
      <c r="D266" s="3" t="s">
        <v>13</v>
      </c>
      <c r="E266" s="3" t="s">
        <v>14</v>
      </c>
      <c r="F266" s="4" t="s">
        <v>59</v>
      </c>
      <c r="G266" s="4" t="s">
        <v>16</v>
      </c>
      <c r="H266" s="4" t="s">
        <v>8</v>
      </c>
      <c r="I266" s="4" t="s">
        <v>79</v>
      </c>
      <c r="J266" s="6">
        <v>44232</v>
      </c>
      <c r="K266" s="6">
        <v>44307</v>
      </c>
      <c r="L266">
        <f t="shared" si="28"/>
        <v>75</v>
      </c>
    </row>
    <row r="267" spans="1:13" ht="13.2" hidden="1" x14ac:dyDescent="0.25">
      <c r="A267" s="3" t="s">
        <v>298</v>
      </c>
      <c r="B267" s="3" t="s">
        <v>12</v>
      </c>
      <c r="C267" s="3">
        <v>30</v>
      </c>
      <c r="D267" s="3" t="s">
        <v>13</v>
      </c>
      <c r="E267" s="3" t="s">
        <v>14</v>
      </c>
      <c r="F267" s="4" t="s">
        <v>59</v>
      </c>
      <c r="G267" s="4" t="s">
        <v>16</v>
      </c>
      <c r="H267" s="4" t="s">
        <v>8</v>
      </c>
      <c r="I267" s="4" t="s">
        <v>79</v>
      </c>
      <c r="J267" s="6">
        <v>44232</v>
      </c>
      <c r="K267" s="6">
        <v>44264</v>
      </c>
      <c r="L267">
        <f t="shared" si="28"/>
        <v>32</v>
      </c>
    </row>
    <row r="268" spans="1:13" ht="13.2" hidden="1" x14ac:dyDescent="0.25">
      <c r="A268" s="3" t="s">
        <v>299</v>
      </c>
      <c r="B268" s="3" t="s">
        <v>12</v>
      </c>
      <c r="C268" s="3">
        <v>30</v>
      </c>
      <c r="D268" s="3" t="s">
        <v>13</v>
      </c>
      <c r="E268" s="3" t="s">
        <v>14</v>
      </c>
      <c r="F268" s="4" t="s">
        <v>59</v>
      </c>
      <c r="G268" s="4" t="s">
        <v>29</v>
      </c>
      <c r="H268" s="4" t="s">
        <v>8</v>
      </c>
      <c r="I268" s="4" t="s">
        <v>67</v>
      </c>
      <c r="J268" s="6">
        <v>44232</v>
      </c>
      <c r="K268" s="6">
        <v>44259</v>
      </c>
      <c r="L268">
        <f t="shared" si="28"/>
        <v>27</v>
      </c>
    </row>
    <row r="269" spans="1:13" ht="13.2" hidden="1" x14ac:dyDescent="0.25">
      <c r="A269" s="3" t="s">
        <v>300</v>
      </c>
      <c r="B269" s="3" t="s">
        <v>12</v>
      </c>
      <c r="C269" s="3">
        <v>30</v>
      </c>
      <c r="D269" s="3" t="s">
        <v>13</v>
      </c>
      <c r="E269" s="3" t="s">
        <v>14</v>
      </c>
      <c r="F269" s="4" t="s">
        <v>59</v>
      </c>
      <c r="G269" s="4" t="s">
        <v>29</v>
      </c>
      <c r="H269" s="4" t="s">
        <v>8</v>
      </c>
      <c r="I269" s="4" t="s">
        <v>30</v>
      </c>
      <c r="J269" s="6">
        <v>44232</v>
      </c>
      <c r="K269" s="6">
        <v>44256</v>
      </c>
      <c r="L269">
        <f t="shared" si="28"/>
        <v>24</v>
      </c>
    </row>
    <row r="270" spans="1:13" ht="13.2" hidden="1" x14ac:dyDescent="0.25">
      <c r="A270" s="3" t="s">
        <v>301</v>
      </c>
      <c r="B270" s="3" t="s">
        <v>12</v>
      </c>
      <c r="C270" s="3">
        <v>30</v>
      </c>
      <c r="D270" s="3" t="s">
        <v>13</v>
      </c>
      <c r="E270" s="3" t="s">
        <v>14</v>
      </c>
      <c r="F270" s="4" t="s">
        <v>59</v>
      </c>
      <c r="G270" s="4" t="s">
        <v>16</v>
      </c>
      <c r="H270" s="4" t="s">
        <v>8</v>
      </c>
      <c r="I270" s="4" t="s">
        <v>30</v>
      </c>
      <c r="J270" s="6">
        <v>44232</v>
      </c>
      <c r="K270" s="6">
        <v>44256</v>
      </c>
      <c r="L270">
        <f t="shared" si="28"/>
        <v>24</v>
      </c>
    </row>
    <row r="271" spans="1:13" ht="13.2" hidden="1" x14ac:dyDescent="0.25">
      <c r="A271" s="3" t="s">
        <v>302</v>
      </c>
      <c r="B271" s="3" t="s">
        <v>12</v>
      </c>
      <c r="C271" s="3">
        <v>30</v>
      </c>
      <c r="D271" s="3" t="s">
        <v>13</v>
      </c>
      <c r="E271" s="3" t="s">
        <v>14</v>
      </c>
      <c r="F271" s="4" t="s">
        <v>59</v>
      </c>
      <c r="G271" s="4" t="s">
        <v>16</v>
      </c>
      <c r="H271" s="4" t="s">
        <v>8</v>
      </c>
      <c r="I271" s="4" t="s">
        <v>30</v>
      </c>
      <c r="J271" s="6">
        <v>44232</v>
      </c>
      <c r="K271" s="6">
        <v>44255</v>
      </c>
      <c r="L271">
        <f t="shared" si="28"/>
        <v>23</v>
      </c>
    </row>
    <row r="272" spans="1:13" ht="13.2" hidden="1" x14ac:dyDescent="0.25">
      <c r="A272" s="3" t="s">
        <v>303</v>
      </c>
      <c r="B272" s="3" t="s">
        <v>12</v>
      </c>
      <c r="C272" s="3">
        <v>30</v>
      </c>
      <c r="D272" s="3" t="s">
        <v>13</v>
      </c>
      <c r="E272" s="3" t="s">
        <v>27</v>
      </c>
      <c r="F272" s="4" t="s">
        <v>28</v>
      </c>
      <c r="G272" s="4" t="s">
        <v>29</v>
      </c>
      <c r="H272" s="4" t="s">
        <v>8</v>
      </c>
      <c r="I272" s="4" t="s">
        <v>30</v>
      </c>
      <c r="J272" s="6">
        <v>44232</v>
      </c>
      <c r="K272" s="6">
        <v>44410</v>
      </c>
      <c r="L272">
        <f t="shared" si="28"/>
        <v>178</v>
      </c>
      <c r="M272" t="b">
        <f>L272&lt;C272</f>
        <v>0</v>
      </c>
    </row>
    <row r="273" spans="1:13" ht="13.2" hidden="1" x14ac:dyDescent="0.25">
      <c r="A273" s="3" t="s">
        <v>304</v>
      </c>
      <c r="B273" s="3" t="s">
        <v>12</v>
      </c>
      <c r="C273" s="3">
        <v>30</v>
      </c>
      <c r="D273" s="3" t="s">
        <v>13</v>
      </c>
      <c r="E273" s="3" t="s">
        <v>14</v>
      </c>
      <c r="F273" s="4" t="s">
        <v>59</v>
      </c>
      <c r="G273" s="4" t="s">
        <v>16</v>
      </c>
      <c r="H273" s="4" t="s">
        <v>8</v>
      </c>
      <c r="I273" s="4" t="s">
        <v>30</v>
      </c>
      <c r="J273" s="6">
        <v>44235</v>
      </c>
      <c r="K273" s="6">
        <v>44264</v>
      </c>
      <c r="L273">
        <f t="shared" si="28"/>
        <v>29</v>
      </c>
    </row>
    <row r="274" spans="1:13" ht="13.2" hidden="1" x14ac:dyDescent="0.25">
      <c r="A274" s="3" t="s">
        <v>305</v>
      </c>
      <c r="B274" s="3" t="s">
        <v>12</v>
      </c>
      <c r="C274" s="3">
        <v>30</v>
      </c>
      <c r="D274" s="3" t="s">
        <v>13</v>
      </c>
      <c r="E274" s="3" t="s">
        <v>14</v>
      </c>
      <c r="F274" s="4" t="s">
        <v>59</v>
      </c>
      <c r="G274" s="4" t="s">
        <v>16</v>
      </c>
      <c r="H274" s="4" t="s">
        <v>8</v>
      </c>
      <c r="I274" s="4" t="s">
        <v>30</v>
      </c>
      <c r="J274" s="6">
        <v>44235</v>
      </c>
      <c r="K274" s="6">
        <v>44256</v>
      </c>
      <c r="L274">
        <f t="shared" si="28"/>
        <v>21</v>
      </c>
    </row>
    <row r="275" spans="1:13" ht="13.2" hidden="1" x14ac:dyDescent="0.25">
      <c r="A275" s="3" t="s">
        <v>306</v>
      </c>
      <c r="B275" s="3" t="s">
        <v>12</v>
      </c>
      <c r="C275" s="3">
        <v>30</v>
      </c>
      <c r="D275" s="3" t="s">
        <v>13</v>
      </c>
      <c r="E275" s="3" t="s">
        <v>14</v>
      </c>
      <c r="F275" s="4" t="s">
        <v>59</v>
      </c>
      <c r="G275" s="4" t="s">
        <v>16</v>
      </c>
      <c r="H275" s="4" t="s">
        <v>8</v>
      </c>
      <c r="I275" s="4" t="s">
        <v>30</v>
      </c>
      <c r="J275" s="6">
        <v>44235</v>
      </c>
      <c r="K275" s="6">
        <v>44256</v>
      </c>
      <c r="L275">
        <f t="shared" si="28"/>
        <v>21</v>
      </c>
    </row>
    <row r="276" spans="1:13" ht="13.2" hidden="1" x14ac:dyDescent="0.25">
      <c r="A276" s="3" t="s">
        <v>307</v>
      </c>
      <c r="B276" s="3" t="s">
        <v>12</v>
      </c>
      <c r="C276" s="3">
        <v>30</v>
      </c>
      <c r="D276" s="3" t="s">
        <v>13</v>
      </c>
      <c r="E276" s="3" t="s">
        <v>14</v>
      </c>
      <c r="F276" s="4" t="s">
        <v>59</v>
      </c>
      <c r="G276" s="4" t="s">
        <v>16</v>
      </c>
      <c r="H276" s="4" t="s">
        <v>8</v>
      </c>
      <c r="I276" s="4" t="s">
        <v>30</v>
      </c>
      <c r="J276" s="6">
        <v>44235</v>
      </c>
      <c r="K276" s="6">
        <v>44256</v>
      </c>
      <c r="L276">
        <f t="shared" si="28"/>
        <v>21</v>
      </c>
    </row>
    <row r="277" spans="1:13" ht="13.2" hidden="1" x14ac:dyDescent="0.25">
      <c r="A277" s="3" t="s">
        <v>308</v>
      </c>
      <c r="B277" s="3" t="s">
        <v>12</v>
      </c>
      <c r="C277" s="3">
        <v>30</v>
      </c>
      <c r="D277" s="3" t="s">
        <v>13</v>
      </c>
      <c r="E277" s="3" t="s">
        <v>14</v>
      </c>
      <c r="F277" s="4" t="s">
        <v>59</v>
      </c>
      <c r="G277" s="4" t="s">
        <v>16</v>
      </c>
      <c r="H277" s="4" t="s">
        <v>8</v>
      </c>
      <c r="I277" s="4" t="s">
        <v>30</v>
      </c>
      <c r="J277" s="6">
        <v>44235</v>
      </c>
      <c r="K277" s="6">
        <v>44249</v>
      </c>
      <c r="L277">
        <f t="shared" si="28"/>
        <v>14</v>
      </c>
    </row>
    <row r="278" spans="1:13" ht="13.2" hidden="1" x14ac:dyDescent="0.25">
      <c r="A278" s="3" t="s">
        <v>309</v>
      </c>
      <c r="B278" s="3" t="s">
        <v>12</v>
      </c>
      <c r="C278" s="3">
        <v>30</v>
      </c>
      <c r="D278" s="3" t="s">
        <v>13</v>
      </c>
      <c r="E278" s="3" t="s">
        <v>14</v>
      </c>
      <c r="F278" s="4" t="s">
        <v>24</v>
      </c>
      <c r="G278" s="4" t="s">
        <v>16</v>
      </c>
      <c r="H278" s="4" t="s">
        <v>17</v>
      </c>
      <c r="I278" s="4"/>
      <c r="J278" s="6">
        <v>44235</v>
      </c>
      <c r="K278" s="6">
        <v>44256</v>
      </c>
      <c r="L278">
        <f>K278-J278</f>
        <v>21</v>
      </c>
    </row>
    <row r="279" spans="1:13" ht="13.2" hidden="1" x14ac:dyDescent="0.25">
      <c r="A279" s="3" t="s">
        <v>310</v>
      </c>
      <c r="B279" s="3" t="s">
        <v>12</v>
      </c>
      <c r="C279" s="3">
        <v>30</v>
      </c>
      <c r="D279" s="3" t="s">
        <v>13</v>
      </c>
      <c r="E279" s="3" t="s">
        <v>14</v>
      </c>
      <c r="F279" s="4" t="s">
        <v>24</v>
      </c>
      <c r="G279" s="4" t="s">
        <v>16</v>
      </c>
      <c r="H279" s="4" t="s">
        <v>8</v>
      </c>
      <c r="I279" s="4" t="s">
        <v>30</v>
      </c>
      <c r="J279" s="6">
        <v>44235</v>
      </c>
      <c r="K279" s="6">
        <v>44249</v>
      </c>
      <c r="L279">
        <f t="shared" si="28"/>
        <v>14</v>
      </c>
    </row>
    <row r="280" spans="1:13" ht="13.2" hidden="1" x14ac:dyDescent="0.25">
      <c r="A280" s="3" t="s">
        <v>311</v>
      </c>
      <c r="B280" s="3" t="s">
        <v>12</v>
      </c>
      <c r="C280" s="3">
        <v>30</v>
      </c>
      <c r="D280" s="3" t="s">
        <v>13</v>
      </c>
      <c r="E280" s="3" t="s">
        <v>14</v>
      </c>
      <c r="F280" s="4" t="s">
        <v>24</v>
      </c>
      <c r="G280" s="4" t="s">
        <v>16</v>
      </c>
      <c r="H280" s="4" t="s">
        <v>8</v>
      </c>
      <c r="I280" s="4" t="s">
        <v>30</v>
      </c>
      <c r="J280" s="6">
        <v>44235</v>
      </c>
      <c r="K280" s="6">
        <v>44243</v>
      </c>
      <c r="L280">
        <f t="shared" si="28"/>
        <v>8</v>
      </c>
    </row>
    <row r="281" spans="1:13" ht="13.2" hidden="1" x14ac:dyDescent="0.25">
      <c r="A281" s="3" t="s">
        <v>312</v>
      </c>
      <c r="B281" s="3" t="s">
        <v>12</v>
      </c>
      <c r="C281" s="3">
        <v>30</v>
      </c>
      <c r="D281" s="3" t="s">
        <v>13</v>
      </c>
      <c r="E281" s="3" t="s">
        <v>14</v>
      </c>
      <c r="F281" s="4" t="s">
        <v>24</v>
      </c>
      <c r="G281" s="4" t="s">
        <v>16</v>
      </c>
      <c r="H281" s="4" t="s">
        <v>8</v>
      </c>
      <c r="I281" s="4" t="s">
        <v>30</v>
      </c>
      <c r="J281" s="6">
        <v>44235</v>
      </c>
      <c r="K281" s="6">
        <v>44235</v>
      </c>
      <c r="L281">
        <f t="shared" si="28"/>
        <v>0</v>
      </c>
    </row>
    <row r="282" spans="1:13" ht="13.2" hidden="1" x14ac:dyDescent="0.25">
      <c r="A282" s="3" t="s">
        <v>313</v>
      </c>
      <c r="B282" s="3" t="s">
        <v>12</v>
      </c>
      <c r="C282" s="3">
        <v>30</v>
      </c>
      <c r="D282" s="3" t="s">
        <v>13</v>
      </c>
      <c r="E282" s="3" t="s">
        <v>27</v>
      </c>
      <c r="F282" s="4" t="s">
        <v>43</v>
      </c>
      <c r="G282" s="4" t="s">
        <v>16</v>
      </c>
      <c r="H282" s="4" t="s">
        <v>17</v>
      </c>
      <c r="I282" s="4"/>
      <c r="J282" s="6">
        <v>44235</v>
      </c>
      <c r="K282" s="6">
        <v>44242</v>
      </c>
      <c r="L282">
        <f>K282-J282</f>
        <v>7</v>
      </c>
      <c r="M282" t="b">
        <f t="shared" ref="M282:M283" si="29">L282&lt;C282</f>
        <v>1</v>
      </c>
    </row>
    <row r="283" spans="1:13" ht="13.2" hidden="1" x14ac:dyDescent="0.25">
      <c r="A283" s="3" t="s">
        <v>314</v>
      </c>
      <c r="B283" s="3" t="s">
        <v>12</v>
      </c>
      <c r="C283" s="3">
        <v>30</v>
      </c>
      <c r="D283" s="3" t="s">
        <v>13</v>
      </c>
      <c r="E283" s="3" t="s">
        <v>27</v>
      </c>
      <c r="F283" s="4" t="s">
        <v>28</v>
      </c>
      <c r="G283" s="4" t="s">
        <v>16</v>
      </c>
      <c r="H283" s="4" t="s">
        <v>8</v>
      </c>
      <c r="I283" s="4" t="s">
        <v>30</v>
      </c>
      <c r="J283" s="6">
        <v>44235</v>
      </c>
      <c r="K283" s="6">
        <v>44396</v>
      </c>
      <c r="L283">
        <f t="shared" si="28"/>
        <v>161</v>
      </c>
      <c r="M283" t="b">
        <f t="shared" si="29"/>
        <v>0</v>
      </c>
    </row>
    <row r="284" spans="1:13" ht="13.2" hidden="1" x14ac:dyDescent="0.25">
      <c r="A284" s="3" t="s">
        <v>315</v>
      </c>
      <c r="B284" s="3" t="s">
        <v>32</v>
      </c>
      <c r="C284" s="3">
        <v>15</v>
      </c>
      <c r="D284" s="3" t="s">
        <v>13</v>
      </c>
      <c r="E284" s="3" t="s">
        <v>14</v>
      </c>
      <c r="F284" s="4" t="s">
        <v>22</v>
      </c>
      <c r="G284" s="4" t="s">
        <v>16</v>
      </c>
      <c r="H284" s="4" t="s">
        <v>17</v>
      </c>
      <c r="I284" s="4"/>
      <c r="J284" s="6">
        <v>44236</v>
      </c>
      <c r="K284" s="6">
        <v>44299</v>
      </c>
      <c r="L284">
        <f>K284-J284</f>
        <v>63</v>
      </c>
    </row>
    <row r="285" spans="1:13" ht="13.2" hidden="1" x14ac:dyDescent="0.25">
      <c r="A285" s="3" t="s">
        <v>316</v>
      </c>
      <c r="B285" s="3" t="s">
        <v>12</v>
      </c>
      <c r="C285" s="3">
        <v>30</v>
      </c>
      <c r="D285" s="3" t="s">
        <v>13</v>
      </c>
      <c r="E285" s="3" t="s">
        <v>14</v>
      </c>
      <c r="F285" s="4" t="s">
        <v>59</v>
      </c>
      <c r="G285" s="4" t="s">
        <v>16</v>
      </c>
      <c r="H285" s="4" t="s">
        <v>8</v>
      </c>
      <c r="I285" s="4" t="s">
        <v>79</v>
      </c>
      <c r="J285" s="6">
        <v>44236</v>
      </c>
      <c r="K285" s="6">
        <v>44242</v>
      </c>
      <c r="L285">
        <f t="shared" si="28"/>
        <v>6</v>
      </c>
    </row>
    <row r="286" spans="1:13" ht="13.2" hidden="1" x14ac:dyDescent="0.25">
      <c r="A286" s="3" t="s">
        <v>317</v>
      </c>
      <c r="B286" s="3" t="s">
        <v>12</v>
      </c>
      <c r="C286" s="3">
        <v>30</v>
      </c>
      <c r="D286" s="3" t="s">
        <v>13</v>
      </c>
      <c r="E286" s="3" t="s">
        <v>14</v>
      </c>
      <c r="F286" s="4" t="s">
        <v>22</v>
      </c>
      <c r="G286" s="4" t="s">
        <v>16</v>
      </c>
      <c r="H286" s="4" t="s">
        <v>17</v>
      </c>
      <c r="I286" s="4"/>
      <c r="J286" s="6">
        <v>44236</v>
      </c>
      <c r="K286" s="6">
        <v>44274</v>
      </c>
      <c r="L286">
        <f t="shared" si="28"/>
        <v>38</v>
      </c>
    </row>
    <row r="287" spans="1:13" ht="13.2" hidden="1" x14ac:dyDescent="0.25">
      <c r="A287" s="3" t="s">
        <v>318</v>
      </c>
      <c r="B287" s="3" t="s">
        <v>12</v>
      </c>
      <c r="C287" s="3">
        <v>30</v>
      </c>
      <c r="D287" s="3" t="s">
        <v>13</v>
      </c>
      <c r="E287" s="3" t="s">
        <v>14</v>
      </c>
      <c r="F287" s="4" t="s">
        <v>24</v>
      </c>
      <c r="G287" s="4" t="s">
        <v>16</v>
      </c>
      <c r="H287" s="4" t="s">
        <v>17</v>
      </c>
      <c r="I287" s="4"/>
      <c r="J287" s="6">
        <v>44236</v>
      </c>
      <c r="K287" s="6">
        <v>44256</v>
      </c>
      <c r="L287">
        <f t="shared" si="28"/>
        <v>20</v>
      </c>
    </row>
    <row r="288" spans="1:13" ht="13.2" hidden="1" x14ac:dyDescent="0.25">
      <c r="A288" s="3" t="s">
        <v>319</v>
      </c>
      <c r="B288" s="3" t="s">
        <v>12</v>
      </c>
      <c r="C288" s="3">
        <v>30</v>
      </c>
      <c r="D288" s="3" t="s">
        <v>13</v>
      </c>
      <c r="E288" s="3" t="s">
        <v>14</v>
      </c>
      <c r="F288" s="4" t="s">
        <v>24</v>
      </c>
      <c r="G288" s="4" t="s">
        <v>16</v>
      </c>
      <c r="H288" s="4" t="s">
        <v>8</v>
      </c>
      <c r="I288" s="4" t="s">
        <v>30</v>
      </c>
      <c r="J288" s="6">
        <v>44236</v>
      </c>
      <c r="K288" s="6">
        <v>44250</v>
      </c>
      <c r="L288">
        <f t="shared" si="28"/>
        <v>14</v>
      </c>
    </row>
    <row r="289" spans="1:13" ht="13.2" hidden="1" x14ac:dyDescent="0.25">
      <c r="A289" s="3" t="s">
        <v>320</v>
      </c>
      <c r="B289" s="3" t="s">
        <v>12</v>
      </c>
      <c r="C289" s="3">
        <v>30</v>
      </c>
      <c r="D289" s="3" t="s">
        <v>13</v>
      </c>
      <c r="E289" s="3" t="s">
        <v>14</v>
      </c>
      <c r="F289" s="4" t="s">
        <v>24</v>
      </c>
      <c r="G289" s="4" t="s">
        <v>16</v>
      </c>
      <c r="H289" s="4" t="s">
        <v>8</v>
      </c>
      <c r="I289" s="4" t="s">
        <v>30</v>
      </c>
      <c r="J289" s="6">
        <v>44236</v>
      </c>
      <c r="K289" s="6">
        <v>44250</v>
      </c>
      <c r="L289">
        <f t="shared" si="28"/>
        <v>14</v>
      </c>
    </row>
    <row r="290" spans="1:13" ht="13.2" hidden="1" x14ac:dyDescent="0.25">
      <c r="A290" s="3" t="s">
        <v>321</v>
      </c>
      <c r="B290" s="3" t="s">
        <v>12</v>
      </c>
      <c r="C290" s="3">
        <v>30</v>
      </c>
      <c r="D290" s="3" t="s">
        <v>13</v>
      </c>
      <c r="E290" s="3" t="s">
        <v>14</v>
      </c>
      <c r="F290" s="4" t="s">
        <v>24</v>
      </c>
      <c r="G290" s="4" t="s">
        <v>16</v>
      </c>
      <c r="H290" s="4" t="s">
        <v>8</v>
      </c>
      <c r="I290" s="4" t="s">
        <v>30</v>
      </c>
      <c r="J290" s="6">
        <v>44236</v>
      </c>
      <c r="K290" s="6">
        <v>44250</v>
      </c>
      <c r="L290">
        <f t="shared" si="28"/>
        <v>14</v>
      </c>
    </row>
    <row r="291" spans="1:13" ht="13.2" hidden="1" x14ac:dyDescent="0.25">
      <c r="A291" s="3" t="s">
        <v>322</v>
      </c>
      <c r="B291" s="3" t="s">
        <v>12</v>
      </c>
      <c r="C291" s="3">
        <v>30</v>
      </c>
      <c r="D291" s="3" t="s">
        <v>13</v>
      </c>
      <c r="E291" s="3" t="s">
        <v>14</v>
      </c>
      <c r="F291" s="4" t="s">
        <v>24</v>
      </c>
      <c r="G291" s="4" t="s">
        <v>16</v>
      </c>
      <c r="H291" s="4" t="s">
        <v>8</v>
      </c>
      <c r="I291" s="4" t="s">
        <v>30</v>
      </c>
      <c r="J291" s="6">
        <v>44236</v>
      </c>
      <c r="K291" s="6">
        <v>44249</v>
      </c>
      <c r="L291">
        <f t="shared" si="28"/>
        <v>13</v>
      </c>
    </row>
    <row r="292" spans="1:13" ht="13.2" hidden="1" x14ac:dyDescent="0.25">
      <c r="A292" s="3" t="s">
        <v>323</v>
      </c>
      <c r="B292" s="3" t="s">
        <v>12</v>
      </c>
      <c r="C292" s="3">
        <v>30</v>
      </c>
      <c r="D292" s="3" t="s">
        <v>13</v>
      </c>
      <c r="E292" s="3" t="s">
        <v>14</v>
      </c>
      <c r="F292" s="4" t="s">
        <v>24</v>
      </c>
      <c r="G292" s="4" t="s">
        <v>16</v>
      </c>
      <c r="H292" s="4" t="s">
        <v>8</v>
      </c>
      <c r="I292" s="4" t="s">
        <v>30</v>
      </c>
      <c r="J292" s="6">
        <v>44236</v>
      </c>
      <c r="K292" s="6">
        <v>44249</v>
      </c>
      <c r="L292">
        <f t="shared" si="28"/>
        <v>13</v>
      </c>
    </row>
    <row r="293" spans="1:13" ht="13.2" hidden="1" x14ac:dyDescent="0.25">
      <c r="A293" s="3" t="s">
        <v>324</v>
      </c>
      <c r="B293" s="3" t="s">
        <v>12</v>
      </c>
      <c r="C293" s="3">
        <v>30</v>
      </c>
      <c r="D293" s="3" t="s">
        <v>13</v>
      </c>
      <c r="E293" s="3" t="s">
        <v>27</v>
      </c>
      <c r="F293" s="4" t="s">
        <v>43</v>
      </c>
      <c r="G293" s="4" t="s">
        <v>90</v>
      </c>
      <c r="H293" s="4" t="s">
        <v>17</v>
      </c>
      <c r="I293" s="4"/>
      <c r="J293" s="6">
        <v>44236</v>
      </c>
      <c r="K293" s="6">
        <v>44237</v>
      </c>
      <c r="L293">
        <f t="shared" si="28"/>
        <v>1</v>
      </c>
      <c r="M293" t="b">
        <f t="shared" ref="M293:M299" si="30">L293&lt;C293</f>
        <v>1</v>
      </c>
    </row>
    <row r="294" spans="1:13" ht="13.2" hidden="1" x14ac:dyDescent="0.25">
      <c r="A294" s="3" t="s">
        <v>325</v>
      </c>
      <c r="B294" s="3" t="s">
        <v>12</v>
      </c>
      <c r="C294" s="3">
        <v>30</v>
      </c>
      <c r="D294" s="3" t="s">
        <v>13</v>
      </c>
      <c r="E294" s="3" t="s">
        <v>27</v>
      </c>
      <c r="F294" s="4" t="s">
        <v>43</v>
      </c>
      <c r="G294" s="4" t="s">
        <v>90</v>
      </c>
      <c r="H294" s="4" t="s">
        <v>17</v>
      </c>
      <c r="I294" s="4"/>
      <c r="J294" s="6">
        <v>44236</v>
      </c>
      <c r="K294" s="6">
        <v>44239</v>
      </c>
      <c r="L294">
        <f t="shared" si="28"/>
        <v>3</v>
      </c>
      <c r="M294" t="b">
        <f t="shared" si="30"/>
        <v>1</v>
      </c>
    </row>
    <row r="295" spans="1:13" ht="13.2" hidden="1" x14ac:dyDescent="0.25">
      <c r="A295" s="3" t="s">
        <v>326</v>
      </c>
      <c r="B295" s="3" t="s">
        <v>12</v>
      </c>
      <c r="C295" s="3">
        <v>30</v>
      </c>
      <c r="D295" s="3" t="s">
        <v>13</v>
      </c>
      <c r="E295" s="3" t="s">
        <v>27</v>
      </c>
      <c r="F295" s="4" t="s">
        <v>28</v>
      </c>
      <c r="G295" s="4" t="s">
        <v>29</v>
      </c>
      <c r="H295" s="4" t="s">
        <v>8</v>
      </c>
      <c r="I295" s="4" t="s">
        <v>79</v>
      </c>
      <c r="J295" s="6">
        <v>44236</v>
      </c>
      <c r="K295" s="6">
        <v>44254</v>
      </c>
      <c r="L295">
        <f t="shared" si="28"/>
        <v>18</v>
      </c>
      <c r="M295" t="b">
        <f t="shared" si="30"/>
        <v>1</v>
      </c>
    </row>
    <row r="296" spans="1:13" ht="13.2" hidden="1" x14ac:dyDescent="0.25">
      <c r="A296" s="3" t="s">
        <v>327</v>
      </c>
      <c r="B296" s="3" t="s">
        <v>12</v>
      </c>
      <c r="C296" s="3">
        <v>30</v>
      </c>
      <c r="D296" s="3" t="s">
        <v>13</v>
      </c>
      <c r="E296" s="3" t="s">
        <v>27</v>
      </c>
      <c r="F296" s="4" t="s">
        <v>28</v>
      </c>
      <c r="G296" s="4" t="s">
        <v>16</v>
      </c>
      <c r="H296" s="4" t="s">
        <v>8</v>
      </c>
      <c r="I296" s="4" t="s">
        <v>30</v>
      </c>
      <c r="J296" s="6">
        <v>44236</v>
      </c>
      <c r="K296" s="6">
        <v>44275</v>
      </c>
      <c r="L296">
        <f t="shared" si="28"/>
        <v>39</v>
      </c>
      <c r="M296" t="b">
        <f t="shared" si="30"/>
        <v>0</v>
      </c>
    </row>
    <row r="297" spans="1:13" ht="13.2" x14ac:dyDescent="0.25">
      <c r="A297" s="3" t="s">
        <v>328</v>
      </c>
      <c r="B297" s="3" t="s">
        <v>12</v>
      </c>
      <c r="C297" s="3">
        <v>30</v>
      </c>
      <c r="D297" s="3" t="s">
        <v>13</v>
      </c>
      <c r="E297" s="3" t="s">
        <v>27</v>
      </c>
      <c r="F297" s="4" t="s">
        <v>28</v>
      </c>
      <c r="G297" s="4" t="s">
        <v>272</v>
      </c>
      <c r="H297" s="4" t="s">
        <v>8</v>
      </c>
      <c r="I297" s="4" t="s">
        <v>79</v>
      </c>
      <c r="J297" s="6">
        <v>44236</v>
      </c>
      <c r="K297" s="6">
        <v>44317</v>
      </c>
      <c r="L297">
        <f t="shared" si="28"/>
        <v>81</v>
      </c>
      <c r="M297" t="b">
        <f t="shared" si="30"/>
        <v>0</v>
      </c>
    </row>
    <row r="298" spans="1:13" ht="13.2" hidden="1" x14ac:dyDescent="0.25">
      <c r="A298" s="3" t="s">
        <v>329</v>
      </c>
      <c r="B298" s="3" t="s">
        <v>12</v>
      </c>
      <c r="C298" s="3">
        <v>30</v>
      </c>
      <c r="D298" s="3" t="s">
        <v>13</v>
      </c>
      <c r="E298" s="3" t="s">
        <v>27</v>
      </c>
      <c r="F298" s="4" t="s">
        <v>28</v>
      </c>
      <c r="G298" s="4" t="s">
        <v>16</v>
      </c>
      <c r="H298" s="4" t="s">
        <v>8</v>
      </c>
      <c r="I298" s="4" t="s">
        <v>30</v>
      </c>
      <c r="J298" s="6">
        <v>44236</v>
      </c>
      <c r="K298" s="6">
        <v>44609</v>
      </c>
      <c r="L298">
        <f t="shared" si="28"/>
        <v>373</v>
      </c>
      <c r="M298" t="b">
        <f t="shared" si="30"/>
        <v>0</v>
      </c>
    </row>
    <row r="299" spans="1:13" ht="13.2" hidden="1" x14ac:dyDescent="0.25">
      <c r="A299" s="3" t="s">
        <v>330</v>
      </c>
      <c r="B299" s="3" t="s">
        <v>12</v>
      </c>
      <c r="C299" s="3">
        <v>30</v>
      </c>
      <c r="D299" s="3" t="s">
        <v>13</v>
      </c>
      <c r="E299" s="3" t="s">
        <v>27</v>
      </c>
      <c r="F299" s="4" t="s">
        <v>28</v>
      </c>
      <c r="G299" s="4" t="s">
        <v>140</v>
      </c>
      <c r="H299" s="4" t="s">
        <v>8</v>
      </c>
      <c r="I299" s="4" t="s">
        <v>30</v>
      </c>
      <c r="J299" s="6">
        <v>44236</v>
      </c>
      <c r="K299" s="6">
        <v>44844</v>
      </c>
      <c r="L299">
        <f t="shared" si="28"/>
        <v>608</v>
      </c>
      <c r="M299" t="b">
        <f t="shared" si="30"/>
        <v>0</v>
      </c>
    </row>
    <row r="300" spans="1:13" ht="13.2" hidden="1" x14ac:dyDescent="0.25">
      <c r="A300" s="3" t="s">
        <v>331</v>
      </c>
      <c r="B300" s="3" t="s">
        <v>12</v>
      </c>
      <c r="C300" s="3">
        <v>30</v>
      </c>
      <c r="D300" s="3" t="s">
        <v>13</v>
      </c>
      <c r="E300" s="3" t="s">
        <v>14</v>
      </c>
      <c r="F300" s="4" t="s">
        <v>59</v>
      </c>
      <c r="G300" s="4" t="s">
        <v>16</v>
      </c>
      <c r="H300" s="4" t="s">
        <v>17</v>
      </c>
      <c r="I300" s="4"/>
      <c r="J300" s="6">
        <v>44237</v>
      </c>
      <c r="K300" s="6">
        <v>44250</v>
      </c>
      <c r="L300">
        <f t="shared" si="28"/>
        <v>13</v>
      </c>
    </row>
    <row r="301" spans="1:13" ht="13.2" hidden="1" x14ac:dyDescent="0.25">
      <c r="A301" s="3" t="s">
        <v>332</v>
      </c>
      <c r="B301" s="3" t="s">
        <v>12</v>
      </c>
      <c r="C301" s="3">
        <v>30</v>
      </c>
      <c r="D301" s="3" t="s">
        <v>13</v>
      </c>
      <c r="E301" s="3" t="s">
        <v>14</v>
      </c>
      <c r="F301" s="4" t="s">
        <v>59</v>
      </c>
      <c r="G301" s="4" t="s">
        <v>16</v>
      </c>
      <c r="H301" s="4" t="s">
        <v>17</v>
      </c>
      <c r="I301" s="4"/>
      <c r="J301" s="6">
        <v>44237</v>
      </c>
      <c r="K301" s="6">
        <v>44250</v>
      </c>
      <c r="L301">
        <f t="shared" si="28"/>
        <v>13</v>
      </c>
    </row>
    <row r="302" spans="1:13" ht="13.2" hidden="1" x14ac:dyDescent="0.25">
      <c r="A302" s="3" t="s">
        <v>333</v>
      </c>
      <c r="B302" s="3" t="s">
        <v>12</v>
      </c>
      <c r="C302" s="3">
        <v>30</v>
      </c>
      <c r="D302" s="3" t="s">
        <v>13</v>
      </c>
      <c r="E302" s="3" t="s">
        <v>14</v>
      </c>
      <c r="F302" s="4" t="s">
        <v>59</v>
      </c>
      <c r="G302" s="4" t="s">
        <v>16</v>
      </c>
      <c r="H302" s="4" t="s">
        <v>17</v>
      </c>
      <c r="I302" s="4"/>
      <c r="J302" s="6">
        <v>44237</v>
      </c>
      <c r="K302" s="6">
        <v>44249</v>
      </c>
      <c r="L302">
        <f t="shared" si="28"/>
        <v>12</v>
      </c>
    </row>
    <row r="303" spans="1:13" ht="13.2" hidden="1" x14ac:dyDescent="0.25">
      <c r="A303" s="3" t="s">
        <v>334</v>
      </c>
      <c r="B303" s="3" t="s">
        <v>12</v>
      </c>
      <c r="C303" s="3">
        <v>30</v>
      </c>
      <c r="D303" s="3" t="s">
        <v>13</v>
      </c>
      <c r="E303" s="3" t="s">
        <v>14</v>
      </c>
      <c r="F303" s="4" t="s">
        <v>59</v>
      </c>
      <c r="G303" s="4" t="s">
        <v>16</v>
      </c>
      <c r="H303" s="4" t="s">
        <v>17</v>
      </c>
      <c r="I303" s="4"/>
      <c r="J303" s="6">
        <v>44237</v>
      </c>
      <c r="K303" s="6">
        <v>44249</v>
      </c>
      <c r="L303">
        <f t="shared" si="28"/>
        <v>12</v>
      </c>
    </row>
    <row r="304" spans="1:13" ht="13.2" hidden="1" x14ac:dyDescent="0.25">
      <c r="A304" s="3" t="s">
        <v>335</v>
      </c>
      <c r="B304" s="3" t="s">
        <v>12</v>
      </c>
      <c r="C304" s="3">
        <v>30</v>
      </c>
      <c r="D304" s="3" t="s">
        <v>13</v>
      </c>
      <c r="E304" s="3" t="s">
        <v>14</v>
      </c>
      <c r="F304" s="4" t="s">
        <v>59</v>
      </c>
      <c r="G304" s="4" t="s">
        <v>16</v>
      </c>
      <c r="H304" s="4" t="s">
        <v>17</v>
      </c>
      <c r="I304" s="4"/>
      <c r="J304" s="6">
        <v>44237</v>
      </c>
      <c r="K304" s="6">
        <v>44249</v>
      </c>
      <c r="L304">
        <f t="shared" si="28"/>
        <v>12</v>
      </c>
    </row>
    <row r="305" spans="1:13" ht="13.2" hidden="1" x14ac:dyDescent="0.25">
      <c r="A305" s="3" t="s">
        <v>336</v>
      </c>
      <c r="B305" s="3" t="s">
        <v>12</v>
      </c>
      <c r="C305" s="3">
        <v>30</v>
      </c>
      <c r="D305" s="3" t="s">
        <v>13</v>
      </c>
      <c r="E305" s="3" t="s">
        <v>14</v>
      </c>
      <c r="F305" s="4" t="s">
        <v>59</v>
      </c>
      <c r="G305" s="4" t="s">
        <v>16</v>
      </c>
      <c r="H305" s="4" t="s">
        <v>17</v>
      </c>
      <c r="I305" s="4"/>
      <c r="J305" s="6">
        <v>44237</v>
      </c>
      <c r="K305" s="6">
        <v>44249</v>
      </c>
      <c r="L305">
        <f t="shared" si="28"/>
        <v>12</v>
      </c>
    </row>
    <row r="306" spans="1:13" ht="13.2" hidden="1" x14ac:dyDescent="0.25">
      <c r="A306" s="3" t="s">
        <v>337</v>
      </c>
      <c r="B306" s="3" t="s">
        <v>12</v>
      </c>
      <c r="C306" s="3">
        <v>30</v>
      </c>
      <c r="D306" s="3" t="s">
        <v>13</v>
      </c>
      <c r="E306" s="3" t="s">
        <v>14</v>
      </c>
      <c r="F306" s="4" t="s">
        <v>59</v>
      </c>
      <c r="G306" s="4" t="s">
        <v>16</v>
      </c>
      <c r="H306" s="4" t="s">
        <v>17</v>
      </c>
      <c r="I306" s="4"/>
      <c r="J306" s="6">
        <v>44237</v>
      </c>
      <c r="K306" s="6">
        <v>44249</v>
      </c>
      <c r="L306">
        <f t="shared" si="28"/>
        <v>12</v>
      </c>
    </row>
    <row r="307" spans="1:13" ht="13.2" hidden="1" x14ac:dyDescent="0.25">
      <c r="A307" s="3" t="s">
        <v>338</v>
      </c>
      <c r="B307" s="3" t="s">
        <v>12</v>
      </c>
      <c r="C307" s="3">
        <v>30</v>
      </c>
      <c r="D307" s="3" t="s">
        <v>13</v>
      </c>
      <c r="E307" s="3" t="s">
        <v>14</v>
      </c>
      <c r="F307" s="4" t="s">
        <v>24</v>
      </c>
      <c r="G307" s="4" t="s">
        <v>16</v>
      </c>
      <c r="H307" s="4" t="s">
        <v>17</v>
      </c>
      <c r="I307" s="4"/>
      <c r="J307" s="6">
        <v>44237</v>
      </c>
      <c r="K307" s="6">
        <v>44264</v>
      </c>
      <c r="L307">
        <f t="shared" si="28"/>
        <v>27</v>
      </c>
    </row>
    <row r="308" spans="1:13" ht="13.2" hidden="1" x14ac:dyDescent="0.25">
      <c r="A308" s="3" t="s">
        <v>339</v>
      </c>
      <c r="B308" s="3" t="s">
        <v>12</v>
      </c>
      <c r="C308" s="3">
        <v>30</v>
      </c>
      <c r="D308" s="3" t="s">
        <v>13</v>
      </c>
      <c r="E308" s="3" t="s">
        <v>27</v>
      </c>
      <c r="F308" s="4" t="s">
        <v>28</v>
      </c>
      <c r="G308" s="4" t="s">
        <v>140</v>
      </c>
      <c r="H308" s="4" t="s">
        <v>8</v>
      </c>
      <c r="I308" s="4" t="s">
        <v>30</v>
      </c>
      <c r="J308" s="6">
        <v>44237</v>
      </c>
      <c r="K308" s="6">
        <v>44718</v>
      </c>
      <c r="L308">
        <f t="shared" si="28"/>
        <v>481</v>
      </c>
      <c r="M308" t="b">
        <f t="shared" ref="M308:M309" si="31">L308&lt;C308</f>
        <v>0</v>
      </c>
    </row>
    <row r="309" spans="1:13" ht="13.2" hidden="1" x14ac:dyDescent="0.25">
      <c r="A309" s="3" t="s">
        <v>340</v>
      </c>
      <c r="B309" s="3" t="s">
        <v>12</v>
      </c>
      <c r="C309" s="3">
        <v>30</v>
      </c>
      <c r="D309" s="3" t="s">
        <v>13</v>
      </c>
      <c r="E309" s="3" t="s">
        <v>27</v>
      </c>
      <c r="F309" s="4" t="s">
        <v>28</v>
      </c>
      <c r="G309" s="4" t="s">
        <v>140</v>
      </c>
      <c r="H309" s="4" t="s">
        <v>8</v>
      </c>
      <c r="I309" s="4" t="s">
        <v>30</v>
      </c>
      <c r="J309" s="6">
        <v>44237</v>
      </c>
      <c r="K309" s="6">
        <v>44809</v>
      </c>
      <c r="L309">
        <f t="shared" si="28"/>
        <v>572</v>
      </c>
      <c r="M309" t="b">
        <f t="shared" si="31"/>
        <v>0</v>
      </c>
    </row>
    <row r="310" spans="1:13" ht="13.2" hidden="1" x14ac:dyDescent="0.25">
      <c r="A310" s="3" t="s">
        <v>341</v>
      </c>
      <c r="B310" s="3" t="s">
        <v>12</v>
      </c>
      <c r="C310" s="3">
        <v>30</v>
      </c>
      <c r="D310" s="3" t="s">
        <v>13</v>
      </c>
      <c r="E310" s="3" t="s">
        <v>14</v>
      </c>
      <c r="F310" s="4" t="s">
        <v>59</v>
      </c>
      <c r="G310" s="4" t="s">
        <v>16</v>
      </c>
      <c r="H310" s="4" t="s">
        <v>17</v>
      </c>
      <c r="I310" s="4"/>
      <c r="J310" s="6">
        <v>44238</v>
      </c>
      <c r="K310" s="6">
        <v>44421</v>
      </c>
      <c r="L310">
        <f t="shared" si="28"/>
        <v>183</v>
      </c>
    </row>
    <row r="311" spans="1:13" ht="13.2" hidden="1" x14ac:dyDescent="0.25">
      <c r="A311" s="3" t="s">
        <v>342</v>
      </c>
      <c r="B311" s="3" t="s">
        <v>12</v>
      </c>
      <c r="C311" s="3">
        <v>30</v>
      </c>
      <c r="D311" s="3" t="s">
        <v>13</v>
      </c>
      <c r="E311" s="3" t="s">
        <v>14</v>
      </c>
      <c r="F311" s="4" t="s">
        <v>59</v>
      </c>
      <c r="G311" s="4" t="s">
        <v>16</v>
      </c>
      <c r="H311" s="4" t="s">
        <v>17</v>
      </c>
      <c r="I311" s="4"/>
      <c r="J311" s="6">
        <v>44238</v>
      </c>
      <c r="K311" s="6">
        <v>44337</v>
      </c>
      <c r="L311">
        <f t="shared" si="28"/>
        <v>99</v>
      </c>
    </row>
    <row r="312" spans="1:13" ht="13.2" hidden="1" x14ac:dyDescent="0.25">
      <c r="A312" s="3" t="s">
        <v>343</v>
      </c>
      <c r="B312" s="3" t="s">
        <v>12</v>
      </c>
      <c r="C312" s="3">
        <v>30</v>
      </c>
      <c r="D312" s="3" t="s">
        <v>13</v>
      </c>
      <c r="E312" s="3" t="s">
        <v>14</v>
      </c>
      <c r="F312" s="4" t="s">
        <v>59</v>
      </c>
      <c r="G312" s="4" t="s">
        <v>16</v>
      </c>
      <c r="H312" s="4" t="s">
        <v>17</v>
      </c>
      <c r="I312" s="4"/>
      <c r="J312" s="6">
        <v>44238</v>
      </c>
      <c r="K312" s="6">
        <v>44256</v>
      </c>
      <c r="L312">
        <f t="shared" si="28"/>
        <v>18</v>
      </c>
    </row>
    <row r="313" spans="1:13" ht="13.2" hidden="1" x14ac:dyDescent="0.25">
      <c r="A313" s="3" t="s">
        <v>344</v>
      </c>
      <c r="B313" s="3" t="s">
        <v>12</v>
      </c>
      <c r="C313" s="3">
        <v>30</v>
      </c>
      <c r="D313" s="3" t="s">
        <v>13</v>
      </c>
      <c r="E313" s="3" t="s">
        <v>14</v>
      </c>
      <c r="F313" s="4" t="s">
        <v>59</v>
      </c>
      <c r="G313" s="4" t="s">
        <v>16</v>
      </c>
      <c r="H313" s="4" t="s">
        <v>17</v>
      </c>
      <c r="I313" s="4"/>
      <c r="J313" s="6">
        <v>44238</v>
      </c>
      <c r="K313" s="6">
        <v>44251</v>
      </c>
      <c r="L313">
        <f t="shared" si="28"/>
        <v>13</v>
      </c>
    </row>
    <row r="314" spans="1:13" ht="13.2" hidden="1" x14ac:dyDescent="0.25">
      <c r="A314" s="3" t="s">
        <v>345</v>
      </c>
      <c r="B314" s="3" t="s">
        <v>12</v>
      </c>
      <c r="C314" s="3">
        <v>30</v>
      </c>
      <c r="D314" s="3" t="s">
        <v>13</v>
      </c>
      <c r="E314" s="3" t="s">
        <v>14</v>
      </c>
      <c r="F314" s="4" t="s">
        <v>59</v>
      </c>
      <c r="G314" s="4" t="s">
        <v>16</v>
      </c>
      <c r="H314" s="4" t="s">
        <v>17</v>
      </c>
      <c r="I314" s="4"/>
      <c r="J314" s="6">
        <v>44238</v>
      </c>
      <c r="K314" s="6">
        <v>44249</v>
      </c>
      <c r="L314">
        <f t="shared" si="28"/>
        <v>11</v>
      </c>
    </row>
    <row r="315" spans="1:13" ht="13.2" hidden="1" x14ac:dyDescent="0.25">
      <c r="A315" s="3" t="s">
        <v>346</v>
      </c>
      <c r="B315" s="3" t="s">
        <v>12</v>
      </c>
      <c r="C315" s="3">
        <v>30</v>
      </c>
      <c r="D315" s="3" t="s">
        <v>13</v>
      </c>
      <c r="E315" s="3" t="s">
        <v>14</v>
      </c>
      <c r="F315" s="4" t="s">
        <v>22</v>
      </c>
      <c r="G315" s="4" t="s">
        <v>16</v>
      </c>
      <c r="H315" s="4" t="s">
        <v>17</v>
      </c>
      <c r="I315" s="4"/>
      <c r="J315" s="6">
        <v>44238</v>
      </c>
      <c r="K315" s="6">
        <v>44264</v>
      </c>
      <c r="L315">
        <f t="shared" si="28"/>
        <v>26</v>
      </c>
    </row>
    <row r="316" spans="1:13" ht="13.2" hidden="1" x14ac:dyDescent="0.25">
      <c r="A316" s="3" t="s">
        <v>347</v>
      </c>
      <c r="B316" s="3" t="s">
        <v>12</v>
      </c>
      <c r="C316" s="3">
        <v>30</v>
      </c>
      <c r="D316" s="3" t="s">
        <v>13</v>
      </c>
      <c r="E316" s="3" t="s">
        <v>14</v>
      </c>
      <c r="F316" s="4" t="s">
        <v>24</v>
      </c>
      <c r="G316" s="4" t="s">
        <v>16</v>
      </c>
      <c r="H316" s="4" t="s">
        <v>17</v>
      </c>
      <c r="I316" s="4"/>
      <c r="J316" s="6">
        <v>44238</v>
      </c>
      <c r="K316" s="6">
        <v>44256</v>
      </c>
      <c r="L316">
        <f t="shared" si="28"/>
        <v>18</v>
      </c>
    </row>
    <row r="317" spans="1:13" ht="13.2" hidden="1" x14ac:dyDescent="0.25">
      <c r="A317" s="3" t="s">
        <v>348</v>
      </c>
      <c r="B317" s="3" t="s">
        <v>12</v>
      </c>
      <c r="C317" s="3">
        <v>30</v>
      </c>
      <c r="D317" s="3" t="s">
        <v>13</v>
      </c>
      <c r="E317" s="3" t="s">
        <v>14</v>
      </c>
      <c r="F317" s="4" t="s">
        <v>24</v>
      </c>
      <c r="G317" s="4" t="s">
        <v>16</v>
      </c>
      <c r="H317" s="4" t="s">
        <v>17</v>
      </c>
      <c r="I317" s="4"/>
      <c r="J317" s="6">
        <v>44238</v>
      </c>
      <c r="K317" s="6">
        <v>44239</v>
      </c>
      <c r="L317">
        <f t="shared" si="28"/>
        <v>1</v>
      </c>
    </row>
    <row r="318" spans="1:13" ht="13.2" hidden="1" x14ac:dyDescent="0.25">
      <c r="A318" s="3" t="s">
        <v>349</v>
      </c>
      <c r="B318" s="3" t="s">
        <v>12</v>
      </c>
      <c r="C318" s="3">
        <v>30</v>
      </c>
      <c r="D318" s="3" t="s">
        <v>13</v>
      </c>
      <c r="E318" s="3" t="s">
        <v>27</v>
      </c>
      <c r="F318" s="4" t="s">
        <v>28</v>
      </c>
      <c r="G318" s="4" t="s">
        <v>29</v>
      </c>
      <c r="H318" s="4" t="s">
        <v>8</v>
      </c>
      <c r="I318" s="4" t="s">
        <v>67</v>
      </c>
      <c r="J318" s="6">
        <v>44238</v>
      </c>
      <c r="K318" s="6">
        <v>44252</v>
      </c>
      <c r="L318">
        <f t="shared" si="28"/>
        <v>14</v>
      </c>
      <c r="M318" t="b">
        <f>L318&lt;C318</f>
        <v>1</v>
      </c>
    </row>
    <row r="319" spans="1:13" ht="13.2" hidden="1" x14ac:dyDescent="0.25">
      <c r="A319" s="3" t="s">
        <v>350</v>
      </c>
      <c r="B319" s="3" t="s">
        <v>32</v>
      </c>
      <c r="C319" s="3">
        <v>15</v>
      </c>
      <c r="D319" s="3" t="s">
        <v>13</v>
      </c>
      <c r="E319" s="3" t="s">
        <v>14</v>
      </c>
      <c r="F319" s="4" t="s">
        <v>59</v>
      </c>
      <c r="G319" s="4" t="s">
        <v>16</v>
      </c>
      <c r="H319" s="4" t="s">
        <v>17</v>
      </c>
      <c r="I319" s="4"/>
      <c r="J319" s="6">
        <v>44239</v>
      </c>
      <c r="K319" s="6">
        <v>44274</v>
      </c>
      <c r="L319">
        <f t="shared" si="28"/>
        <v>35</v>
      </c>
    </row>
    <row r="320" spans="1:13" ht="13.2" hidden="1" x14ac:dyDescent="0.25">
      <c r="A320" s="3" t="s">
        <v>351</v>
      </c>
      <c r="B320" s="3" t="s">
        <v>12</v>
      </c>
      <c r="C320" s="3">
        <v>30</v>
      </c>
      <c r="D320" s="3" t="s">
        <v>13</v>
      </c>
      <c r="E320" s="3" t="s">
        <v>14</v>
      </c>
      <c r="F320" s="4" t="s">
        <v>59</v>
      </c>
      <c r="G320" s="4" t="s">
        <v>16</v>
      </c>
      <c r="H320" s="4" t="s">
        <v>17</v>
      </c>
      <c r="I320" s="4"/>
      <c r="J320" s="6">
        <v>44239</v>
      </c>
      <c r="K320" s="6">
        <v>44278</v>
      </c>
      <c r="L320">
        <f t="shared" si="28"/>
        <v>39</v>
      </c>
    </row>
    <row r="321" spans="1:13" ht="13.2" hidden="1" x14ac:dyDescent="0.25">
      <c r="A321" s="3" t="s">
        <v>352</v>
      </c>
      <c r="B321" s="3" t="s">
        <v>12</v>
      </c>
      <c r="C321" s="3">
        <v>30</v>
      </c>
      <c r="D321" s="3" t="s">
        <v>13</v>
      </c>
      <c r="E321" s="3" t="s">
        <v>14</v>
      </c>
      <c r="F321" s="4" t="s">
        <v>59</v>
      </c>
      <c r="G321" s="4" t="s">
        <v>16</v>
      </c>
      <c r="H321" s="4" t="s">
        <v>17</v>
      </c>
      <c r="I321" s="4"/>
      <c r="J321" s="6">
        <v>44239</v>
      </c>
      <c r="K321" s="6">
        <v>44257</v>
      </c>
      <c r="L321">
        <f t="shared" si="28"/>
        <v>18</v>
      </c>
    </row>
    <row r="322" spans="1:13" ht="13.2" hidden="1" x14ac:dyDescent="0.25">
      <c r="A322" s="3" t="s">
        <v>353</v>
      </c>
      <c r="B322" s="3" t="s">
        <v>12</v>
      </c>
      <c r="C322" s="3">
        <v>30</v>
      </c>
      <c r="D322" s="3" t="s">
        <v>13</v>
      </c>
      <c r="E322" s="3" t="s">
        <v>14</v>
      </c>
      <c r="F322" s="4" t="s">
        <v>59</v>
      </c>
      <c r="G322" s="4" t="s">
        <v>16</v>
      </c>
      <c r="H322" s="4" t="s">
        <v>17</v>
      </c>
      <c r="I322" s="4"/>
      <c r="J322" s="6">
        <v>44239</v>
      </c>
      <c r="K322" s="6">
        <v>44257</v>
      </c>
      <c r="L322">
        <f t="shared" si="28"/>
        <v>18</v>
      </c>
    </row>
    <row r="323" spans="1:13" ht="13.2" hidden="1" x14ac:dyDescent="0.25">
      <c r="A323" s="3" t="s">
        <v>354</v>
      </c>
      <c r="B323" s="3" t="s">
        <v>12</v>
      </c>
      <c r="C323" s="3">
        <v>30</v>
      </c>
      <c r="D323" s="3" t="s">
        <v>13</v>
      </c>
      <c r="E323" s="3" t="s">
        <v>14</v>
      </c>
      <c r="F323" s="4" t="s">
        <v>59</v>
      </c>
      <c r="G323" s="4" t="s">
        <v>16</v>
      </c>
      <c r="H323" s="4" t="s">
        <v>17</v>
      </c>
      <c r="I323" s="4"/>
      <c r="J323" s="6">
        <v>44239</v>
      </c>
      <c r="K323" s="6">
        <v>44256</v>
      </c>
      <c r="L323">
        <f t="shared" si="28"/>
        <v>17</v>
      </c>
    </row>
    <row r="324" spans="1:13" ht="13.2" hidden="1" x14ac:dyDescent="0.25">
      <c r="A324" s="3" t="s">
        <v>355</v>
      </c>
      <c r="B324" s="3" t="s">
        <v>12</v>
      </c>
      <c r="C324" s="3">
        <v>30</v>
      </c>
      <c r="D324" s="3" t="s">
        <v>13</v>
      </c>
      <c r="E324" s="3" t="s">
        <v>14</v>
      </c>
      <c r="F324" s="4" t="s">
        <v>59</v>
      </c>
      <c r="G324" s="4" t="s">
        <v>16</v>
      </c>
      <c r="H324" s="4" t="s">
        <v>17</v>
      </c>
      <c r="I324" s="4"/>
      <c r="J324" s="6">
        <v>44239</v>
      </c>
      <c r="K324" s="6">
        <v>44249</v>
      </c>
      <c r="L324">
        <f t="shared" ref="L324:L336" si="32">K324-J324</f>
        <v>10</v>
      </c>
    </row>
    <row r="325" spans="1:13" ht="13.2" hidden="1" x14ac:dyDescent="0.25">
      <c r="A325" s="3" t="s">
        <v>356</v>
      </c>
      <c r="B325" s="3" t="s">
        <v>12</v>
      </c>
      <c r="C325" s="3">
        <v>30</v>
      </c>
      <c r="D325" s="3" t="s">
        <v>13</v>
      </c>
      <c r="E325" s="3" t="s">
        <v>14</v>
      </c>
      <c r="F325" s="4" t="s">
        <v>22</v>
      </c>
      <c r="G325" s="4" t="s">
        <v>16</v>
      </c>
      <c r="H325" s="4" t="s">
        <v>17</v>
      </c>
      <c r="I325" s="4"/>
      <c r="J325" s="6">
        <v>44239</v>
      </c>
      <c r="K325" s="6">
        <v>44280</v>
      </c>
      <c r="L325">
        <f t="shared" si="32"/>
        <v>41</v>
      </c>
    </row>
    <row r="326" spans="1:13" ht="13.2" hidden="1" x14ac:dyDescent="0.25">
      <c r="A326" s="3" t="s">
        <v>357</v>
      </c>
      <c r="B326" s="3" t="s">
        <v>12</v>
      </c>
      <c r="C326" s="3">
        <v>30</v>
      </c>
      <c r="D326" s="3" t="s">
        <v>13</v>
      </c>
      <c r="E326" s="3" t="s">
        <v>14</v>
      </c>
      <c r="F326" s="4" t="s">
        <v>22</v>
      </c>
      <c r="G326" s="4" t="s">
        <v>16</v>
      </c>
      <c r="H326" s="4" t="s">
        <v>17</v>
      </c>
      <c r="I326" s="4"/>
      <c r="J326" s="6">
        <v>44239</v>
      </c>
      <c r="K326" s="6">
        <v>44239</v>
      </c>
      <c r="L326">
        <f t="shared" si="32"/>
        <v>0</v>
      </c>
    </row>
    <row r="327" spans="1:13" ht="13.2" hidden="1" x14ac:dyDescent="0.25">
      <c r="A327" s="3" t="s">
        <v>358</v>
      </c>
      <c r="B327" s="3" t="s">
        <v>12</v>
      </c>
      <c r="C327" s="3">
        <v>30</v>
      </c>
      <c r="D327" s="3" t="s">
        <v>13</v>
      </c>
      <c r="E327" s="3" t="s">
        <v>27</v>
      </c>
      <c r="F327" s="4" t="s">
        <v>43</v>
      </c>
      <c r="G327" s="4" t="s">
        <v>16</v>
      </c>
      <c r="H327" s="4" t="s">
        <v>17</v>
      </c>
      <c r="I327" s="4"/>
      <c r="J327" s="6">
        <v>44239</v>
      </c>
      <c r="K327" s="6">
        <v>44247</v>
      </c>
      <c r="L327">
        <f t="shared" si="32"/>
        <v>8</v>
      </c>
      <c r="M327" t="b">
        <f>L327&lt;C327</f>
        <v>1</v>
      </c>
    </row>
    <row r="328" spans="1:13" ht="13.2" hidden="1" x14ac:dyDescent="0.25">
      <c r="A328" s="3" t="s">
        <v>359</v>
      </c>
      <c r="B328" s="3" t="s">
        <v>12</v>
      </c>
      <c r="C328" s="3">
        <v>30</v>
      </c>
      <c r="D328" s="3" t="s">
        <v>13</v>
      </c>
      <c r="E328" s="3" t="s">
        <v>14</v>
      </c>
      <c r="F328" s="4" t="s">
        <v>59</v>
      </c>
      <c r="G328" s="4" t="s">
        <v>16</v>
      </c>
      <c r="H328" s="4" t="s">
        <v>17</v>
      </c>
      <c r="I328" s="4"/>
      <c r="J328" s="6">
        <v>44242</v>
      </c>
      <c r="K328" s="6">
        <v>44361</v>
      </c>
      <c r="L328">
        <f t="shared" si="32"/>
        <v>119</v>
      </c>
    </row>
    <row r="329" spans="1:13" ht="13.2" hidden="1" x14ac:dyDescent="0.25">
      <c r="A329" s="3" t="s">
        <v>360</v>
      </c>
      <c r="B329" s="3" t="s">
        <v>12</v>
      </c>
      <c r="C329" s="3">
        <v>30</v>
      </c>
      <c r="D329" s="3" t="s">
        <v>13</v>
      </c>
      <c r="E329" s="3" t="s">
        <v>14</v>
      </c>
      <c r="F329" s="4" t="s">
        <v>59</v>
      </c>
      <c r="G329" s="4" t="s">
        <v>16</v>
      </c>
      <c r="H329" s="4" t="s">
        <v>17</v>
      </c>
      <c r="I329" s="4"/>
      <c r="J329" s="6">
        <v>44242</v>
      </c>
      <c r="K329" s="6">
        <v>44361</v>
      </c>
      <c r="L329">
        <f t="shared" si="32"/>
        <v>119</v>
      </c>
    </row>
    <row r="330" spans="1:13" ht="13.2" hidden="1" x14ac:dyDescent="0.25">
      <c r="A330" s="3" t="s">
        <v>361</v>
      </c>
      <c r="B330" s="3" t="s">
        <v>12</v>
      </c>
      <c r="C330" s="3">
        <v>30</v>
      </c>
      <c r="D330" s="3" t="s">
        <v>13</v>
      </c>
      <c r="E330" s="3" t="s">
        <v>14</v>
      </c>
      <c r="F330" s="4" t="s">
        <v>59</v>
      </c>
      <c r="G330" s="4" t="s">
        <v>16</v>
      </c>
      <c r="H330" s="4" t="s">
        <v>17</v>
      </c>
      <c r="I330" s="4"/>
      <c r="J330" s="6">
        <v>44242</v>
      </c>
      <c r="K330" s="6">
        <v>44337</v>
      </c>
      <c r="L330">
        <f t="shared" si="32"/>
        <v>95</v>
      </c>
    </row>
    <row r="331" spans="1:13" ht="13.2" hidden="1" x14ac:dyDescent="0.25">
      <c r="A331" s="3" t="s">
        <v>362</v>
      </c>
      <c r="B331" s="3" t="s">
        <v>12</v>
      </c>
      <c r="C331" s="3">
        <v>30</v>
      </c>
      <c r="D331" s="3" t="s">
        <v>13</v>
      </c>
      <c r="E331" s="3" t="s">
        <v>14</v>
      </c>
      <c r="F331" s="4" t="s">
        <v>59</v>
      </c>
      <c r="G331" s="4" t="s">
        <v>16</v>
      </c>
      <c r="H331" s="4" t="s">
        <v>17</v>
      </c>
      <c r="I331" s="4"/>
      <c r="J331" s="6">
        <v>44242</v>
      </c>
      <c r="K331" s="6">
        <v>44257</v>
      </c>
      <c r="L331">
        <f t="shared" si="32"/>
        <v>15</v>
      </c>
    </row>
    <row r="332" spans="1:13" ht="13.2" hidden="1" x14ac:dyDescent="0.25">
      <c r="A332" s="3" t="s">
        <v>363</v>
      </c>
      <c r="B332" s="3" t="s">
        <v>12</v>
      </c>
      <c r="C332" s="3">
        <v>30</v>
      </c>
      <c r="D332" s="3" t="s">
        <v>13</v>
      </c>
      <c r="E332" s="3" t="s">
        <v>14</v>
      </c>
      <c r="F332" s="4" t="s">
        <v>59</v>
      </c>
      <c r="G332" s="4" t="s">
        <v>16</v>
      </c>
      <c r="H332" s="4" t="s">
        <v>17</v>
      </c>
      <c r="I332" s="4"/>
      <c r="J332" s="6">
        <v>44242</v>
      </c>
      <c r="K332" s="6">
        <v>44257</v>
      </c>
      <c r="L332">
        <f t="shared" si="32"/>
        <v>15</v>
      </c>
    </row>
    <row r="333" spans="1:13" ht="13.2" hidden="1" x14ac:dyDescent="0.25">
      <c r="A333" s="3" t="s">
        <v>364</v>
      </c>
      <c r="B333" s="3" t="s">
        <v>12</v>
      </c>
      <c r="C333" s="3">
        <v>30</v>
      </c>
      <c r="D333" s="3" t="s">
        <v>13</v>
      </c>
      <c r="E333" s="3" t="s">
        <v>14</v>
      </c>
      <c r="F333" s="4" t="s">
        <v>22</v>
      </c>
      <c r="G333" s="4" t="s">
        <v>16</v>
      </c>
      <c r="H333" s="4" t="s">
        <v>17</v>
      </c>
      <c r="I333" s="4"/>
      <c r="J333" s="6">
        <v>44242</v>
      </c>
      <c r="K333" s="6">
        <v>44251</v>
      </c>
      <c r="L333">
        <f t="shared" si="32"/>
        <v>9</v>
      </c>
    </row>
    <row r="334" spans="1:13" ht="13.2" hidden="1" x14ac:dyDescent="0.25">
      <c r="A334" s="3" t="s">
        <v>365</v>
      </c>
      <c r="B334" s="3" t="s">
        <v>12</v>
      </c>
      <c r="C334" s="3">
        <v>30</v>
      </c>
      <c r="D334" s="3" t="s">
        <v>13</v>
      </c>
      <c r="E334" s="3" t="s">
        <v>14</v>
      </c>
      <c r="F334" s="4" t="s">
        <v>24</v>
      </c>
      <c r="G334" s="4" t="s">
        <v>16</v>
      </c>
      <c r="H334" s="4" t="s">
        <v>17</v>
      </c>
      <c r="I334" s="4"/>
      <c r="J334" s="6">
        <v>44242</v>
      </c>
      <c r="K334" s="6">
        <v>44262</v>
      </c>
      <c r="L334">
        <f t="shared" si="32"/>
        <v>20</v>
      </c>
    </row>
    <row r="335" spans="1:13" ht="13.2" hidden="1" x14ac:dyDescent="0.25">
      <c r="A335" s="3" t="s">
        <v>366</v>
      </c>
      <c r="B335" s="3" t="s">
        <v>12</v>
      </c>
      <c r="C335" s="3">
        <v>30</v>
      </c>
      <c r="D335" s="3" t="s">
        <v>13</v>
      </c>
      <c r="E335" s="3" t="s">
        <v>27</v>
      </c>
      <c r="F335" s="4" t="s">
        <v>43</v>
      </c>
      <c r="G335" s="4" t="s">
        <v>16</v>
      </c>
      <c r="H335" s="4" t="s">
        <v>17</v>
      </c>
      <c r="I335" s="4"/>
      <c r="J335" s="6">
        <v>44242</v>
      </c>
      <c r="K335" s="6">
        <v>44248</v>
      </c>
      <c r="L335">
        <f t="shared" si="32"/>
        <v>6</v>
      </c>
      <c r="M335" t="b">
        <f t="shared" ref="M335:M338" si="33">L335&lt;C335</f>
        <v>1</v>
      </c>
    </row>
    <row r="336" spans="1:13" ht="13.2" hidden="1" x14ac:dyDescent="0.25">
      <c r="A336" s="3" t="s">
        <v>367</v>
      </c>
      <c r="B336" s="3" t="s">
        <v>12</v>
      </c>
      <c r="C336" s="3">
        <v>30</v>
      </c>
      <c r="D336" s="3" t="s">
        <v>13</v>
      </c>
      <c r="E336" s="3" t="s">
        <v>27</v>
      </c>
      <c r="F336" s="4" t="s">
        <v>43</v>
      </c>
      <c r="G336" s="4" t="s">
        <v>29</v>
      </c>
      <c r="H336" s="4" t="s">
        <v>17</v>
      </c>
      <c r="I336" s="4"/>
      <c r="J336" s="6">
        <v>44242</v>
      </c>
      <c r="K336" s="6">
        <v>44254</v>
      </c>
      <c r="L336">
        <f t="shared" si="32"/>
        <v>12</v>
      </c>
      <c r="M336" t="b">
        <f t="shared" si="33"/>
        <v>1</v>
      </c>
    </row>
    <row r="337" spans="1:13" ht="13.2" hidden="1" x14ac:dyDescent="0.25">
      <c r="A337" s="3" t="s">
        <v>368</v>
      </c>
      <c r="B337" s="3" t="s">
        <v>12</v>
      </c>
      <c r="C337" s="3">
        <v>30</v>
      </c>
      <c r="D337" s="3" t="s">
        <v>13</v>
      </c>
      <c r="E337" s="3" t="s">
        <v>27</v>
      </c>
      <c r="F337" s="4" t="s">
        <v>28</v>
      </c>
      <c r="G337" s="4" t="s">
        <v>29</v>
      </c>
      <c r="H337" s="4" t="s">
        <v>8</v>
      </c>
      <c r="I337" s="4" t="s">
        <v>79</v>
      </c>
      <c r="J337" s="6">
        <v>44242</v>
      </c>
      <c r="K337" s="6">
        <v>44255</v>
      </c>
      <c r="L337">
        <f t="shared" ref="L337:L387" si="34">K337-J337</f>
        <v>13</v>
      </c>
      <c r="M337" t="b">
        <f t="shared" si="33"/>
        <v>1</v>
      </c>
    </row>
    <row r="338" spans="1:13" ht="13.2" hidden="1" x14ac:dyDescent="0.25">
      <c r="A338" s="3" t="s">
        <v>369</v>
      </c>
      <c r="B338" s="3" t="s">
        <v>12</v>
      </c>
      <c r="C338" s="3">
        <v>30</v>
      </c>
      <c r="D338" s="3" t="s">
        <v>13</v>
      </c>
      <c r="E338" s="3" t="s">
        <v>27</v>
      </c>
      <c r="F338" s="4" t="s">
        <v>28</v>
      </c>
      <c r="G338" s="4" t="s">
        <v>16</v>
      </c>
      <c r="H338" s="4" t="s">
        <v>8</v>
      </c>
      <c r="I338" s="4" t="s">
        <v>56</v>
      </c>
      <c r="J338" s="6">
        <v>44242</v>
      </c>
      <c r="K338" s="6">
        <v>44593</v>
      </c>
      <c r="L338">
        <f t="shared" si="34"/>
        <v>351</v>
      </c>
      <c r="M338" t="b">
        <f t="shared" si="33"/>
        <v>0</v>
      </c>
    </row>
    <row r="339" spans="1:13" ht="13.2" hidden="1" x14ac:dyDescent="0.25">
      <c r="A339" s="3" t="s">
        <v>370</v>
      </c>
      <c r="B339" s="3" t="s">
        <v>12</v>
      </c>
      <c r="C339" s="3">
        <v>30</v>
      </c>
      <c r="D339" s="3" t="s">
        <v>13</v>
      </c>
      <c r="E339" s="3" t="s">
        <v>14</v>
      </c>
      <c r="F339" s="4" t="s">
        <v>59</v>
      </c>
      <c r="G339" s="4" t="s">
        <v>16</v>
      </c>
      <c r="H339" s="4" t="s">
        <v>17</v>
      </c>
      <c r="I339" s="4"/>
      <c r="J339" s="6">
        <v>44243</v>
      </c>
      <c r="K339" s="6">
        <v>44337</v>
      </c>
      <c r="L339">
        <f t="shared" si="34"/>
        <v>94</v>
      </c>
    </row>
    <row r="340" spans="1:13" ht="13.2" hidden="1" x14ac:dyDescent="0.25">
      <c r="A340" s="3" t="s">
        <v>371</v>
      </c>
      <c r="B340" s="3" t="s">
        <v>12</v>
      </c>
      <c r="C340" s="3">
        <v>30</v>
      </c>
      <c r="D340" s="3" t="s">
        <v>13</v>
      </c>
      <c r="E340" s="3" t="s">
        <v>14</v>
      </c>
      <c r="F340" s="4" t="s">
        <v>59</v>
      </c>
      <c r="G340" s="4" t="s">
        <v>16</v>
      </c>
      <c r="H340" s="4" t="s">
        <v>17</v>
      </c>
      <c r="I340" s="4"/>
      <c r="J340" s="6">
        <v>44243</v>
      </c>
      <c r="K340" s="6">
        <v>44258</v>
      </c>
      <c r="L340">
        <f t="shared" si="34"/>
        <v>15</v>
      </c>
    </row>
    <row r="341" spans="1:13" ht="13.2" hidden="1" x14ac:dyDescent="0.25">
      <c r="A341" s="3" t="s">
        <v>372</v>
      </c>
      <c r="B341" s="3" t="s">
        <v>12</v>
      </c>
      <c r="C341" s="3">
        <v>30</v>
      </c>
      <c r="D341" s="3" t="s">
        <v>13</v>
      </c>
      <c r="E341" s="3" t="s">
        <v>14</v>
      </c>
      <c r="F341" s="4" t="s">
        <v>59</v>
      </c>
      <c r="G341" s="4" t="s">
        <v>16</v>
      </c>
      <c r="H341" s="4" t="s">
        <v>17</v>
      </c>
      <c r="I341" s="4"/>
      <c r="J341" s="6">
        <v>44243</v>
      </c>
      <c r="K341" s="6">
        <v>44258</v>
      </c>
      <c r="L341">
        <f t="shared" si="34"/>
        <v>15</v>
      </c>
    </row>
    <row r="342" spans="1:13" ht="13.2" hidden="1" x14ac:dyDescent="0.25">
      <c r="A342" s="3" t="s">
        <v>373</v>
      </c>
      <c r="B342" s="3" t="s">
        <v>12</v>
      </c>
      <c r="C342" s="3">
        <v>30</v>
      </c>
      <c r="D342" s="3" t="s">
        <v>13</v>
      </c>
      <c r="E342" s="3" t="s">
        <v>14</v>
      </c>
      <c r="F342" s="4" t="s">
        <v>59</v>
      </c>
      <c r="G342" s="4" t="s">
        <v>16</v>
      </c>
      <c r="H342" s="4" t="s">
        <v>17</v>
      </c>
      <c r="I342" s="4"/>
      <c r="J342" s="6">
        <v>44243</v>
      </c>
      <c r="K342" s="6">
        <v>44258</v>
      </c>
      <c r="L342">
        <f t="shared" si="34"/>
        <v>15</v>
      </c>
    </row>
    <row r="343" spans="1:13" ht="13.2" hidden="1" x14ac:dyDescent="0.25">
      <c r="A343" s="3" t="s">
        <v>374</v>
      </c>
      <c r="B343" s="3" t="s">
        <v>12</v>
      </c>
      <c r="C343" s="3">
        <v>30</v>
      </c>
      <c r="D343" s="3" t="s">
        <v>13</v>
      </c>
      <c r="E343" s="3" t="s">
        <v>14</v>
      </c>
      <c r="F343" s="4" t="s">
        <v>59</v>
      </c>
      <c r="G343" s="4" t="s">
        <v>16</v>
      </c>
      <c r="H343" s="4" t="s">
        <v>17</v>
      </c>
      <c r="I343" s="4"/>
      <c r="J343" s="6">
        <v>44243</v>
      </c>
      <c r="K343" s="6">
        <v>44258</v>
      </c>
      <c r="L343">
        <f t="shared" si="34"/>
        <v>15</v>
      </c>
    </row>
    <row r="344" spans="1:13" ht="13.2" hidden="1" x14ac:dyDescent="0.25">
      <c r="A344" s="3" t="s">
        <v>375</v>
      </c>
      <c r="B344" s="3" t="s">
        <v>12</v>
      </c>
      <c r="C344" s="3">
        <v>30</v>
      </c>
      <c r="D344" s="3" t="s">
        <v>13</v>
      </c>
      <c r="E344" s="3" t="s">
        <v>27</v>
      </c>
      <c r="F344" s="4" t="s">
        <v>28</v>
      </c>
      <c r="G344" s="4" t="s">
        <v>16</v>
      </c>
      <c r="H344" s="4" t="s">
        <v>8</v>
      </c>
      <c r="I344" s="4" t="s">
        <v>30</v>
      </c>
      <c r="J344" s="6">
        <v>44243</v>
      </c>
      <c r="K344" s="6">
        <v>44355</v>
      </c>
      <c r="L344">
        <f t="shared" si="34"/>
        <v>112</v>
      </c>
      <c r="M344" t="b">
        <f t="shared" ref="M344:M345" si="35">L344&lt;C344</f>
        <v>0</v>
      </c>
    </row>
    <row r="345" spans="1:13" ht="13.2" hidden="1" x14ac:dyDescent="0.25">
      <c r="A345" s="3" t="s">
        <v>376</v>
      </c>
      <c r="B345" s="3" t="s">
        <v>32</v>
      </c>
      <c r="C345" s="3">
        <v>15</v>
      </c>
      <c r="D345" s="3" t="s">
        <v>13</v>
      </c>
      <c r="E345" s="3" t="s">
        <v>27</v>
      </c>
      <c r="F345" s="4" t="s">
        <v>28</v>
      </c>
      <c r="G345" s="4" t="s">
        <v>16</v>
      </c>
      <c r="H345" s="4" t="s">
        <v>8</v>
      </c>
      <c r="I345" s="4" t="s">
        <v>30</v>
      </c>
      <c r="J345" s="6">
        <v>44244</v>
      </c>
      <c r="K345" s="6">
        <v>44614</v>
      </c>
      <c r="L345">
        <f t="shared" si="34"/>
        <v>370</v>
      </c>
      <c r="M345" t="b">
        <f t="shared" si="35"/>
        <v>0</v>
      </c>
    </row>
    <row r="346" spans="1:13" ht="13.2" hidden="1" x14ac:dyDescent="0.25">
      <c r="A346" s="3" t="s">
        <v>377</v>
      </c>
      <c r="B346" s="3" t="s">
        <v>12</v>
      </c>
      <c r="C346" s="3">
        <v>30</v>
      </c>
      <c r="D346" s="3" t="s">
        <v>13</v>
      </c>
      <c r="E346" s="3" t="s">
        <v>14</v>
      </c>
      <c r="F346" s="4" t="s">
        <v>59</v>
      </c>
      <c r="G346" s="4" t="s">
        <v>16</v>
      </c>
      <c r="H346" s="4" t="s">
        <v>17</v>
      </c>
      <c r="I346" s="4"/>
      <c r="J346" s="6">
        <v>44244</v>
      </c>
      <c r="K346" s="6">
        <v>44258</v>
      </c>
      <c r="L346">
        <f t="shared" si="34"/>
        <v>14</v>
      </c>
    </row>
    <row r="347" spans="1:13" ht="13.2" hidden="1" x14ac:dyDescent="0.25">
      <c r="A347" s="3" t="s">
        <v>378</v>
      </c>
      <c r="B347" s="3" t="s">
        <v>12</v>
      </c>
      <c r="C347" s="3">
        <v>30</v>
      </c>
      <c r="D347" s="3" t="s">
        <v>13</v>
      </c>
      <c r="E347" s="3" t="s">
        <v>14</v>
      </c>
      <c r="F347" s="4" t="s">
        <v>59</v>
      </c>
      <c r="G347" s="4" t="s">
        <v>16</v>
      </c>
      <c r="H347" s="4" t="s">
        <v>17</v>
      </c>
      <c r="I347" s="4"/>
      <c r="J347" s="6">
        <v>44244</v>
      </c>
      <c r="K347" s="6">
        <v>44258</v>
      </c>
      <c r="L347">
        <f t="shared" si="34"/>
        <v>14</v>
      </c>
    </row>
    <row r="348" spans="1:13" ht="13.2" hidden="1" x14ac:dyDescent="0.25">
      <c r="A348" s="3" t="s">
        <v>379</v>
      </c>
      <c r="B348" s="3" t="s">
        <v>12</v>
      </c>
      <c r="C348" s="3">
        <v>30</v>
      </c>
      <c r="D348" s="3" t="s">
        <v>13</v>
      </c>
      <c r="E348" s="3" t="s">
        <v>27</v>
      </c>
      <c r="F348" s="4" t="s">
        <v>43</v>
      </c>
      <c r="G348" s="4" t="s">
        <v>29</v>
      </c>
      <c r="H348" s="4" t="s">
        <v>17</v>
      </c>
      <c r="I348" s="4"/>
      <c r="J348" s="6">
        <v>44244</v>
      </c>
      <c r="K348" s="6">
        <v>44258</v>
      </c>
      <c r="L348">
        <f t="shared" si="34"/>
        <v>14</v>
      </c>
      <c r="M348" t="b">
        <f t="shared" ref="M348:M351" si="36">L348&lt;C348</f>
        <v>1</v>
      </c>
    </row>
    <row r="349" spans="1:13" ht="13.2" hidden="1" x14ac:dyDescent="0.25">
      <c r="A349" s="3" t="s">
        <v>380</v>
      </c>
      <c r="B349" s="3" t="s">
        <v>12</v>
      </c>
      <c r="C349" s="3">
        <v>30</v>
      </c>
      <c r="D349" s="3" t="s">
        <v>13</v>
      </c>
      <c r="E349" s="3" t="s">
        <v>27</v>
      </c>
      <c r="F349" s="4" t="s">
        <v>28</v>
      </c>
      <c r="G349" s="4" t="s">
        <v>29</v>
      </c>
      <c r="H349" s="4" t="s">
        <v>8</v>
      </c>
      <c r="I349" s="4" t="s">
        <v>30</v>
      </c>
      <c r="J349" s="6">
        <v>44244</v>
      </c>
      <c r="K349" s="6">
        <v>44260</v>
      </c>
      <c r="L349">
        <f t="shared" si="34"/>
        <v>16</v>
      </c>
      <c r="M349" t="b">
        <f t="shared" si="36"/>
        <v>1</v>
      </c>
    </row>
    <row r="350" spans="1:13" ht="13.2" hidden="1" x14ac:dyDescent="0.25">
      <c r="A350" s="3" t="s">
        <v>381</v>
      </c>
      <c r="B350" s="3" t="s">
        <v>12</v>
      </c>
      <c r="C350" s="3">
        <v>30</v>
      </c>
      <c r="D350" s="3" t="s">
        <v>13</v>
      </c>
      <c r="E350" s="3" t="s">
        <v>27</v>
      </c>
      <c r="F350" s="4" t="s">
        <v>28</v>
      </c>
      <c r="G350" s="4" t="s">
        <v>16</v>
      </c>
      <c r="H350" s="4" t="s">
        <v>8</v>
      </c>
      <c r="I350" s="4" t="s">
        <v>30</v>
      </c>
      <c r="J350" s="6">
        <v>44244</v>
      </c>
      <c r="K350" s="6">
        <v>44267</v>
      </c>
      <c r="L350">
        <f t="shared" si="34"/>
        <v>23</v>
      </c>
      <c r="M350" t="b">
        <f t="shared" si="36"/>
        <v>1</v>
      </c>
    </row>
    <row r="351" spans="1:13" ht="13.2" hidden="1" x14ac:dyDescent="0.25">
      <c r="A351" s="3" t="s">
        <v>382</v>
      </c>
      <c r="B351" s="3" t="s">
        <v>12</v>
      </c>
      <c r="C351" s="3">
        <v>30</v>
      </c>
      <c r="D351" s="3" t="s">
        <v>13</v>
      </c>
      <c r="E351" s="3" t="s">
        <v>27</v>
      </c>
      <c r="F351" s="4" t="s">
        <v>28</v>
      </c>
      <c r="G351" s="4" t="s">
        <v>140</v>
      </c>
      <c r="H351" s="4" t="s">
        <v>8</v>
      </c>
      <c r="I351" s="4" t="s">
        <v>30</v>
      </c>
      <c r="J351" s="6">
        <v>44244</v>
      </c>
      <c r="K351" s="6">
        <v>44844</v>
      </c>
      <c r="L351">
        <f t="shared" si="34"/>
        <v>600</v>
      </c>
      <c r="M351" t="b">
        <f t="shared" si="36"/>
        <v>0</v>
      </c>
    </row>
    <row r="352" spans="1:13" ht="13.2" hidden="1" x14ac:dyDescent="0.25">
      <c r="A352" s="3" t="s">
        <v>383</v>
      </c>
      <c r="B352" s="3" t="s">
        <v>12</v>
      </c>
      <c r="C352" s="3">
        <v>30</v>
      </c>
      <c r="D352" s="3" t="s">
        <v>13</v>
      </c>
      <c r="E352" s="3" t="s">
        <v>14</v>
      </c>
      <c r="F352" s="4" t="s">
        <v>59</v>
      </c>
      <c r="G352" s="4" t="s">
        <v>29</v>
      </c>
      <c r="H352" s="4" t="s">
        <v>17</v>
      </c>
      <c r="I352" s="4"/>
      <c r="J352" s="6">
        <v>44245</v>
      </c>
      <c r="K352" s="6">
        <v>44347</v>
      </c>
      <c r="L352">
        <f t="shared" si="34"/>
        <v>102</v>
      </c>
    </row>
    <row r="353" spans="1:13" ht="13.2" hidden="1" x14ac:dyDescent="0.25">
      <c r="A353" s="3" t="s">
        <v>384</v>
      </c>
      <c r="B353" s="3" t="s">
        <v>12</v>
      </c>
      <c r="C353" s="3">
        <v>30</v>
      </c>
      <c r="D353" s="3" t="s">
        <v>13</v>
      </c>
      <c r="E353" s="3" t="s">
        <v>14</v>
      </c>
      <c r="F353" s="4" t="s">
        <v>59</v>
      </c>
      <c r="G353" s="4" t="s">
        <v>29</v>
      </c>
      <c r="H353" s="4" t="s">
        <v>17</v>
      </c>
      <c r="I353" s="4"/>
      <c r="J353" s="6">
        <v>44245</v>
      </c>
      <c r="K353" s="6">
        <v>44337</v>
      </c>
      <c r="L353">
        <f t="shared" si="34"/>
        <v>92</v>
      </c>
    </row>
    <row r="354" spans="1:13" ht="13.2" hidden="1" x14ac:dyDescent="0.25">
      <c r="A354" s="3" t="s">
        <v>385</v>
      </c>
      <c r="B354" s="3" t="s">
        <v>12</v>
      </c>
      <c r="C354" s="3">
        <v>30</v>
      </c>
      <c r="D354" s="3" t="s">
        <v>13</v>
      </c>
      <c r="E354" s="3" t="s">
        <v>14</v>
      </c>
      <c r="F354" s="4" t="s">
        <v>59</v>
      </c>
      <c r="G354" s="4" t="s">
        <v>16</v>
      </c>
      <c r="H354" s="4" t="s">
        <v>17</v>
      </c>
      <c r="I354" s="4"/>
      <c r="J354" s="6">
        <v>44245</v>
      </c>
      <c r="K354" s="6">
        <v>44315</v>
      </c>
      <c r="L354">
        <f t="shared" si="34"/>
        <v>70</v>
      </c>
    </row>
    <row r="355" spans="1:13" ht="13.2" hidden="1" x14ac:dyDescent="0.25">
      <c r="A355" s="3" t="s">
        <v>386</v>
      </c>
      <c r="B355" s="3" t="s">
        <v>12</v>
      </c>
      <c r="C355" s="3">
        <v>30</v>
      </c>
      <c r="D355" s="3" t="s">
        <v>13</v>
      </c>
      <c r="E355" s="3" t="s">
        <v>14</v>
      </c>
      <c r="F355" s="4" t="s">
        <v>59</v>
      </c>
      <c r="G355" s="4" t="s">
        <v>16</v>
      </c>
      <c r="H355" s="4" t="s">
        <v>17</v>
      </c>
      <c r="I355" s="4"/>
      <c r="J355" s="6">
        <v>44245</v>
      </c>
      <c r="K355" s="6">
        <v>44273</v>
      </c>
      <c r="L355">
        <f t="shared" si="34"/>
        <v>28</v>
      </c>
    </row>
    <row r="356" spans="1:13" ht="13.2" hidden="1" x14ac:dyDescent="0.25">
      <c r="A356" s="3" t="s">
        <v>387</v>
      </c>
      <c r="B356" s="3" t="s">
        <v>12</v>
      </c>
      <c r="C356" s="3">
        <v>30</v>
      </c>
      <c r="D356" s="3" t="s">
        <v>13</v>
      </c>
      <c r="E356" s="3" t="s">
        <v>14</v>
      </c>
      <c r="F356" s="4" t="s">
        <v>59</v>
      </c>
      <c r="G356" s="4" t="s">
        <v>16</v>
      </c>
      <c r="H356" s="4" t="s">
        <v>17</v>
      </c>
      <c r="I356" s="4"/>
      <c r="J356" s="6">
        <v>44245</v>
      </c>
      <c r="K356" s="6">
        <v>44272</v>
      </c>
      <c r="L356">
        <f t="shared" si="34"/>
        <v>27</v>
      </c>
    </row>
    <row r="357" spans="1:13" ht="13.2" hidden="1" x14ac:dyDescent="0.25">
      <c r="A357" s="3" t="s">
        <v>388</v>
      </c>
      <c r="B357" s="3" t="s">
        <v>12</v>
      </c>
      <c r="C357" s="3">
        <v>30</v>
      </c>
      <c r="D357" s="3" t="s">
        <v>13</v>
      </c>
      <c r="E357" s="3" t="s">
        <v>14</v>
      </c>
      <c r="F357" s="4" t="s">
        <v>59</v>
      </c>
      <c r="G357" s="4" t="s">
        <v>16</v>
      </c>
      <c r="H357" s="4" t="s">
        <v>17</v>
      </c>
      <c r="I357" s="4"/>
      <c r="J357" s="6">
        <v>44245</v>
      </c>
      <c r="K357" s="6">
        <v>44258</v>
      </c>
      <c r="L357">
        <f t="shared" si="34"/>
        <v>13</v>
      </c>
    </row>
    <row r="358" spans="1:13" ht="13.2" hidden="1" x14ac:dyDescent="0.25">
      <c r="A358" s="3" t="s">
        <v>389</v>
      </c>
      <c r="B358" s="3" t="s">
        <v>12</v>
      </c>
      <c r="C358" s="3">
        <v>30</v>
      </c>
      <c r="D358" s="3" t="s">
        <v>13</v>
      </c>
      <c r="E358" s="3" t="s">
        <v>14</v>
      </c>
      <c r="F358" s="4" t="s">
        <v>59</v>
      </c>
      <c r="G358" s="4" t="s">
        <v>16</v>
      </c>
      <c r="H358" s="4" t="s">
        <v>17</v>
      </c>
      <c r="I358" s="4"/>
      <c r="J358" s="6">
        <v>44245</v>
      </c>
      <c r="K358" s="6">
        <v>44258</v>
      </c>
      <c r="L358">
        <f t="shared" si="34"/>
        <v>13</v>
      </c>
    </row>
    <row r="359" spans="1:13" ht="13.2" hidden="1" x14ac:dyDescent="0.25">
      <c r="A359" s="3" t="s">
        <v>390</v>
      </c>
      <c r="B359" s="3" t="s">
        <v>12</v>
      </c>
      <c r="C359" s="3">
        <v>30</v>
      </c>
      <c r="D359" s="3" t="s">
        <v>13</v>
      </c>
      <c r="E359" s="3" t="s">
        <v>14</v>
      </c>
      <c r="F359" s="4" t="s">
        <v>59</v>
      </c>
      <c r="G359" s="4" t="s">
        <v>16</v>
      </c>
      <c r="H359" s="4" t="s">
        <v>17</v>
      </c>
      <c r="I359" s="4"/>
      <c r="J359" s="6">
        <v>44245</v>
      </c>
      <c r="K359" s="6">
        <v>44257</v>
      </c>
      <c r="L359">
        <f t="shared" si="34"/>
        <v>12</v>
      </c>
    </row>
    <row r="360" spans="1:13" ht="13.2" hidden="1" x14ac:dyDescent="0.25">
      <c r="A360" s="3" t="s">
        <v>391</v>
      </c>
      <c r="B360" s="3" t="s">
        <v>12</v>
      </c>
      <c r="C360" s="3">
        <v>30</v>
      </c>
      <c r="D360" s="3" t="s">
        <v>13</v>
      </c>
      <c r="E360" s="3" t="s">
        <v>14</v>
      </c>
      <c r="F360" s="4" t="s">
        <v>59</v>
      </c>
      <c r="G360" s="4" t="s">
        <v>16</v>
      </c>
      <c r="H360" s="4" t="s">
        <v>17</v>
      </c>
      <c r="I360" s="4"/>
      <c r="J360" s="6">
        <v>44245</v>
      </c>
      <c r="K360" s="6">
        <v>44257</v>
      </c>
      <c r="L360">
        <f t="shared" si="34"/>
        <v>12</v>
      </c>
    </row>
    <row r="361" spans="1:13" ht="13.2" hidden="1" x14ac:dyDescent="0.25">
      <c r="A361" s="3" t="s">
        <v>392</v>
      </c>
      <c r="B361" s="3" t="s">
        <v>12</v>
      </c>
      <c r="C361" s="3">
        <v>30</v>
      </c>
      <c r="D361" s="3" t="s">
        <v>13</v>
      </c>
      <c r="E361" s="3" t="s">
        <v>14</v>
      </c>
      <c r="F361" s="4" t="s">
        <v>59</v>
      </c>
      <c r="G361" s="4" t="s">
        <v>16</v>
      </c>
      <c r="H361" s="4" t="s">
        <v>17</v>
      </c>
      <c r="I361" s="4"/>
      <c r="J361" s="6">
        <v>44245</v>
      </c>
      <c r="K361" s="6">
        <v>44256</v>
      </c>
      <c r="L361">
        <f t="shared" si="34"/>
        <v>11</v>
      </c>
    </row>
    <row r="362" spans="1:13" ht="13.2" hidden="1" x14ac:dyDescent="0.25">
      <c r="A362" s="3" t="s">
        <v>393</v>
      </c>
      <c r="B362" s="3" t="s">
        <v>12</v>
      </c>
      <c r="C362" s="3">
        <v>30</v>
      </c>
      <c r="D362" s="3" t="s">
        <v>13</v>
      </c>
      <c r="E362" s="3" t="s">
        <v>14</v>
      </c>
      <c r="F362" s="4" t="s">
        <v>59</v>
      </c>
      <c r="G362" s="4" t="s">
        <v>29</v>
      </c>
      <c r="H362" s="4" t="s">
        <v>17</v>
      </c>
      <c r="I362" s="4"/>
      <c r="J362" s="6">
        <v>44245</v>
      </c>
      <c r="K362" s="6">
        <v>44256</v>
      </c>
      <c r="L362">
        <f t="shared" si="34"/>
        <v>11</v>
      </c>
    </row>
    <row r="363" spans="1:13" ht="13.2" hidden="1" x14ac:dyDescent="0.25">
      <c r="A363" s="3" t="s">
        <v>394</v>
      </c>
      <c r="B363" s="3" t="s">
        <v>12</v>
      </c>
      <c r="C363" s="3">
        <v>30</v>
      </c>
      <c r="D363" s="3" t="s">
        <v>13</v>
      </c>
      <c r="E363" s="3" t="s">
        <v>14</v>
      </c>
      <c r="F363" s="4" t="s">
        <v>59</v>
      </c>
      <c r="G363" s="4" t="s">
        <v>16</v>
      </c>
      <c r="H363" s="4" t="s">
        <v>17</v>
      </c>
      <c r="I363" s="4"/>
      <c r="J363" s="6">
        <v>44245</v>
      </c>
      <c r="K363" s="6">
        <v>44253</v>
      </c>
      <c r="L363">
        <f t="shared" si="34"/>
        <v>8</v>
      </c>
    </row>
    <row r="364" spans="1:13" ht="13.2" hidden="1" x14ac:dyDescent="0.25">
      <c r="A364" s="3" t="s">
        <v>395</v>
      </c>
      <c r="B364" s="3" t="s">
        <v>12</v>
      </c>
      <c r="C364" s="3">
        <v>30</v>
      </c>
      <c r="D364" s="3" t="s">
        <v>13</v>
      </c>
      <c r="E364" s="3" t="s">
        <v>27</v>
      </c>
      <c r="F364" s="4" t="s">
        <v>28</v>
      </c>
      <c r="G364" s="4" t="s">
        <v>16</v>
      </c>
      <c r="H364" s="4" t="s">
        <v>8</v>
      </c>
      <c r="I364" s="4" t="s">
        <v>30</v>
      </c>
      <c r="J364" s="6">
        <v>44245</v>
      </c>
      <c r="K364" s="6">
        <v>44267</v>
      </c>
      <c r="L364">
        <f t="shared" si="34"/>
        <v>22</v>
      </c>
      <c r="M364" t="b">
        <f t="shared" ref="M364:M371" si="37">L364&lt;C364</f>
        <v>1</v>
      </c>
    </row>
    <row r="365" spans="1:13" ht="13.2" hidden="1" x14ac:dyDescent="0.25">
      <c r="A365" s="3" t="s">
        <v>396</v>
      </c>
      <c r="B365" s="3" t="s">
        <v>12</v>
      </c>
      <c r="C365" s="3">
        <v>30</v>
      </c>
      <c r="D365" s="3" t="s">
        <v>13</v>
      </c>
      <c r="E365" s="3" t="s">
        <v>27</v>
      </c>
      <c r="F365" s="4" t="s">
        <v>28</v>
      </c>
      <c r="G365" s="4" t="s">
        <v>16</v>
      </c>
      <c r="H365" s="4" t="s">
        <v>8</v>
      </c>
      <c r="I365" s="4" t="s">
        <v>56</v>
      </c>
      <c r="J365" s="6">
        <v>44245</v>
      </c>
      <c r="K365" s="6">
        <v>44284</v>
      </c>
      <c r="L365">
        <f t="shared" si="34"/>
        <v>39</v>
      </c>
      <c r="M365" t="b">
        <f t="shared" si="37"/>
        <v>0</v>
      </c>
    </row>
    <row r="366" spans="1:13" ht="13.2" hidden="1" x14ac:dyDescent="0.25">
      <c r="A366" s="3" t="s">
        <v>397</v>
      </c>
      <c r="B366" s="3" t="s">
        <v>12</v>
      </c>
      <c r="C366" s="3">
        <v>30</v>
      </c>
      <c r="D366" s="3" t="s">
        <v>13</v>
      </c>
      <c r="E366" s="3" t="s">
        <v>27</v>
      </c>
      <c r="F366" s="4" t="s">
        <v>28</v>
      </c>
      <c r="G366" s="4" t="s">
        <v>16</v>
      </c>
      <c r="H366" s="4" t="s">
        <v>8</v>
      </c>
      <c r="I366" s="4" t="s">
        <v>56</v>
      </c>
      <c r="J366" s="6">
        <v>44245</v>
      </c>
      <c r="K366" s="6">
        <v>44407</v>
      </c>
      <c r="L366">
        <f t="shared" si="34"/>
        <v>162</v>
      </c>
      <c r="M366" t="b">
        <f t="shared" si="37"/>
        <v>0</v>
      </c>
    </row>
    <row r="367" spans="1:13" ht="13.2" hidden="1" x14ac:dyDescent="0.25">
      <c r="A367" s="3" t="s">
        <v>398</v>
      </c>
      <c r="B367" s="3" t="s">
        <v>12</v>
      </c>
      <c r="C367" s="3">
        <v>30</v>
      </c>
      <c r="D367" s="3" t="s">
        <v>13</v>
      </c>
      <c r="E367" s="3" t="s">
        <v>27</v>
      </c>
      <c r="F367" s="4" t="s">
        <v>28</v>
      </c>
      <c r="G367" s="4" t="s">
        <v>29</v>
      </c>
      <c r="H367" s="4" t="s">
        <v>8</v>
      </c>
      <c r="I367" s="4" t="s">
        <v>30</v>
      </c>
      <c r="J367" s="6">
        <v>44245</v>
      </c>
      <c r="K367" s="6">
        <v>44417</v>
      </c>
      <c r="L367">
        <f t="shared" si="34"/>
        <v>172</v>
      </c>
      <c r="M367" t="b">
        <f t="shared" si="37"/>
        <v>0</v>
      </c>
    </row>
    <row r="368" spans="1:13" ht="13.2" hidden="1" x14ac:dyDescent="0.25">
      <c r="A368" s="3" t="s">
        <v>399</v>
      </c>
      <c r="B368" s="3" t="s">
        <v>12</v>
      </c>
      <c r="C368" s="3">
        <v>30</v>
      </c>
      <c r="D368" s="3" t="s">
        <v>13</v>
      </c>
      <c r="E368" s="3" t="s">
        <v>27</v>
      </c>
      <c r="F368" s="4" t="s">
        <v>28</v>
      </c>
      <c r="G368" s="4" t="s">
        <v>29</v>
      </c>
      <c r="H368" s="4" t="s">
        <v>8</v>
      </c>
      <c r="I368" s="4" t="s">
        <v>30</v>
      </c>
      <c r="J368" s="6">
        <v>44245</v>
      </c>
      <c r="K368" s="6">
        <v>44430</v>
      </c>
      <c r="L368">
        <f t="shared" si="34"/>
        <v>185</v>
      </c>
      <c r="M368" t="b">
        <f t="shared" si="37"/>
        <v>0</v>
      </c>
    </row>
    <row r="369" spans="1:13" ht="13.2" hidden="1" x14ac:dyDescent="0.25">
      <c r="A369" s="3" t="s">
        <v>400</v>
      </c>
      <c r="B369" s="3" t="s">
        <v>12</v>
      </c>
      <c r="C369" s="3">
        <v>30</v>
      </c>
      <c r="D369" s="3" t="s">
        <v>13</v>
      </c>
      <c r="E369" s="3" t="s">
        <v>27</v>
      </c>
      <c r="F369" s="4" t="s">
        <v>28</v>
      </c>
      <c r="G369" s="4" t="s">
        <v>29</v>
      </c>
      <c r="H369" s="4" t="s">
        <v>8</v>
      </c>
      <c r="I369" s="4" t="s">
        <v>30</v>
      </c>
      <c r="J369" s="6">
        <v>44245</v>
      </c>
      <c r="K369" s="6">
        <v>44445</v>
      </c>
      <c r="L369">
        <f t="shared" si="34"/>
        <v>200</v>
      </c>
      <c r="M369" t="b">
        <f t="shared" si="37"/>
        <v>0</v>
      </c>
    </row>
    <row r="370" spans="1:13" ht="13.2" hidden="1" x14ac:dyDescent="0.25">
      <c r="A370" s="3" t="s">
        <v>401</v>
      </c>
      <c r="B370" s="3" t="s">
        <v>12</v>
      </c>
      <c r="C370" s="3">
        <v>30</v>
      </c>
      <c r="D370" s="3" t="s">
        <v>13</v>
      </c>
      <c r="E370" s="3" t="s">
        <v>27</v>
      </c>
      <c r="F370" s="4" t="s">
        <v>28</v>
      </c>
      <c r="G370" s="4" t="s">
        <v>29</v>
      </c>
      <c r="H370" s="4" t="s">
        <v>8</v>
      </c>
      <c r="I370" s="4" t="s">
        <v>30</v>
      </c>
      <c r="J370" s="6">
        <v>44245</v>
      </c>
      <c r="K370" s="6">
        <v>44445</v>
      </c>
      <c r="L370">
        <f t="shared" si="34"/>
        <v>200</v>
      </c>
      <c r="M370" t="b">
        <f t="shared" si="37"/>
        <v>0</v>
      </c>
    </row>
    <row r="371" spans="1:13" ht="13.2" hidden="1" x14ac:dyDescent="0.25">
      <c r="A371" s="3" t="s">
        <v>402</v>
      </c>
      <c r="B371" s="3" t="s">
        <v>12</v>
      </c>
      <c r="C371" s="3">
        <v>30</v>
      </c>
      <c r="D371" s="3" t="s">
        <v>13</v>
      </c>
      <c r="E371" s="3" t="s">
        <v>27</v>
      </c>
      <c r="F371" s="4" t="s">
        <v>28</v>
      </c>
      <c r="G371" s="4" t="s">
        <v>140</v>
      </c>
      <c r="H371" s="4" t="s">
        <v>8</v>
      </c>
      <c r="I371" s="4" t="s">
        <v>30</v>
      </c>
      <c r="J371" s="6">
        <v>44245</v>
      </c>
      <c r="K371" s="6">
        <v>44479</v>
      </c>
      <c r="L371">
        <f t="shared" si="34"/>
        <v>234</v>
      </c>
      <c r="M371" t="b">
        <f t="shared" si="37"/>
        <v>0</v>
      </c>
    </row>
    <row r="372" spans="1:13" ht="13.2" hidden="1" x14ac:dyDescent="0.25">
      <c r="A372" s="3" t="s">
        <v>403</v>
      </c>
      <c r="B372" s="3" t="s">
        <v>12</v>
      </c>
      <c r="C372" s="3">
        <v>30</v>
      </c>
      <c r="D372" s="3" t="s">
        <v>404</v>
      </c>
      <c r="E372" s="3" t="s">
        <v>405</v>
      </c>
      <c r="F372" s="4"/>
      <c r="G372" s="4" t="s">
        <v>90</v>
      </c>
      <c r="H372" s="4"/>
      <c r="I372" s="4"/>
      <c r="J372" s="6">
        <v>44245</v>
      </c>
      <c r="K372" s="3"/>
      <c r="L372">
        <f t="shared" si="34"/>
        <v>-44245</v>
      </c>
    </row>
    <row r="373" spans="1:13" ht="13.2" hidden="1" x14ac:dyDescent="0.25">
      <c r="A373" s="3" t="s">
        <v>406</v>
      </c>
      <c r="B373" s="3" t="s">
        <v>12</v>
      </c>
      <c r="C373" s="3">
        <v>30</v>
      </c>
      <c r="D373" s="3" t="s">
        <v>13</v>
      </c>
      <c r="E373" s="3" t="s">
        <v>14</v>
      </c>
      <c r="F373" s="4" t="s">
        <v>59</v>
      </c>
      <c r="G373" s="4" t="s">
        <v>29</v>
      </c>
      <c r="H373" s="4" t="s">
        <v>17</v>
      </c>
      <c r="I373" s="4"/>
      <c r="J373" s="6">
        <v>44246</v>
      </c>
      <c r="K373" s="6">
        <v>44300</v>
      </c>
      <c r="L373">
        <f t="shared" si="34"/>
        <v>54</v>
      </c>
    </row>
    <row r="374" spans="1:13" ht="13.2" hidden="1" x14ac:dyDescent="0.25">
      <c r="A374" s="3" t="s">
        <v>407</v>
      </c>
      <c r="B374" s="3" t="s">
        <v>12</v>
      </c>
      <c r="C374" s="3">
        <v>30</v>
      </c>
      <c r="D374" s="3" t="s">
        <v>13</v>
      </c>
      <c r="E374" s="3" t="s">
        <v>14</v>
      </c>
      <c r="F374" s="4" t="s">
        <v>59</v>
      </c>
      <c r="G374" s="4" t="s">
        <v>16</v>
      </c>
      <c r="H374" s="4" t="s">
        <v>17</v>
      </c>
      <c r="I374" s="4"/>
      <c r="J374" s="6">
        <v>44246</v>
      </c>
      <c r="K374" s="6">
        <v>44257</v>
      </c>
      <c r="L374">
        <f t="shared" si="34"/>
        <v>11</v>
      </c>
    </row>
    <row r="375" spans="1:13" ht="13.2" hidden="1" x14ac:dyDescent="0.25">
      <c r="A375" s="3" t="s">
        <v>408</v>
      </c>
      <c r="B375" s="3" t="s">
        <v>12</v>
      </c>
      <c r="C375" s="3">
        <v>30</v>
      </c>
      <c r="D375" s="3" t="s">
        <v>13</v>
      </c>
      <c r="E375" s="3" t="s">
        <v>27</v>
      </c>
      <c r="F375" s="4" t="s">
        <v>28</v>
      </c>
      <c r="G375" s="4" t="s">
        <v>16</v>
      </c>
      <c r="H375" s="4" t="s">
        <v>8</v>
      </c>
      <c r="I375" s="4" t="s">
        <v>30</v>
      </c>
      <c r="J375" s="6">
        <v>44246</v>
      </c>
      <c r="K375" s="6">
        <v>44272</v>
      </c>
      <c r="L375">
        <f t="shared" si="34"/>
        <v>26</v>
      </c>
      <c r="M375" t="b">
        <f t="shared" ref="M375:M377" si="38">L375&lt;C375</f>
        <v>1</v>
      </c>
    </row>
    <row r="376" spans="1:13" ht="13.2" hidden="1" x14ac:dyDescent="0.25">
      <c r="A376" s="3" t="s">
        <v>409</v>
      </c>
      <c r="B376" s="3" t="s">
        <v>12</v>
      </c>
      <c r="C376" s="3">
        <v>30</v>
      </c>
      <c r="D376" s="3" t="s">
        <v>13</v>
      </c>
      <c r="E376" s="3" t="s">
        <v>27</v>
      </c>
      <c r="F376" s="4" t="s">
        <v>28</v>
      </c>
      <c r="G376" s="4" t="s">
        <v>16</v>
      </c>
      <c r="H376" s="4" t="s">
        <v>8</v>
      </c>
      <c r="I376" s="4" t="s">
        <v>67</v>
      </c>
      <c r="J376" s="6">
        <v>44246</v>
      </c>
      <c r="K376" s="6">
        <v>44399</v>
      </c>
      <c r="L376">
        <f t="shared" si="34"/>
        <v>153</v>
      </c>
      <c r="M376" t="b">
        <f t="shared" si="38"/>
        <v>0</v>
      </c>
    </row>
    <row r="377" spans="1:13" ht="13.2" hidden="1" x14ac:dyDescent="0.25">
      <c r="A377" s="3" t="s">
        <v>410</v>
      </c>
      <c r="B377" s="3" t="s">
        <v>12</v>
      </c>
      <c r="C377" s="3">
        <v>30</v>
      </c>
      <c r="D377" s="3" t="s">
        <v>13</v>
      </c>
      <c r="E377" s="3" t="s">
        <v>27</v>
      </c>
      <c r="F377" s="4" t="s">
        <v>28</v>
      </c>
      <c r="G377" s="4" t="s">
        <v>140</v>
      </c>
      <c r="H377" s="4" t="s">
        <v>8</v>
      </c>
      <c r="I377" s="4" t="s">
        <v>67</v>
      </c>
      <c r="J377" s="6">
        <v>44248</v>
      </c>
      <c r="K377" s="6">
        <v>44712</v>
      </c>
      <c r="L377">
        <f t="shared" si="34"/>
        <v>464</v>
      </c>
      <c r="M377" t="b">
        <f t="shared" si="38"/>
        <v>0</v>
      </c>
    </row>
    <row r="378" spans="1:13" ht="13.2" hidden="1" x14ac:dyDescent="0.25">
      <c r="A378" s="3" t="s">
        <v>411</v>
      </c>
      <c r="B378" s="3" t="s">
        <v>12</v>
      </c>
      <c r="C378" s="3">
        <v>30</v>
      </c>
      <c r="D378" s="3" t="s">
        <v>13</v>
      </c>
      <c r="E378" s="3" t="s">
        <v>14</v>
      </c>
      <c r="F378" s="4" t="s">
        <v>59</v>
      </c>
      <c r="G378" s="4" t="s">
        <v>16</v>
      </c>
      <c r="H378" s="4" t="s">
        <v>17</v>
      </c>
      <c r="I378" s="4"/>
      <c r="J378" s="6">
        <v>44249</v>
      </c>
      <c r="K378" s="6">
        <v>44361</v>
      </c>
      <c r="L378">
        <f t="shared" si="34"/>
        <v>112</v>
      </c>
    </row>
    <row r="379" spans="1:13" ht="13.2" hidden="1" x14ac:dyDescent="0.25">
      <c r="A379" s="3" t="s">
        <v>412</v>
      </c>
      <c r="B379" s="3" t="s">
        <v>12</v>
      </c>
      <c r="C379" s="3">
        <v>30</v>
      </c>
      <c r="D379" s="3" t="s">
        <v>13</v>
      </c>
      <c r="E379" s="3" t="s">
        <v>14</v>
      </c>
      <c r="F379" s="4" t="s">
        <v>59</v>
      </c>
      <c r="G379" s="4" t="s">
        <v>16</v>
      </c>
      <c r="H379" s="4" t="s">
        <v>17</v>
      </c>
      <c r="I379" s="4"/>
      <c r="J379" s="6">
        <v>44249</v>
      </c>
      <c r="K379" s="6">
        <v>44272</v>
      </c>
      <c r="L379">
        <f t="shared" si="34"/>
        <v>23</v>
      </c>
    </row>
    <row r="380" spans="1:13" ht="13.2" hidden="1" x14ac:dyDescent="0.25">
      <c r="A380" s="3" t="s">
        <v>413</v>
      </c>
      <c r="B380" s="3" t="s">
        <v>12</v>
      </c>
      <c r="C380" s="3">
        <v>30</v>
      </c>
      <c r="D380" s="3" t="s">
        <v>13</v>
      </c>
      <c r="E380" s="3" t="s">
        <v>14</v>
      </c>
      <c r="F380" s="4" t="s">
        <v>59</v>
      </c>
      <c r="G380" s="4" t="s">
        <v>16</v>
      </c>
      <c r="H380" s="4" t="s">
        <v>17</v>
      </c>
      <c r="I380" s="4"/>
      <c r="J380" s="6">
        <v>44249</v>
      </c>
      <c r="K380" s="6">
        <v>44258</v>
      </c>
      <c r="L380">
        <f t="shared" si="34"/>
        <v>9</v>
      </c>
    </row>
    <row r="381" spans="1:13" ht="13.2" hidden="1" x14ac:dyDescent="0.25">
      <c r="A381" s="3" t="s">
        <v>414</v>
      </c>
      <c r="B381" s="3" t="s">
        <v>12</v>
      </c>
      <c r="C381" s="3">
        <v>30</v>
      </c>
      <c r="D381" s="3" t="s">
        <v>13</v>
      </c>
      <c r="E381" s="3" t="s">
        <v>14</v>
      </c>
      <c r="F381" s="4" t="s">
        <v>59</v>
      </c>
      <c r="G381" s="4" t="s">
        <v>16</v>
      </c>
      <c r="H381" s="4" t="s">
        <v>17</v>
      </c>
      <c r="I381" s="4"/>
      <c r="J381" s="6">
        <v>44249</v>
      </c>
      <c r="K381" s="6">
        <v>44256</v>
      </c>
      <c r="L381">
        <f t="shared" si="34"/>
        <v>7</v>
      </c>
    </row>
    <row r="382" spans="1:13" ht="13.2" hidden="1" x14ac:dyDescent="0.25">
      <c r="A382" s="3" t="s">
        <v>415</v>
      </c>
      <c r="B382" s="3" t="s">
        <v>12</v>
      </c>
      <c r="C382" s="3">
        <v>30</v>
      </c>
      <c r="D382" s="3" t="s">
        <v>13</v>
      </c>
      <c r="E382" s="3" t="s">
        <v>14</v>
      </c>
      <c r="F382" s="4" t="s">
        <v>59</v>
      </c>
      <c r="G382" s="4" t="s">
        <v>16</v>
      </c>
      <c r="H382" s="4" t="s">
        <v>8</v>
      </c>
      <c r="I382" s="4" t="s">
        <v>30</v>
      </c>
      <c r="J382" s="6">
        <v>44249</v>
      </c>
      <c r="K382" s="6">
        <v>44258</v>
      </c>
      <c r="L382">
        <f t="shared" si="34"/>
        <v>9</v>
      </c>
    </row>
    <row r="383" spans="1:13" ht="13.2" hidden="1" x14ac:dyDescent="0.25">
      <c r="A383" s="3" t="s">
        <v>416</v>
      </c>
      <c r="B383" s="3" t="s">
        <v>12</v>
      </c>
      <c r="C383" s="3">
        <v>30</v>
      </c>
      <c r="D383" s="3" t="s">
        <v>13</v>
      </c>
      <c r="E383" s="3" t="s">
        <v>27</v>
      </c>
      <c r="F383" s="4" t="s">
        <v>28</v>
      </c>
      <c r="G383" s="4" t="s">
        <v>16</v>
      </c>
      <c r="H383" s="4" t="s">
        <v>8</v>
      </c>
      <c r="I383" s="4" t="s">
        <v>30</v>
      </c>
      <c r="J383" s="6">
        <v>44249</v>
      </c>
      <c r="K383" s="6">
        <v>44369</v>
      </c>
      <c r="L383">
        <f t="shared" si="34"/>
        <v>120</v>
      </c>
      <c r="M383" t="b">
        <f>L383&lt;C383</f>
        <v>0</v>
      </c>
    </row>
    <row r="384" spans="1:13" ht="13.2" hidden="1" x14ac:dyDescent="0.25">
      <c r="A384" s="3" t="s">
        <v>417</v>
      </c>
      <c r="B384" s="3" t="s">
        <v>12</v>
      </c>
      <c r="C384" s="3">
        <v>30</v>
      </c>
      <c r="D384" s="3" t="s">
        <v>13</v>
      </c>
      <c r="E384" s="3" t="s">
        <v>14</v>
      </c>
      <c r="F384" s="4" t="s">
        <v>59</v>
      </c>
      <c r="G384" s="4" t="s">
        <v>16</v>
      </c>
      <c r="H384" s="4" t="s">
        <v>17</v>
      </c>
      <c r="I384" s="4"/>
      <c r="J384" s="6">
        <v>44250</v>
      </c>
      <c r="K384" s="6">
        <v>44273</v>
      </c>
      <c r="L384">
        <f t="shared" si="34"/>
        <v>23</v>
      </c>
    </row>
    <row r="385" spans="1:13" ht="13.2" hidden="1" x14ac:dyDescent="0.25">
      <c r="A385" s="3" t="s">
        <v>418</v>
      </c>
      <c r="B385" s="3" t="s">
        <v>12</v>
      </c>
      <c r="C385" s="3">
        <v>30</v>
      </c>
      <c r="D385" s="3" t="s">
        <v>13</v>
      </c>
      <c r="E385" s="3" t="s">
        <v>14</v>
      </c>
      <c r="F385" s="4" t="s">
        <v>59</v>
      </c>
      <c r="G385" s="4" t="s">
        <v>16</v>
      </c>
      <c r="H385" s="4" t="s">
        <v>17</v>
      </c>
      <c r="I385" s="4"/>
      <c r="J385" s="6">
        <v>44250</v>
      </c>
      <c r="K385" s="6">
        <v>44264</v>
      </c>
      <c r="L385">
        <f t="shared" si="34"/>
        <v>14</v>
      </c>
    </row>
    <row r="386" spans="1:13" ht="13.2" hidden="1" x14ac:dyDescent="0.25">
      <c r="A386" s="3" t="s">
        <v>419</v>
      </c>
      <c r="B386" s="3" t="s">
        <v>12</v>
      </c>
      <c r="C386" s="3">
        <v>30</v>
      </c>
      <c r="D386" s="3" t="s">
        <v>13</v>
      </c>
      <c r="E386" s="3" t="s">
        <v>14</v>
      </c>
      <c r="F386" s="4" t="s">
        <v>59</v>
      </c>
      <c r="G386" s="4" t="s">
        <v>16</v>
      </c>
      <c r="H386" s="4" t="s">
        <v>17</v>
      </c>
      <c r="I386" s="4"/>
      <c r="J386" s="6">
        <v>44250</v>
      </c>
      <c r="K386" s="6">
        <v>44264</v>
      </c>
      <c r="L386">
        <f t="shared" si="34"/>
        <v>14</v>
      </c>
    </row>
    <row r="387" spans="1:13" ht="13.2" hidden="1" x14ac:dyDescent="0.25">
      <c r="A387" s="3" t="s">
        <v>420</v>
      </c>
      <c r="B387" s="3" t="s">
        <v>12</v>
      </c>
      <c r="C387" s="3">
        <v>30</v>
      </c>
      <c r="D387" s="3" t="s">
        <v>13</v>
      </c>
      <c r="E387" s="3" t="s">
        <v>14</v>
      </c>
      <c r="F387" s="4" t="s">
        <v>59</v>
      </c>
      <c r="G387" s="4" t="s">
        <v>16</v>
      </c>
      <c r="H387" s="4" t="s">
        <v>17</v>
      </c>
      <c r="I387" s="4"/>
      <c r="J387" s="6">
        <v>44250</v>
      </c>
      <c r="K387" s="6">
        <v>44264</v>
      </c>
      <c r="L387">
        <f t="shared" si="34"/>
        <v>14</v>
      </c>
    </row>
    <row r="388" spans="1:13" ht="13.2" hidden="1" x14ac:dyDescent="0.25">
      <c r="A388" s="3" t="s">
        <v>421</v>
      </c>
      <c r="B388" s="3" t="s">
        <v>12</v>
      </c>
      <c r="C388" s="3">
        <v>30</v>
      </c>
      <c r="D388" s="3" t="s">
        <v>13</v>
      </c>
      <c r="E388" s="3" t="s">
        <v>14</v>
      </c>
      <c r="F388" s="4" t="s">
        <v>59</v>
      </c>
      <c r="G388" s="4" t="s">
        <v>16</v>
      </c>
      <c r="H388" s="4" t="s">
        <v>17</v>
      </c>
      <c r="I388" s="4"/>
      <c r="J388" s="6">
        <v>44250</v>
      </c>
      <c r="K388" s="6">
        <v>44264</v>
      </c>
      <c r="L388">
        <f t="shared" ref="L388:L389" si="39">K388-J388</f>
        <v>14</v>
      </c>
    </row>
    <row r="389" spans="1:13" ht="13.2" hidden="1" x14ac:dyDescent="0.25">
      <c r="A389" s="3" t="s">
        <v>422</v>
      </c>
      <c r="B389" s="3" t="s">
        <v>12</v>
      </c>
      <c r="C389" s="3">
        <v>30</v>
      </c>
      <c r="D389" s="3" t="s">
        <v>13</v>
      </c>
      <c r="E389" s="3" t="s">
        <v>14</v>
      </c>
      <c r="F389" s="4" t="s">
        <v>59</v>
      </c>
      <c r="G389" s="4" t="s">
        <v>16</v>
      </c>
      <c r="H389" s="4" t="s">
        <v>17</v>
      </c>
      <c r="I389" s="4"/>
      <c r="J389" s="6">
        <v>44250</v>
      </c>
      <c r="K389" s="6">
        <v>44264</v>
      </c>
      <c r="L389">
        <f t="shared" si="39"/>
        <v>14</v>
      </c>
    </row>
    <row r="390" spans="1:13" ht="13.2" hidden="1" x14ac:dyDescent="0.25">
      <c r="A390" s="3" t="s">
        <v>423</v>
      </c>
      <c r="B390" s="3" t="s">
        <v>12</v>
      </c>
      <c r="C390" s="3">
        <v>30</v>
      </c>
      <c r="D390" s="3" t="s">
        <v>13</v>
      </c>
      <c r="E390" s="3" t="s">
        <v>14</v>
      </c>
      <c r="F390" s="4" t="s">
        <v>59</v>
      </c>
      <c r="G390" s="4" t="s">
        <v>16</v>
      </c>
      <c r="H390" s="4" t="s">
        <v>8</v>
      </c>
      <c r="I390" s="4" t="s">
        <v>30</v>
      </c>
      <c r="J390" s="6">
        <v>44250</v>
      </c>
      <c r="K390" s="6">
        <v>44274</v>
      </c>
      <c r="L390">
        <f t="shared" ref="L390:L451" si="40">K390-J390</f>
        <v>24</v>
      </c>
    </row>
    <row r="391" spans="1:13" ht="13.2" hidden="1" x14ac:dyDescent="0.25">
      <c r="A391" s="3" t="s">
        <v>424</v>
      </c>
      <c r="B391" s="3" t="s">
        <v>12</v>
      </c>
      <c r="C391" s="3">
        <v>30</v>
      </c>
      <c r="D391" s="3" t="s">
        <v>13</v>
      </c>
      <c r="E391" s="3" t="s">
        <v>27</v>
      </c>
      <c r="F391" s="4" t="s">
        <v>28</v>
      </c>
      <c r="G391" s="4" t="s">
        <v>16</v>
      </c>
      <c r="H391" s="4" t="s">
        <v>8</v>
      </c>
      <c r="I391" s="4" t="s">
        <v>30</v>
      </c>
      <c r="J391" s="6">
        <v>44250</v>
      </c>
      <c r="K391" s="6">
        <v>44294</v>
      </c>
      <c r="L391">
        <f t="shared" si="40"/>
        <v>44</v>
      </c>
      <c r="M391" t="b">
        <f t="shared" ref="M391:M393" si="41">L391&lt;C391</f>
        <v>0</v>
      </c>
    </row>
    <row r="392" spans="1:13" ht="13.2" hidden="1" x14ac:dyDescent="0.25">
      <c r="A392" s="3" t="s">
        <v>425</v>
      </c>
      <c r="B392" s="3" t="s">
        <v>12</v>
      </c>
      <c r="C392" s="3">
        <v>30</v>
      </c>
      <c r="D392" s="3" t="s">
        <v>13</v>
      </c>
      <c r="E392" s="3" t="s">
        <v>27</v>
      </c>
      <c r="F392" s="4" t="s">
        <v>28</v>
      </c>
      <c r="G392" s="4" t="s">
        <v>16</v>
      </c>
      <c r="H392" s="4" t="s">
        <v>8</v>
      </c>
      <c r="I392" s="4" t="s">
        <v>56</v>
      </c>
      <c r="J392" s="6">
        <v>44250</v>
      </c>
      <c r="K392" s="6">
        <v>44337</v>
      </c>
      <c r="L392">
        <f t="shared" si="40"/>
        <v>87</v>
      </c>
      <c r="M392" t="b">
        <f t="shared" si="41"/>
        <v>0</v>
      </c>
    </row>
    <row r="393" spans="1:13" ht="13.2" hidden="1" x14ac:dyDescent="0.25">
      <c r="A393" s="3" t="s">
        <v>426</v>
      </c>
      <c r="B393" s="3" t="s">
        <v>12</v>
      </c>
      <c r="C393" s="3">
        <v>30</v>
      </c>
      <c r="D393" s="3" t="s">
        <v>13</v>
      </c>
      <c r="E393" s="3" t="s">
        <v>27</v>
      </c>
      <c r="F393" s="4" t="s">
        <v>28</v>
      </c>
      <c r="G393" s="4" t="s">
        <v>16</v>
      </c>
      <c r="H393" s="4" t="s">
        <v>8</v>
      </c>
      <c r="I393" s="4" t="s">
        <v>30</v>
      </c>
      <c r="J393" s="6">
        <v>44250</v>
      </c>
      <c r="K393" s="6">
        <v>44404</v>
      </c>
      <c r="L393">
        <f t="shared" si="40"/>
        <v>154</v>
      </c>
      <c r="M393" t="b">
        <f t="shared" si="41"/>
        <v>0</v>
      </c>
    </row>
    <row r="394" spans="1:13" ht="13.2" hidden="1" x14ac:dyDescent="0.25">
      <c r="A394" s="3" t="s">
        <v>427</v>
      </c>
      <c r="B394" s="3" t="s">
        <v>12</v>
      </c>
      <c r="C394" s="3">
        <v>30</v>
      </c>
      <c r="D394" s="3" t="s">
        <v>13</v>
      </c>
      <c r="E394" s="3" t="s">
        <v>14</v>
      </c>
      <c r="F394" s="4" t="s">
        <v>59</v>
      </c>
      <c r="G394" s="4" t="s">
        <v>16</v>
      </c>
      <c r="H394" s="4" t="s">
        <v>17</v>
      </c>
      <c r="I394" s="4"/>
      <c r="J394" s="6">
        <v>44251</v>
      </c>
      <c r="K394" s="6">
        <v>44264</v>
      </c>
      <c r="L394">
        <f t="shared" si="40"/>
        <v>13</v>
      </c>
    </row>
    <row r="395" spans="1:13" ht="13.2" hidden="1" x14ac:dyDescent="0.25">
      <c r="A395" s="3" t="s">
        <v>428</v>
      </c>
      <c r="B395" s="3" t="s">
        <v>12</v>
      </c>
      <c r="C395" s="3">
        <v>30</v>
      </c>
      <c r="D395" s="3" t="s">
        <v>13</v>
      </c>
      <c r="E395" s="3" t="s">
        <v>14</v>
      </c>
      <c r="F395" s="4" t="s">
        <v>59</v>
      </c>
      <c r="G395" s="4" t="s">
        <v>16</v>
      </c>
      <c r="H395" s="4" t="s">
        <v>17</v>
      </c>
      <c r="I395" s="4"/>
      <c r="J395" s="6">
        <v>44251</v>
      </c>
      <c r="K395" s="6">
        <v>44264</v>
      </c>
      <c r="L395">
        <f t="shared" si="40"/>
        <v>13</v>
      </c>
    </row>
    <row r="396" spans="1:13" ht="13.2" hidden="1" x14ac:dyDescent="0.25">
      <c r="A396" s="3" t="s">
        <v>429</v>
      </c>
      <c r="B396" s="3" t="s">
        <v>12</v>
      </c>
      <c r="C396" s="3">
        <v>30</v>
      </c>
      <c r="D396" s="3" t="s">
        <v>13</v>
      </c>
      <c r="E396" s="3" t="s">
        <v>14</v>
      </c>
      <c r="F396" s="4" t="s">
        <v>59</v>
      </c>
      <c r="G396" s="4" t="s">
        <v>16</v>
      </c>
      <c r="H396" s="4" t="s">
        <v>17</v>
      </c>
      <c r="I396" s="4"/>
      <c r="J396" s="6">
        <v>44251</v>
      </c>
      <c r="K396" s="6">
        <v>44264</v>
      </c>
      <c r="L396">
        <f t="shared" si="40"/>
        <v>13</v>
      </c>
    </row>
    <row r="397" spans="1:13" ht="13.2" hidden="1" x14ac:dyDescent="0.25">
      <c r="A397" s="3" t="s">
        <v>430</v>
      </c>
      <c r="B397" s="3" t="s">
        <v>12</v>
      </c>
      <c r="C397" s="3">
        <v>30</v>
      </c>
      <c r="D397" s="3" t="s">
        <v>13</v>
      </c>
      <c r="E397" s="3" t="s">
        <v>14</v>
      </c>
      <c r="F397" s="4" t="s">
        <v>59</v>
      </c>
      <c r="G397" s="4" t="s">
        <v>16</v>
      </c>
      <c r="H397" s="4" t="s">
        <v>17</v>
      </c>
      <c r="I397" s="4"/>
      <c r="J397" s="6">
        <v>44251</v>
      </c>
      <c r="K397" s="6">
        <v>44264</v>
      </c>
      <c r="L397">
        <f t="shared" si="40"/>
        <v>13</v>
      </c>
    </row>
    <row r="398" spans="1:13" ht="13.2" hidden="1" x14ac:dyDescent="0.25">
      <c r="A398" s="3" t="s">
        <v>431</v>
      </c>
      <c r="B398" s="3" t="s">
        <v>12</v>
      </c>
      <c r="C398" s="3">
        <v>30</v>
      </c>
      <c r="D398" s="3" t="s">
        <v>13</v>
      </c>
      <c r="E398" s="3" t="s">
        <v>14</v>
      </c>
      <c r="F398" s="4" t="s">
        <v>59</v>
      </c>
      <c r="G398" s="4" t="s">
        <v>16</v>
      </c>
      <c r="H398" s="4" t="s">
        <v>8</v>
      </c>
      <c r="I398" s="4" t="s">
        <v>30</v>
      </c>
      <c r="J398" s="6">
        <v>44251</v>
      </c>
      <c r="K398" s="6">
        <v>44264</v>
      </c>
      <c r="L398">
        <f t="shared" si="40"/>
        <v>13</v>
      </c>
    </row>
    <row r="399" spans="1:13" ht="13.2" hidden="1" x14ac:dyDescent="0.25">
      <c r="A399" s="3" t="s">
        <v>432</v>
      </c>
      <c r="B399" s="3" t="s">
        <v>12</v>
      </c>
      <c r="C399" s="3">
        <v>30</v>
      </c>
      <c r="D399" s="3" t="s">
        <v>13</v>
      </c>
      <c r="E399" s="3" t="s">
        <v>14</v>
      </c>
      <c r="F399" s="4" t="s">
        <v>59</v>
      </c>
      <c r="G399" s="4" t="s">
        <v>16</v>
      </c>
      <c r="H399" s="4" t="s">
        <v>8</v>
      </c>
      <c r="I399" s="4" t="s">
        <v>30</v>
      </c>
      <c r="J399" s="6">
        <v>44251</v>
      </c>
      <c r="K399" s="6">
        <v>44264</v>
      </c>
      <c r="L399">
        <f t="shared" si="40"/>
        <v>13</v>
      </c>
    </row>
    <row r="400" spans="1:13" ht="13.2" hidden="1" x14ac:dyDescent="0.25">
      <c r="A400" s="3" t="s">
        <v>433</v>
      </c>
      <c r="B400" s="3" t="s">
        <v>12</v>
      </c>
      <c r="C400" s="3">
        <v>30</v>
      </c>
      <c r="D400" s="3" t="s">
        <v>13</v>
      </c>
      <c r="E400" s="3" t="s">
        <v>14</v>
      </c>
      <c r="F400" s="4" t="s">
        <v>59</v>
      </c>
      <c r="G400" s="4" t="s">
        <v>16</v>
      </c>
      <c r="H400" s="4" t="s">
        <v>8</v>
      </c>
      <c r="I400" s="4" t="s">
        <v>30</v>
      </c>
      <c r="J400" s="6">
        <v>44251</v>
      </c>
      <c r="K400" s="6">
        <v>44264</v>
      </c>
      <c r="L400">
        <f t="shared" si="40"/>
        <v>13</v>
      </c>
    </row>
    <row r="401" spans="1:13" ht="13.2" hidden="1" x14ac:dyDescent="0.25">
      <c r="A401" s="3" t="s">
        <v>434</v>
      </c>
      <c r="B401" s="3" t="s">
        <v>12</v>
      </c>
      <c r="C401" s="3">
        <v>30</v>
      </c>
      <c r="D401" s="3" t="s">
        <v>13</v>
      </c>
      <c r="E401" s="3" t="s">
        <v>14</v>
      </c>
      <c r="F401" s="4" t="s">
        <v>59</v>
      </c>
      <c r="G401" s="4" t="s">
        <v>16</v>
      </c>
      <c r="H401" s="4" t="s">
        <v>8</v>
      </c>
      <c r="I401" s="4" t="s">
        <v>30</v>
      </c>
      <c r="J401" s="6">
        <v>44251</v>
      </c>
      <c r="K401" s="6">
        <v>44258</v>
      </c>
      <c r="L401">
        <f t="shared" si="40"/>
        <v>7</v>
      </c>
    </row>
    <row r="402" spans="1:13" ht="13.2" hidden="1" x14ac:dyDescent="0.25">
      <c r="A402" s="3" t="s">
        <v>435</v>
      </c>
      <c r="B402" s="3" t="s">
        <v>12</v>
      </c>
      <c r="C402" s="3">
        <v>30</v>
      </c>
      <c r="D402" s="3" t="s">
        <v>13</v>
      </c>
      <c r="E402" s="3" t="s">
        <v>14</v>
      </c>
      <c r="F402" s="4" t="s">
        <v>59</v>
      </c>
      <c r="G402" s="4" t="s">
        <v>16</v>
      </c>
      <c r="H402" s="4" t="s">
        <v>8</v>
      </c>
      <c r="I402" s="4" t="s">
        <v>30</v>
      </c>
      <c r="J402" s="6">
        <v>44251</v>
      </c>
      <c r="K402" s="6">
        <v>44256</v>
      </c>
      <c r="L402">
        <f t="shared" si="40"/>
        <v>5</v>
      </c>
    </row>
    <row r="403" spans="1:13" ht="13.2" hidden="1" x14ac:dyDescent="0.25">
      <c r="A403" s="3" t="s">
        <v>436</v>
      </c>
      <c r="B403" s="3" t="s">
        <v>12</v>
      </c>
      <c r="C403" s="3">
        <v>30</v>
      </c>
      <c r="D403" s="3" t="s">
        <v>13</v>
      </c>
      <c r="E403" s="3" t="s">
        <v>14</v>
      </c>
      <c r="F403" s="4" t="s">
        <v>59</v>
      </c>
      <c r="G403" s="4" t="s">
        <v>16</v>
      </c>
      <c r="H403" s="4" t="s">
        <v>8</v>
      </c>
      <c r="I403" s="4" t="s">
        <v>30</v>
      </c>
      <c r="J403" s="6">
        <v>44251</v>
      </c>
      <c r="K403" s="6">
        <v>44251</v>
      </c>
      <c r="L403">
        <f t="shared" si="40"/>
        <v>0</v>
      </c>
    </row>
    <row r="404" spans="1:13" ht="13.2" hidden="1" x14ac:dyDescent="0.25">
      <c r="A404" s="3" t="s">
        <v>437</v>
      </c>
      <c r="B404" s="3" t="s">
        <v>12</v>
      </c>
      <c r="C404" s="3">
        <v>30</v>
      </c>
      <c r="D404" s="3" t="s">
        <v>13</v>
      </c>
      <c r="E404" s="3" t="s">
        <v>14</v>
      </c>
      <c r="F404" s="4" t="s">
        <v>59</v>
      </c>
      <c r="G404" s="4" t="s">
        <v>16</v>
      </c>
      <c r="H404" s="4" t="s">
        <v>8</v>
      </c>
      <c r="I404" s="4" t="s">
        <v>30</v>
      </c>
      <c r="J404" s="6">
        <v>44251</v>
      </c>
      <c r="K404" s="6">
        <v>44251</v>
      </c>
      <c r="L404">
        <f t="shared" si="40"/>
        <v>0</v>
      </c>
    </row>
    <row r="405" spans="1:13" ht="13.2" hidden="1" x14ac:dyDescent="0.25">
      <c r="A405" s="3" t="s">
        <v>438</v>
      </c>
      <c r="B405" s="3" t="s">
        <v>12</v>
      </c>
      <c r="C405" s="3">
        <v>30</v>
      </c>
      <c r="D405" s="3" t="s">
        <v>13</v>
      </c>
      <c r="E405" s="3" t="s">
        <v>14</v>
      </c>
      <c r="F405" s="4" t="s">
        <v>22</v>
      </c>
      <c r="G405" s="4" t="s">
        <v>16</v>
      </c>
      <c r="H405" s="4" t="s">
        <v>17</v>
      </c>
      <c r="I405" s="4"/>
      <c r="J405" s="6">
        <v>44251</v>
      </c>
      <c r="K405" s="6">
        <v>44319</v>
      </c>
      <c r="L405">
        <f t="shared" si="40"/>
        <v>68</v>
      </c>
    </row>
    <row r="406" spans="1:13" ht="13.2" hidden="1" x14ac:dyDescent="0.25">
      <c r="A406" s="3" t="s">
        <v>439</v>
      </c>
      <c r="B406" s="3" t="s">
        <v>12</v>
      </c>
      <c r="C406" s="3">
        <v>30</v>
      </c>
      <c r="D406" s="3" t="s">
        <v>13</v>
      </c>
      <c r="E406" s="3" t="s">
        <v>14</v>
      </c>
      <c r="F406" s="4" t="s">
        <v>22</v>
      </c>
      <c r="G406" s="4" t="s">
        <v>16</v>
      </c>
      <c r="H406" s="4" t="s">
        <v>17</v>
      </c>
      <c r="I406" s="4"/>
      <c r="J406" s="6">
        <v>44251</v>
      </c>
      <c r="K406" s="6">
        <v>44272</v>
      </c>
      <c r="L406">
        <f t="shared" si="40"/>
        <v>21</v>
      </c>
    </row>
    <row r="407" spans="1:13" ht="13.2" hidden="1" x14ac:dyDescent="0.25">
      <c r="A407" s="3" t="s">
        <v>440</v>
      </c>
      <c r="B407" s="3" t="s">
        <v>12</v>
      </c>
      <c r="C407" s="3">
        <v>30</v>
      </c>
      <c r="D407" s="3" t="s">
        <v>13</v>
      </c>
      <c r="E407" s="3" t="s">
        <v>14</v>
      </c>
      <c r="F407" s="4" t="s">
        <v>22</v>
      </c>
      <c r="G407" s="4" t="s">
        <v>16</v>
      </c>
      <c r="H407" s="4" t="s">
        <v>17</v>
      </c>
      <c r="I407" s="4"/>
      <c r="J407" s="6">
        <v>44251</v>
      </c>
      <c r="K407" s="6">
        <v>44270</v>
      </c>
      <c r="L407">
        <f t="shared" si="40"/>
        <v>19</v>
      </c>
    </row>
    <row r="408" spans="1:13" ht="13.2" hidden="1" x14ac:dyDescent="0.25">
      <c r="A408" s="3" t="s">
        <v>441</v>
      </c>
      <c r="B408" s="3" t="s">
        <v>12</v>
      </c>
      <c r="C408" s="3">
        <v>30</v>
      </c>
      <c r="D408" s="3" t="s">
        <v>13</v>
      </c>
      <c r="E408" s="3" t="s">
        <v>14</v>
      </c>
      <c r="F408" s="4" t="s">
        <v>22</v>
      </c>
      <c r="G408" s="4" t="s">
        <v>16</v>
      </c>
      <c r="H408" s="4" t="s">
        <v>17</v>
      </c>
      <c r="I408" s="4"/>
      <c r="J408" s="6">
        <v>44251</v>
      </c>
      <c r="K408" s="6">
        <v>44256</v>
      </c>
      <c r="L408">
        <f t="shared" si="40"/>
        <v>5</v>
      </c>
    </row>
    <row r="409" spans="1:13" ht="13.2" hidden="1" x14ac:dyDescent="0.25">
      <c r="A409" s="3" t="s">
        <v>442</v>
      </c>
      <c r="B409" s="3" t="s">
        <v>12</v>
      </c>
      <c r="C409" s="3">
        <v>30</v>
      </c>
      <c r="D409" s="3" t="s">
        <v>13</v>
      </c>
      <c r="E409" s="3" t="s">
        <v>14</v>
      </c>
      <c r="F409" s="4" t="s">
        <v>24</v>
      </c>
      <c r="G409" s="4" t="s">
        <v>16</v>
      </c>
      <c r="H409" s="4" t="s">
        <v>17</v>
      </c>
      <c r="I409" s="4"/>
      <c r="J409" s="6">
        <v>44251</v>
      </c>
      <c r="K409" s="6">
        <v>44273</v>
      </c>
      <c r="L409">
        <f t="shared" si="40"/>
        <v>22</v>
      </c>
    </row>
    <row r="410" spans="1:13" ht="13.2" hidden="1" x14ac:dyDescent="0.25">
      <c r="A410" s="3" t="s">
        <v>443</v>
      </c>
      <c r="B410" s="3" t="s">
        <v>12</v>
      </c>
      <c r="C410" s="3">
        <v>30</v>
      </c>
      <c r="D410" s="3" t="s">
        <v>13</v>
      </c>
      <c r="E410" s="3" t="s">
        <v>27</v>
      </c>
      <c r="F410" s="4" t="s">
        <v>43</v>
      </c>
      <c r="G410" s="4" t="s">
        <v>90</v>
      </c>
      <c r="H410" s="4" t="s">
        <v>17</v>
      </c>
      <c r="I410" s="4"/>
      <c r="J410" s="6">
        <v>44251</v>
      </c>
      <c r="K410" s="6">
        <v>44254</v>
      </c>
      <c r="L410">
        <f t="shared" si="40"/>
        <v>3</v>
      </c>
      <c r="M410" t="b">
        <f t="shared" ref="M410:M414" si="42">L410&lt;C410</f>
        <v>1</v>
      </c>
    </row>
    <row r="411" spans="1:13" ht="13.2" hidden="1" x14ac:dyDescent="0.25">
      <c r="A411" s="3" t="s">
        <v>444</v>
      </c>
      <c r="B411" s="3" t="s">
        <v>12</v>
      </c>
      <c r="C411" s="3">
        <v>30</v>
      </c>
      <c r="D411" s="3" t="s">
        <v>13</v>
      </c>
      <c r="E411" s="3" t="s">
        <v>27</v>
      </c>
      <c r="F411" s="4" t="s">
        <v>43</v>
      </c>
      <c r="G411" s="4" t="s">
        <v>29</v>
      </c>
      <c r="H411" s="4" t="s">
        <v>17</v>
      </c>
      <c r="I411" s="4"/>
      <c r="J411" s="6">
        <v>44251</v>
      </c>
      <c r="K411" s="6">
        <v>44261</v>
      </c>
      <c r="L411">
        <f t="shared" si="40"/>
        <v>10</v>
      </c>
      <c r="M411" t="b">
        <f t="shared" si="42"/>
        <v>1</v>
      </c>
    </row>
    <row r="412" spans="1:13" ht="13.2" hidden="1" x14ac:dyDescent="0.25">
      <c r="A412" s="3" t="s">
        <v>445</v>
      </c>
      <c r="B412" s="3" t="s">
        <v>12</v>
      </c>
      <c r="C412" s="3">
        <v>30</v>
      </c>
      <c r="D412" s="3" t="s">
        <v>13</v>
      </c>
      <c r="E412" s="3" t="s">
        <v>27</v>
      </c>
      <c r="F412" s="4" t="s">
        <v>28</v>
      </c>
      <c r="G412" s="4" t="s">
        <v>29</v>
      </c>
      <c r="H412" s="4" t="s">
        <v>8</v>
      </c>
      <c r="I412" s="4" t="s">
        <v>67</v>
      </c>
      <c r="J412" s="6">
        <v>44251</v>
      </c>
      <c r="K412" s="6">
        <v>44268</v>
      </c>
      <c r="L412">
        <f t="shared" si="40"/>
        <v>17</v>
      </c>
      <c r="M412" t="b">
        <f t="shared" si="42"/>
        <v>1</v>
      </c>
    </row>
    <row r="413" spans="1:13" ht="13.2" hidden="1" x14ac:dyDescent="0.25">
      <c r="A413" s="3" t="s">
        <v>446</v>
      </c>
      <c r="B413" s="3" t="s">
        <v>12</v>
      </c>
      <c r="C413" s="3">
        <v>30</v>
      </c>
      <c r="D413" s="3" t="s">
        <v>13</v>
      </c>
      <c r="E413" s="3" t="s">
        <v>27</v>
      </c>
      <c r="F413" s="4" t="s">
        <v>28</v>
      </c>
      <c r="G413" s="4" t="s">
        <v>16</v>
      </c>
      <c r="H413" s="4" t="s">
        <v>8</v>
      </c>
      <c r="I413" s="4" t="s">
        <v>30</v>
      </c>
      <c r="J413" s="6">
        <v>44251</v>
      </c>
      <c r="K413" s="6">
        <v>44696</v>
      </c>
      <c r="L413">
        <f t="shared" si="40"/>
        <v>445</v>
      </c>
      <c r="M413" t="b">
        <f t="shared" si="42"/>
        <v>0</v>
      </c>
    </row>
    <row r="414" spans="1:13" ht="13.2" hidden="1" x14ac:dyDescent="0.25">
      <c r="A414" s="3" t="s">
        <v>447</v>
      </c>
      <c r="B414" s="3" t="s">
        <v>12</v>
      </c>
      <c r="C414" s="3">
        <v>30</v>
      </c>
      <c r="D414" s="3" t="s">
        <v>13</v>
      </c>
      <c r="E414" s="3" t="s">
        <v>27</v>
      </c>
      <c r="F414" s="4" t="s">
        <v>28</v>
      </c>
      <c r="G414" s="4" t="s">
        <v>16</v>
      </c>
      <c r="H414" s="4" t="s">
        <v>8</v>
      </c>
      <c r="I414" s="4" t="s">
        <v>30</v>
      </c>
      <c r="J414" s="6">
        <v>44251</v>
      </c>
      <c r="K414" s="6">
        <v>44696</v>
      </c>
      <c r="L414">
        <f t="shared" si="40"/>
        <v>445</v>
      </c>
      <c r="M414" t="b">
        <f t="shared" si="42"/>
        <v>0</v>
      </c>
    </row>
    <row r="415" spans="1:13" ht="13.2" hidden="1" x14ac:dyDescent="0.25">
      <c r="A415" s="3" t="s">
        <v>448</v>
      </c>
      <c r="B415" s="3" t="s">
        <v>12</v>
      </c>
      <c r="C415" s="3">
        <v>30</v>
      </c>
      <c r="D415" s="3" t="s">
        <v>13</v>
      </c>
      <c r="E415" s="3" t="s">
        <v>14</v>
      </c>
      <c r="F415" s="4" t="s">
        <v>59</v>
      </c>
      <c r="G415" s="4" t="s">
        <v>16</v>
      </c>
      <c r="H415" s="4" t="s">
        <v>17</v>
      </c>
      <c r="I415" s="4"/>
      <c r="J415" s="6">
        <v>44252</v>
      </c>
      <c r="K415" s="6">
        <v>44294</v>
      </c>
      <c r="L415">
        <f t="shared" si="40"/>
        <v>42</v>
      </c>
    </row>
    <row r="416" spans="1:13" ht="13.2" hidden="1" x14ac:dyDescent="0.25">
      <c r="A416" s="3" t="s">
        <v>449</v>
      </c>
      <c r="B416" s="3" t="s">
        <v>12</v>
      </c>
      <c r="C416" s="3">
        <v>30</v>
      </c>
      <c r="D416" s="3" t="s">
        <v>13</v>
      </c>
      <c r="E416" s="3" t="s">
        <v>14</v>
      </c>
      <c r="F416" s="4" t="s">
        <v>59</v>
      </c>
      <c r="G416" s="4" t="s">
        <v>16</v>
      </c>
      <c r="H416" s="4" t="s">
        <v>17</v>
      </c>
      <c r="I416" s="4"/>
      <c r="J416" s="6">
        <v>44252</v>
      </c>
      <c r="K416" s="6">
        <v>44285</v>
      </c>
      <c r="L416">
        <f t="shared" si="40"/>
        <v>33</v>
      </c>
    </row>
    <row r="417" spans="1:13" ht="13.2" hidden="1" x14ac:dyDescent="0.25">
      <c r="A417" s="3" t="s">
        <v>450</v>
      </c>
      <c r="B417" s="3" t="s">
        <v>12</v>
      </c>
      <c r="C417" s="3">
        <v>30</v>
      </c>
      <c r="D417" s="3" t="s">
        <v>13</v>
      </c>
      <c r="E417" s="3" t="s">
        <v>14</v>
      </c>
      <c r="F417" s="4" t="s">
        <v>59</v>
      </c>
      <c r="G417" s="4" t="s">
        <v>16</v>
      </c>
      <c r="H417" s="4" t="s">
        <v>17</v>
      </c>
      <c r="I417" s="4"/>
      <c r="J417" s="6">
        <v>44252</v>
      </c>
      <c r="K417" s="6">
        <v>44285</v>
      </c>
      <c r="L417">
        <f t="shared" si="40"/>
        <v>33</v>
      </c>
    </row>
    <row r="418" spans="1:13" ht="13.2" hidden="1" x14ac:dyDescent="0.25">
      <c r="A418" s="3" t="s">
        <v>451</v>
      </c>
      <c r="B418" s="3" t="s">
        <v>12</v>
      </c>
      <c r="C418" s="3">
        <v>30</v>
      </c>
      <c r="D418" s="3" t="s">
        <v>13</v>
      </c>
      <c r="E418" s="3" t="s">
        <v>14</v>
      </c>
      <c r="F418" s="4" t="s">
        <v>59</v>
      </c>
      <c r="G418" s="4" t="s">
        <v>16</v>
      </c>
      <c r="H418" s="4" t="s">
        <v>17</v>
      </c>
      <c r="I418" s="4"/>
      <c r="J418" s="6">
        <v>44252</v>
      </c>
      <c r="K418" s="6">
        <v>44273</v>
      </c>
      <c r="L418">
        <f t="shared" si="40"/>
        <v>21</v>
      </c>
    </row>
    <row r="419" spans="1:13" ht="13.2" hidden="1" x14ac:dyDescent="0.25">
      <c r="A419" s="3" t="s">
        <v>452</v>
      </c>
      <c r="B419" s="3" t="s">
        <v>12</v>
      </c>
      <c r="C419" s="3">
        <v>30</v>
      </c>
      <c r="D419" s="3" t="s">
        <v>13</v>
      </c>
      <c r="E419" s="3" t="s">
        <v>14</v>
      </c>
      <c r="F419" s="4" t="s">
        <v>59</v>
      </c>
      <c r="G419" s="4" t="s">
        <v>16</v>
      </c>
      <c r="H419" s="4" t="s">
        <v>17</v>
      </c>
      <c r="I419" s="4"/>
      <c r="J419" s="6">
        <v>44252</v>
      </c>
      <c r="K419" s="6">
        <v>44271</v>
      </c>
      <c r="L419">
        <f t="shared" si="40"/>
        <v>19</v>
      </c>
    </row>
    <row r="420" spans="1:13" ht="13.2" hidden="1" x14ac:dyDescent="0.25">
      <c r="A420" s="3" t="s">
        <v>453</v>
      </c>
      <c r="B420" s="3" t="s">
        <v>12</v>
      </c>
      <c r="C420" s="3">
        <v>30</v>
      </c>
      <c r="D420" s="3" t="s">
        <v>13</v>
      </c>
      <c r="E420" s="3" t="s">
        <v>14</v>
      </c>
      <c r="F420" s="4" t="s">
        <v>59</v>
      </c>
      <c r="G420" s="4" t="s">
        <v>16</v>
      </c>
      <c r="H420" s="4" t="s">
        <v>17</v>
      </c>
      <c r="I420" s="4"/>
      <c r="J420" s="6">
        <v>44252</v>
      </c>
      <c r="K420" s="6">
        <v>44257</v>
      </c>
      <c r="L420">
        <f t="shared" si="40"/>
        <v>5</v>
      </c>
    </row>
    <row r="421" spans="1:13" ht="13.2" hidden="1" x14ac:dyDescent="0.25">
      <c r="A421" s="3" t="s">
        <v>454</v>
      </c>
      <c r="B421" s="3" t="s">
        <v>12</v>
      </c>
      <c r="C421" s="3">
        <v>30</v>
      </c>
      <c r="D421" s="3" t="s">
        <v>13</v>
      </c>
      <c r="E421" s="3" t="s">
        <v>14</v>
      </c>
      <c r="F421" s="4" t="s">
        <v>59</v>
      </c>
      <c r="G421" s="4" t="s">
        <v>16</v>
      </c>
      <c r="H421" s="4" t="s">
        <v>8</v>
      </c>
      <c r="I421" s="4" t="s">
        <v>30</v>
      </c>
      <c r="J421" s="6">
        <v>44252</v>
      </c>
      <c r="K421" s="6">
        <v>44271</v>
      </c>
      <c r="L421">
        <f t="shared" si="40"/>
        <v>19</v>
      </c>
    </row>
    <row r="422" spans="1:13" ht="13.2" hidden="1" x14ac:dyDescent="0.25">
      <c r="A422" s="3" t="s">
        <v>455</v>
      </c>
      <c r="B422" s="3" t="s">
        <v>12</v>
      </c>
      <c r="C422" s="3">
        <v>30</v>
      </c>
      <c r="D422" s="3" t="s">
        <v>13</v>
      </c>
      <c r="E422" s="3" t="s">
        <v>14</v>
      </c>
      <c r="F422" s="4" t="s">
        <v>24</v>
      </c>
      <c r="G422" s="4" t="s">
        <v>16</v>
      </c>
      <c r="H422" s="4" t="s">
        <v>17</v>
      </c>
      <c r="I422" s="4"/>
      <c r="J422" s="6">
        <v>44252</v>
      </c>
      <c r="K422" s="6">
        <v>44298</v>
      </c>
      <c r="L422">
        <f t="shared" si="40"/>
        <v>46</v>
      </c>
    </row>
    <row r="423" spans="1:13" ht="13.2" hidden="1" x14ac:dyDescent="0.25">
      <c r="A423" s="3" t="s">
        <v>456</v>
      </c>
      <c r="B423" s="3" t="s">
        <v>12</v>
      </c>
      <c r="C423" s="3">
        <v>30</v>
      </c>
      <c r="D423" s="3" t="s">
        <v>13</v>
      </c>
      <c r="E423" s="3" t="s">
        <v>14</v>
      </c>
      <c r="F423" s="4" t="s">
        <v>24</v>
      </c>
      <c r="G423" s="4" t="s">
        <v>16</v>
      </c>
      <c r="H423" s="4" t="s">
        <v>17</v>
      </c>
      <c r="I423" s="4"/>
      <c r="J423" s="6">
        <v>44252</v>
      </c>
      <c r="K423" s="6">
        <v>44263</v>
      </c>
      <c r="L423">
        <f t="shared" si="40"/>
        <v>11</v>
      </c>
    </row>
    <row r="424" spans="1:13" ht="13.2" hidden="1" x14ac:dyDescent="0.25">
      <c r="A424" s="3" t="s">
        <v>457</v>
      </c>
      <c r="B424" s="3" t="s">
        <v>12</v>
      </c>
      <c r="C424" s="3">
        <v>30</v>
      </c>
      <c r="D424" s="3" t="s">
        <v>13</v>
      </c>
      <c r="E424" s="3" t="s">
        <v>27</v>
      </c>
      <c r="F424" s="4" t="s">
        <v>28</v>
      </c>
      <c r="G424" s="4" t="s">
        <v>16</v>
      </c>
      <c r="H424" s="4" t="s">
        <v>8</v>
      </c>
      <c r="I424" s="4" t="s">
        <v>67</v>
      </c>
      <c r="J424" s="6">
        <v>44252</v>
      </c>
      <c r="K424" s="6">
        <v>44347</v>
      </c>
      <c r="L424">
        <f t="shared" si="40"/>
        <v>95</v>
      </c>
      <c r="M424" t="b">
        <f t="shared" ref="M424:M426" si="43">L424&lt;C424</f>
        <v>0</v>
      </c>
    </row>
    <row r="425" spans="1:13" ht="13.2" hidden="1" x14ac:dyDescent="0.25">
      <c r="A425" s="3" t="s">
        <v>458</v>
      </c>
      <c r="B425" s="3" t="s">
        <v>12</v>
      </c>
      <c r="C425" s="3">
        <v>30</v>
      </c>
      <c r="D425" s="3" t="s">
        <v>13</v>
      </c>
      <c r="E425" s="3" t="s">
        <v>27</v>
      </c>
      <c r="F425" s="4" t="s">
        <v>28</v>
      </c>
      <c r="G425" s="4" t="s">
        <v>16</v>
      </c>
      <c r="H425" s="4" t="s">
        <v>8</v>
      </c>
      <c r="I425" s="4" t="s">
        <v>67</v>
      </c>
      <c r="J425" s="6">
        <v>44252</v>
      </c>
      <c r="K425" s="6">
        <v>44361</v>
      </c>
      <c r="L425">
        <f t="shared" si="40"/>
        <v>109</v>
      </c>
      <c r="M425" t="b">
        <f t="shared" si="43"/>
        <v>0</v>
      </c>
    </row>
    <row r="426" spans="1:13" ht="13.2" hidden="1" x14ac:dyDescent="0.25">
      <c r="A426" s="3" t="s">
        <v>459</v>
      </c>
      <c r="B426" s="3" t="s">
        <v>34</v>
      </c>
      <c r="C426" s="3">
        <v>7</v>
      </c>
      <c r="D426" s="3" t="s">
        <v>13</v>
      </c>
      <c r="E426" s="3" t="s">
        <v>27</v>
      </c>
      <c r="F426" s="4" t="s">
        <v>28</v>
      </c>
      <c r="G426" s="4" t="s">
        <v>140</v>
      </c>
      <c r="H426" s="4" t="s">
        <v>8</v>
      </c>
      <c r="I426" s="4" t="s">
        <v>30</v>
      </c>
      <c r="J426" s="6">
        <v>44253</v>
      </c>
      <c r="K426" s="6">
        <v>44313</v>
      </c>
      <c r="L426">
        <f t="shared" si="40"/>
        <v>60</v>
      </c>
      <c r="M426" t="b">
        <f t="shared" si="43"/>
        <v>0</v>
      </c>
    </row>
    <row r="427" spans="1:13" ht="13.2" hidden="1" x14ac:dyDescent="0.25">
      <c r="A427" s="3" t="s">
        <v>460</v>
      </c>
      <c r="B427" s="3" t="s">
        <v>12</v>
      </c>
      <c r="C427" s="3">
        <v>30</v>
      </c>
      <c r="D427" s="3" t="s">
        <v>13</v>
      </c>
      <c r="E427" s="3" t="s">
        <v>14</v>
      </c>
      <c r="F427" s="4" t="s">
        <v>59</v>
      </c>
      <c r="G427" s="4" t="s">
        <v>16</v>
      </c>
      <c r="H427" s="4" t="s">
        <v>17</v>
      </c>
      <c r="I427" s="4"/>
      <c r="J427" s="6">
        <v>44253</v>
      </c>
      <c r="K427" s="6">
        <v>44273</v>
      </c>
      <c r="L427">
        <f t="shared" si="40"/>
        <v>20</v>
      </c>
    </row>
    <row r="428" spans="1:13" ht="13.2" hidden="1" x14ac:dyDescent="0.25">
      <c r="A428" s="3" t="s">
        <v>461</v>
      </c>
      <c r="B428" s="3" t="s">
        <v>12</v>
      </c>
      <c r="C428" s="3">
        <v>30</v>
      </c>
      <c r="D428" s="3" t="s">
        <v>13</v>
      </c>
      <c r="E428" s="3" t="s">
        <v>14</v>
      </c>
      <c r="F428" s="4" t="s">
        <v>59</v>
      </c>
      <c r="G428" s="4" t="s">
        <v>16</v>
      </c>
      <c r="H428" s="4" t="s">
        <v>17</v>
      </c>
      <c r="I428" s="4"/>
      <c r="J428" s="6">
        <v>44253</v>
      </c>
      <c r="K428" s="6">
        <v>44265</v>
      </c>
      <c r="L428">
        <f t="shared" si="40"/>
        <v>12</v>
      </c>
    </row>
    <row r="429" spans="1:13" ht="13.2" hidden="1" x14ac:dyDescent="0.25">
      <c r="A429" s="3" t="s">
        <v>462</v>
      </c>
      <c r="B429" s="3" t="s">
        <v>12</v>
      </c>
      <c r="C429" s="3">
        <v>30</v>
      </c>
      <c r="D429" s="3" t="s">
        <v>13</v>
      </c>
      <c r="E429" s="3" t="s">
        <v>14</v>
      </c>
      <c r="F429" s="4" t="s">
        <v>24</v>
      </c>
      <c r="G429" s="4" t="s">
        <v>16</v>
      </c>
      <c r="H429" s="4" t="s">
        <v>17</v>
      </c>
      <c r="I429" s="4"/>
      <c r="J429" s="6">
        <v>44253</v>
      </c>
      <c r="K429" s="6">
        <v>44270</v>
      </c>
      <c r="L429">
        <f t="shared" si="40"/>
        <v>17</v>
      </c>
    </row>
    <row r="430" spans="1:13" ht="13.2" hidden="1" x14ac:dyDescent="0.25">
      <c r="A430" s="3" t="s">
        <v>463</v>
      </c>
      <c r="B430" s="3" t="s">
        <v>12</v>
      </c>
      <c r="C430" s="3">
        <v>30</v>
      </c>
      <c r="D430" s="3" t="s">
        <v>13</v>
      </c>
      <c r="E430" s="3" t="s">
        <v>27</v>
      </c>
      <c r="F430" s="4" t="s">
        <v>43</v>
      </c>
      <c r="G430" s="4" t="s">
        <v>90</v>
      </c>
      <c r="H430" s="4" t="s">
        <v>17</v>
      </c>
      <c r="I430" s="4"/>
      <c r="J430" s="6">
        <v>44253</v>
      </c>
      <c r="K430" s="6">
        <v>44257</v>
      </c>
      <c r="L430">
        <f t="shared" si="40"/>
        <v>4</v>
      </c>
      <c r="M430" t="b">
        <f t="shared" ref="M430:M431" si="44">L430&lt;C430</f>
        <v>1</v>
      </c>
    </row>
    <row r="431" spans="1:13" ht="13.2" hidden="1" x14ac:dyDescent="0.25">
      <c r="A431" s="3" t="s">
        <v>464</v>
      </c>
      <c r="B431" s="3" t="s">
        <v>12</v>
      </c>
      <c r="C431" s="3">
        <v>30</v>
      </c>
      <c r="D431" s="3" t="s">
        <v>13</v>
      </c>
      <c r="E431" s="3" t="s">
        <v>27</v>
      </c>
      <c r="F431" s="4" t="s">
        <v>28</v>
      </c>
      <c r="G431" s="4" t="s">
        <v>29</v>
      </c>
      <c r="H431" s="4" t="s">
        <v>8</v>
      </c>
      <c r="I431" s="4" t="s">
        <v>30</v>
      </c>
      <c r="J431" s="6">
        <v>44253</v>
      </c>
      <c r="K431" s="6">
        <v>44266</v>
      </c>
      <c r="L431">
        <f t="shared" si="40"/>
        <v>13</v>
      </c>
      <c r="M431" t="b">
        <f t="shared" si="44"/>
        <v>1</v>
      </c>
    </row>
    <row r="432" spans="1:13" ht="13.2" hidden="1" x14ac:dyDescent="0.25">
      <c r="A432" s="3" t="s">
        <v>465</v>
      </c>
      <c r="B432" s="3" t="s">
        <v>12</v>
      </c>
      <c r="C432" s="3">
        <v>30</v>
      </c>
      <c r="D432" s="3" t="s">
        <v>404</v>
      </c>
      <c r="E432" s="3" t="s">
        <v>466</v>
      </c>
      <c r="F432" s="4"/>
      <c r="G432" s="4" t="s">
        <v>16</v>
      </c>
      <c r="H432" s="4"/>
      <c r="I432" s="4"/>
      <c r="J432" s="6">
        <v>44253</v>
      </c>
      <c r="K432" s="3"/>
      <c r="L432">
        <f t="shared" si="40"/>
        <v>-44253</v>
      </c>
    </row>
    <row r="433" spans="1:13" ht="13.2" hidden="1" x14ac:dyDescent="0.25">
      <c r="A433" s="3" t="s">
        <v>468</v>
      </c>
      <c r="B433" s="3" t="s">
        <v>12</v>
      </c>
      <c r="C433" s="3">
        <v>30</v>
      </c>
      <c r="D433" s="3" t="s">
        <v>404</v>
      </c>
      <c r="E433" s="3" t="s">
        <v>466</v>
      </c>
      <c r="F433" s="4"/>
      <c r="G433" s="4" t="s">
        <v>16</v>
      </c>
      <c r="H433" s="4"/>
      <c r="I433" s="4"/>
      <c r="J433" s="6">
        <v>44253</v>
      </c>
      <c r="K433" s="3"/>
      <c r="L433">
        <f t="shared" si="40"/>
        <v>-44253</v>
      </c>
    </row>
    <row r="434" spans="1:13" ht="13.2" hidden="1" x14ac:dyDescent="0.25">
      <c r="A434" s="3" t="s">
        <v>469</v>
      </c>
      <c r="B434" s="3" t="s">
        <v>12</v>
      </c>
      <c r="C434" s="3">
        <v>30</v>
      </c>
      <c r="D434" s="3" t="s">
        <v>13</v>
      </c>
      <c r="E434" s="3" t="s">
        <v>27</v>
      </c>
      <c r="F434" s="4" t="s">
        <v>28</v>
      </c>
      <c r="G434" s="4" t="s">
        <v>16</v>
      </c>
      <c r="H434" s="4" t="s">
        <v>8</v>
      </c>
      <c r="I434" s="4" t="s">
        <v>56</v>
      </c>
      <c r="J434" s="6">
        <v>44254</v>
      </c>
      <c r="K434" s="6">
        <v>44275</v>
      </c>
      <c r="L434">
        <f t="shared" si="40"/>
        <v>21</v>
      </c>
      <c r="M434" t="b">
        <f>L434&lt;C434</f>
        <v>1</v>
      </c>
    </row>
    <row r="435" spans="1:13" ht="13.2" hidden="1" x14ac:dyDescent="0.25">
      <c r="A435" s="3" t="s">
        <v>470</v>
      </c>
      <c r="B435" s="3" t="s">
        <v>12</v>
      </c>
      <c r="C435" s="3">
        <v>30</v>
      </c>
      <c r="D435" s="3" t="s">
        <v>13</v>
      </c>
      <c r="E435" s="3" t="s">
        <v>14</v>
      </c>
      <c r="F435" s="4" t="s">
        <v>59</v>
      </c>
      <c r="G435" s="4" t="s">
        <v>16</v>
      </c>
      <c r="H435" s="4" t="s">
        <v>17</v>
      </c>
      <c r="I435" s="4"/>
      <c r="J435" s="6">
        <v>44256</v>
      </c>
      <c r="K435" s="6">
        <v>44274</v>
      </c>
      <c r="L435">
        <f t="shared" si="40"/>
        <v>18</v>
      </c>
    </row>
    <row r="436" spans="1:13" ht="13.2" hidden="1" x14ac:dyDescent="0.25">
      <c r="A436" s="3" t="s">
        <v>471</v>
      </c>
      <c r="B436" s="3" t="s">
        <v>12</v>
      </c>
      <c r="C436" s="3">
        <v>30</v>
      </c>
      <c r="D436" s="3" t="s">
        <v>13</v>
      </c>
      <c r="E436" s="3" t="s">
        <v>14</v>
      </c>
      <c r="F436" s="4" t="s">
        <v>59</v>
      </c>
      <c r="G436" s="4" t="s">
        <v>16</v>
      </c>
      <c r="H436" s="4" t="s">
        <v>17</v>
      </c>
      <c r="I436" s="4"/>
      <c r="J436" s="6">
        <v>44256</v>
      </c>
      <c r="K436" s="6">
        <v>44274</v>
      </c>
      <c r="L436">
        <f t="shared" si="40"/>
        <v>18</v>
      </c>
    </row>
    <row r="437" spans="1:13" ht="13.2" hidden="1" x14ac:dyDescent="0.25">
      <c r="A437" s="3" t="s">
        <v>472</v>
      </c>
      <c r="B437" s="3" t="s">
        <v>12</v>
      </c>
      <c r="C437" s="3">
        <v>30</v>
      </c>
      <c r="D437" s="3" t="s">
        <v>13</v>
      </c>
      <c r="E437" s="3" t="s">
        <v>14</v>
      </c>
      <c r="F437" s="4" t="s">
        <v>59</v>
      </c>
      <c r="G437" s="4" t="s">
        <v>16</v>
      </c>
      <c r="H437" s="4" t="s">
        <v>17</v>
      </c>
      <c r="I437" s="4"/>
      <c r="J437" s="6">
        <v>44256</v>
      </c>
      <c r="K437" s="6">
        <v>44274</v>
      </c>
      <c r="L437">
        <f t="shared" si="40"/>
        <v>18</v>
      </c>
    </row>
    <row r="438" spans="1:13" ht="13.2" hidden="1" x14ac:dyDescent="0.25">
      <c r="A438" s="3" t="s">
        <v>473</v>
      </c>
      <c r="B438" s="3" t="s">
        <v>12</v>
      </c>
      <c r="C438" s="3">
        <v>30</v>
      </c>
      <c r="D438" s="3" t="s">
        <v>13</v>
      </c>
      <c r="E438" s="3" t="s">
        <v>14</v>
      </c>
      <c r="F438" s="4" t="s">
        <v>59</v>
      </c>
      <c r="G438" s="4" t="s">
        <v>16</v>
      </c>
      <c r="H438" s="4" t="s">
        <v>17</v>
      </c>
      <c r="I438" s="4"/>
      <c r="J438" s="6">
        <v>44256</v>
      </c>
      <c r="K438" s="6">
        <v>44274</v>
      </c>
      <c r="L438">
        <f t="shared" si="40"/>
        <v>18</v>
      </c>
    </row>
    <row r="439" spans="1:13" ht="13.2" hidden="1" x14ac:dyDescent="0.25">
      <c r="A439" s="3" t="s">
        <v>474</v>
      </c>
      <c r="B439" s="3" t="s">
        <v>12</v>
      </c>
      <c r="C439" s="3">
        <v>30</v>
      </c>
      <c r="D439" s="3" t="s">
        <v>13</v>
      </c>
      <c r="E439" s="3" t="s">
        <v>14</v>
      </c>
      <c r="F439" s="4" t="s">
        <v>59</v>
      </c>
      <c r="G439" s="4" t="s">
        <v>16</v>
      </c>
      <c r="H439" s="4" t="s">
        <v>17</v>
      </c>
      <c r="I439" s="4"/>
      <c r="J439" s="6">
        <v>44256</v>
      </c>
      <c r="K439" s="6">
        <v>44269</v>
      </c>
      <c r="L439">
        <f t="shared" si="40"/>
        <v>13</v>
      </c>
    </row>
    <row r="440" spans="1:13" ht="13.2" hidden="1" x14ac:dyDescent="0.25">
      <c r="A440" s="3" t="s">
        <v>475</v>
      </c>
      <c r="B440" s="3" t="s">
        <v>12</v>
      </c>
      <c r="C440" s="3">
        <v>30</v>
      </c>
      <c r="D440" s="3" t="s">
        <v>13</v>
      </c>
      <c r="E440" s="3" t="s">
        <v>14</v>
      </c>
      <c r="F440" s="4" t="s">
        <v>59</v>
      </c>
      <c r="G440" s="4" t="s">
        <v>16</v>
      </c>
      <c r="H440" s="4" t="s">
        <v>17</v>
      </c>
      <c r="I440" s="4"/>
      <c r="J440" s="6">
        <v>44256</v>
      </c>
      <c r="K440" s="6">
        <v>44267</v>
      </c>
      <c r="L440">
        <f t="shared" si="40"/>
        <v>11</v>
      </c>
    </row>
    <row r="441" spans="1:13" ht="13.2" hidden="1" x14ac:dyDescent="0.25">
      <c r="A441" s="3" t="s">
        <v>476</v>
      </c>
      <c r="B441" s="3" t="s">
        <v>12</v>
      </c>
      <c r="C441" s="3">
        <v>30</v>
      </c>
      <c r="D441" s="3" t="s">
        <v>13</v>
      </c>
      <c r="E441" s="3" t="s">
        <v>14</v>
      </c>
      <c r="F441" s="4" t="s">
        <v>59</v>
      </c>
      <c r="G441" s="4" t="s">
        <v>16</v>
      </c>
      <c r="H441" s="4" t="s">
        <v>17</v>
      </c>
      <c r="I441" s="4"/>
      <c r="J441" s="6">
        <v>44256</v>
      </c>
      <c r="K441" s="6">
        <v>44267</v>
      </c>
      <c r="L441">
        <f t="shared" si="40"/>
        <v>11</v>
      </c>
    </row>
    <row r="442" spans="1:13" ht="13.2" hidden="1" x14ac:dyDescent="0.25">
      <c r="A442" s="3" t="s">
        <v>477</v>
      </c>
      <c r="B442" s="3" t="s">
        <v>12</v>
      </c>
      <c r="C442" s="3">
        <v>30</v>
      </c>
      <c r="D442" s="3" t="s">
        <v>13</v>
      </c>
      <c r="E442" s="3" t="s">
        <v>14</v>
      </c>
      <c r="F442" s="4" t="s">
        <v>59</v>
      </c>
      <c r="G442" s="4" t="s">
        <v>16</v>
      </c>
      <c r="H442" s="4" t="s">
        <v>17</v>
      </c>
      <c r="I442" s="4"/>
      <c r="J442" s="6">
        <v>44256</v>
      </c>
      <c r="K442" s="6">
        <v>44267</v>
      </c>
      <c r="L442">
        <f t="shared" si="40"/>
        <v>11</v>
      </c>
    </row>
    <row r="443" spans="1:13" ht="13.2" hidden="1" x14ac:dyDescent="0.25">
      <c r="A443" s="3" t="s">
        <v>478</v>
      </c>
      <c r="B443" s="3" t="s">
        <v>12</v>
      </c>
      <c r="C443" s="3">
        <v>30</v>
      </c>
      <c r="D443" s="3" t="s">
        <v>13</v>
      </c>
      <c r="E443" s="3" t="s">
        <v>14</v>
      </c>
      <c r="F443" s="4" t="s">
        <v>59</v>
      </c>
      <c r="G443" s="4" t="s">
        <v>16</v>
      </c>
      <c r="H443" s="4" t="s">
        <v>17</v>
      </c>
      <c r="I443" s="4"/>
      <c r="J443" s="6">
        <v>44256</v>
      </c>
      <c r="K443" s="6">
        <v>44267</v>
      </c>
      <c r="L443">
        <f t="shared" si="40"/>
        <v>11</v>
      </c>
    </row>
    <row r="444" spans="1:13" ht="13.2" hidden="1" x14ac:dyDescent="0.25">
      <c r="A444" s="3" t="s">
        <v>479</v>
      </c>
      <c r="B444" s="3" t="s">
        <v>12</v>
      </c>
      <c r="C444" s="3">
        <v>30</v>
      </c>
      <c r="D444" s="3" t="s">
        <v>13</v>
      </c>
      <c r="E444" s="3" t="s">
        <v>14</v>
      </c>
      <c r="F444" s="4" t="s">
        <v>59</v>
      </c>
      <c r="G444" s="4" t="s">
        <v>16</v>
      </c>
      <c r="H444" s="4" t="s">
        <v>17</v>
      </c>
      <c r="I444" s="4"/>
      <c r="J444" s="6">
        <v>44256</v>
      </c>
      <c r="K444" s="6">
        <v>44266</v>
      </c>
      <c r="L444">
        <f t="shared" si="40"/>
        <v>10</v>
      </c>
    </row>
    <row r="445" spans="1:13" ht="13.2" hidden="1" x14ac:dyDescent="0.25">
      <c r="A445" s="3" t="s">
        <v>480</v>
      </c>
      <c r="B445" s="3" t="s">
        <v>12</v>
      </c>
      <c r="C445" s="3">
        <v>30</v>
      </c>
      <c r="D445" s="3" t="s">
        <v>13</v>
      </c>
      <c r="E445" s="3" t="s">
        <v>14</v>
      </c>
      <c r="F445" s="4" t="s">
        <v>59</v>
      </c>
      <c r="G445" s="4" t="s">
        <v>16</v>
      </c>
      <c r="H445" s="4" t="s">
        <v>17</v>
      </c>
      <c r="I445" s="4"/>
      <c r="J445" s="6">
        <v>44256</v>
      </c>
      <c r="K445" s="6">
        <v>44265</v>
      </c>
      <c r="L445">
        <f t="shared" si="40"/>
        <v>9</v>
      </c>
    </row>
    <row r="446" spans="1:13" ht="13.2" hidden="1" x14ac:dyDescent="0.25">
      <c r="A446" s="3" t="s">
        <v>481</v>
      </c>
      <c r="B446" s="3" t="s">
        <v>12</v>
      </c>
      <c r="C446" s="3">
        <v>30</v>
      </c>
      <c r="D446" s="3" t="s">
        <v>13</v>
      </c>
      <c r="E446" s="3" t="s">
        <v>14</v>
      </c>
      <c r="F446" s="4" t="s">
        <v>59</v>
      </c>
      <c r="G446" s="4" t="s">
        <v>16</v>
      </c>
      <c r="H446" s="4" t="s">
        <v>17</v>
      </c>
      <c r="I446" s="4"/>
      <c r="J446" s="6">
        <v>44256</v>
      </c>
      <c r="K446" s="6">
        <v>44265</v>
      </c>
      <c r="L446">
        <f t="shared" si="40"/>
        <v>9</v>
      </c>
    </row>
    <row r="447" spans="1:13" ht="13.2" hidden="1" x14ac:dyDescent="0.25">
      <c r="A447" s="3" t="s">
        <v>482</v>
      </c>
      <c r="B447" s="3" t="s">
        <v>12</v>
      </c>
      <c r="C447" s="3">
        <v>30</v>
      </c>
      <c r="D447" s="3" t="s">
        <v>13</v>
      </c>
      <c r="E447" s="3" t="s">
        <v>14</v>
      </c>
      <c r="F447" s="4" t="s">
        <v>59</v>
      </c>
      <c r="G447" s="4" t="s">
        <v>16</v>
      </c>
      <c r="H447" s="4" t="s">
        <v>17</v>
      </c>
      <c r="I447" s="4"/>
      <c r="J447" s="6">
        <v>44256</v>
      </c>
      <c r="K447" s="6">
        <v>44258</v>
      </c>
      <c r="L447">
        <f t="shared" si="40"/>
        <v>2</v>
      </c>
    </row>
    <row r="448" spans="1:13" ht="13.2" hidden="1" x14ac:dyDescent="0.25">
      <c r="A448" s="3" t="s">
        <v>483</v>
      </c>
      <c r="B448" s="3" t="s">
        <v>12</v>
      </c>
      <c r="C448" s="3">
        <v>30</v>
      </c>
      <c r="D448" s="3" t="s">
        <v>13</v>
      </c>
      <c r="E448" s="3" t="s">
        <v>14</v>
      </c>
      <c r="F448" s="4" t="s">
        <v>59</v>
      </c>
      <c r="G448" s="4" t="s">
        <v>16</v>
      </c>
      <c r="H448" s="4" t="s">
        <v>8</v>
      </c>
      <c r="I448" s="4" t="s">
        <v>30</v>
      </c>
      <c r="J448" s="6">
        <v>44256</v>
      </c>
      <c r="K448" s="6">
        <v>44280</v>
      </c>
      <c r="L448">
        <f t="shared" si="40"/>
        <v>24</v>
      </c>
    </row>
    <row r="449" spans="1:13" ht="13.2" hidden="1" x14ac:dyDescent="0.25">
      <c r="A449" s="3" t="s">
        <v>484</v>
      </c>
      <c r="B449" s="3" t="s">
        <v>12</v>
      </c>
      <c r="C449" s="3">
        <v>30</v>
      </c>
      <c r="D449" s="3" t="s">
        <v>13</v>
      </c>
      <c r="E449" s="3" t="s">
        <v>14</v>
      </c>
      <c r="F449" s="4" t="s">
        <v>22</v>
      </c>
      <c r="G449" s="4" t="s">
        <v>16</v>
      </c>
      <c r="H449" s="4" t="s">
        <v>17</v>
      </c>
      <c r="I449" s="4"/>
      <c r="J449" s="6">
        <v>44256</v>
      </c>
      <c r="K449" s="6">
        <v>44256</v>
      </c>
      <c r="L449">
        <f t="shared" si="40"/>
        <v>0</v>
      </c>
    </row>
    <row r="450" spans="1:13" ht="13.2" hidden="1" x14ac:dyDescent="0.25">
      <c r="A450" s="3" t="s">
        <v>485</v>
      </c>
      <c r="B450" s="3" t="s">
        <v>12</v>
      </c>
      <c r="C450" s="3">
        <v>30</v>
      </c>
      <c r="D450" s="3" t="s">
        <v>13</v>
      </c>
      <c r="E450" s="3" t="s">
        <v>14</v>
      </c>
      <c r="F450" s="4" t="s">
        <v>59</v>
      </c>
      <c r="G450" s="4" t="s">
        <v>16</v>
      </c>
      <c r="H450" s="4" t="s">
        <v>17</v>
      </c>
      <c r="I450" s="4"/>
      <c r="J450" s="6">
        <v>44257</v>
      </c>
      <c r="K450" s="6">
        <v>44264</v>
      </c>
      <c r="L450">
        <f t="shared" si="40"/>
        <v>7</v>
      </c>
    </row>
    <row r="451" spans="1:13" ht="13.2" hidden="1" x14ac:dyDescent="0.25">
      <c r="A451" s="3" t="s">
        <v>486</v>
      </c>
      <c r="B451" s="3" t="s">
        <v>12</v>
      </c>
      <c r="C451" s="3">
        <v>30</v>
      </c>
      <c r="D451" s="3" t="s">
        <v>13</v>
      </c>
      <c r="E451" s="3" t="s">
        <v>14</v>
      </c>
      <c r="F451" s="4" t="s">
        <v>22</v>
      </c>
      <c r="G451" s="4" t="s">
        <v>16</v>
      </c>
      <c r="H451" s="4" t="s">
        <v>17</v>
      </c>
      <c r="I451" s="4"/>
      <c r="J451" s="6">
        <v>44257</v>
      </c>
      <c r="K451" s="6">
        <v>44276</v>
      </c>
      <c r="L451">
        <f t="shared" si="40"/>
        <v>19</v>
      </c>
    </row>
    <row r="452" spans="1:13" ht="13.2" hidden="1" x14ac:dyDescent="0.25">
      <c r="A452" s="3" t="s">
        <v>487</v>
      </c>
      <c r="B452" s="3" t="s">
        <v>12</v>
      </c>
      <c r="C452" s="3">
        <v>30</v>
      </c>
      <c r="D452" s="3" t="s">
        <v>13</v>
      </c>
      <c r="E452" s="3" t="s">
        <v>14</v>
      </c>
      <c r="F452" s="4" t="s">
        <v>22</v>
      </c>
      <c r="G452" s="4" t="s">
        <v>16</v>
      </c>
      <c r="H452" s="4" t="s">
        <v>17</v>
      </c>
      <c r="I452" s="4"/>
      <c r="J452" s="6">
        <v>44257</v>
      </c>
      <c r="K452" s="6">
        <v>44274</v>
      </c>
      <c r="L452">
        <f t="shared" ref="L452:L453" si="45">K452-J452</f>
        <v>17</v>
      </c>
    </row>
    <row r="453" spans="1:13" ht="13.2" hidden="1" x14ac:dyDescent="0.25">
      <c r="A453" s="3" t="s">
        <v>488</v>
      </c>
      <c r="B453" s="3" t="s">
        <v>12</v>
      </c>
      <c r="C453" s="3">
        <v>30</v>
      </c>
      <c r="D453" s="3" t="s">
        <v>13</v>
      </c>
      <c r="E453" s="3" t="s">
        <v>14</v>
      </c>
      <c r="F453" s="4" t="s">
        <v>22</v>
      </c>
      <c r="G453" s="4" t="s">
        <v>16</v>
      </c>
      <c r="H453" s="4" t="s">
        <v>17</v>
      </c>
      <c r="I453" s="4"/>
      <c r="J453" s="6">
        <v>44257</v>
      </c>
      <c r="K453" s="6">
        <v>44267</v>
      </c>
      <c r="L453">
        <f t="shared" si="45"/>
        <v>10</v>
      </c>
    </row>
    <row r="454" spans="1:13" ht="13.2" hidden="1" x14ac:dyDescent="0.25">
      <c r="A454" s="3" t="s">
        <v>489</v>
      </c>
      <c r="B454" s="3" t="s">
        <v>12</v>
      </c>
      <c r="C454" s="3">
        <v>30</v>
      </c>
      <c r="D454" s="3" t="s">
        <v>13</v>
      </c>
      <c r="E454" s="3" t="s">
        <v>27</v>
      </c>
      <c r="F454" s="4" t="s">
        <v>28</v>
      </c>
      <c r="G454" s="4" t="s">
        <v>29</v>
      </c>
      <c r="H454" s="4" t="s">
        <v>8</v>
      </c>
      <c r="I454" s="4" t="s">
        <v>79</v>
      </c>
      <c r="J454" s="6">
        <v>44257</v>
      </c>
      <c r="K454" s="6">
        <v>44269</v>
      </c>
      <c r="L454">
        <f t="shared" ref="L454:L515" si="46">K454-J454</f>
        <v>12</v>
      </c>
      <c r="M454" t="b">
        <f t="shared" ref="M454:M460" si="47">L454&lt;C454</f>
        <v>1</v>
      </c>
    </row>
    <row r="455" spans="1:13" ht="13.2" hidden="1" x14ac:dyDescent="0.25">
      <c r="A455" s="3" t="s">
        <v>490</v>
      </c>
      <c r="B455" s="3" t="s">
        <v>12</v>
      </c>
      <c r="C455" s="3">
        <v>30</v>
      </c>
      <c r="D455" s="3" t="s">
        <v>13</v>
      </c>
      <c r="E455" s="3" t="s">
        <v>27</v>
      </c>
      <c r="F455" s="4" t="s">
        <v>28</v>
      </c>
      <c r="G455" s="4" t="s">
        <v>16</v>
      </c>
      <c r="H455" s="4" t="s">
        <v>8</v>
      </c>
      <c r="I455" s="4" t="s">
        <v>30</v>
      </c>
      <c r="J455" s="6">
        <v>44257</v>
      </c>
      <c r="K455" s="6">
        <v>44293</v>
      </c>
      <c r="L455">
        <f t="shared" si="46"/>
        <v>36</v>
      </c>
      <c r="M455" t="b">
        <f t="shared" si="47"/>
        <v>0</v>
      </c>
    </row>
    <row r="456" spans="1:13" ht="13.2" hidden="1" x14ac:dyDescent="0.25">
      <c r="A456" s="3" t="s">
        <v>491</v>
      </c>
      <c r="B456" s="3" t="s">
        <v>12</v>
      </c>
      <c r="C456" s="3">
        <v>30</v>
      </c>
      <c r="D456" s="3" t="s">
        <v>13</v>
      </c>
      <c r="E456" s="3" t="s">
        <v>27</v>
      </c>
      <c r="F456" s="4" t="s">
        <v>28</v>
      </c>
      <c r="G456" s="4" t="s">
        <v>140</v>
      </c>
      <c r="H456" s="4" t="s">
        <v>8</v>
      </c>
      <c r="I456" s="4" t="s">
        <v>30</v>
      </c>
      <c r="J456" s="6">
        <v>44257</v>
      </c>
      <c r="K456" s="6">
        <v>44322</v>
      </c>
      <c r="L456">
        <f t="shared" si="46"/>
        <v>65</v>
      </c>
      <c r="M456" t="b">
        <f t="shared" si="47"/>
        <v>0</v>
      </c>
    </row>
    <row r="457" spans="1:13" ht="13.2" x14ac:dyDescent="0.25">
      <c r="A457" s="3" t="s">
        <v>492</v>
      </c>
      <c r="B457" s="3" t="s">
        <v>12</v>
      </c>
      <c r="C457" s="3">
        <v>30</v>
      </c>
      <c r="D457" s="3" t="s">
        <v>13</v>
      </c>
      <c r="E457" s="3" t="s">
        <v>27</v>
      </c>
      <c r="F457" s="4" t="s">
        <v>28</v>
      </c>
      <c r="G457" s="4" t="s">
        <v>272</v>
      </c>
      <c r="H457" s="4" t="s">
        <v>8</v>
      </c>
      <c r="I457" s="4" t="s">
        <v>79</v>
      </c>
      <c r="J457" s="6">
        <v>44257</v>
      </c>
      <c r="K457" s="6">
        <v>44329</v>
      </c>
      <c r="L457">
        <f t="shared" si="46"/>
        <v>72</v>
      </c>
      <c r="M457" t="b">
        <f t="shared" si="47"/>
        <v>0</v>
      </c>
    </row>
    <row r="458" spans="1:13" ht="13.2" hidden="1" x14ac:dyDescent="0.25">
      <c r="A458" s="3" t="s">
        <v>493</v>
      </c>
      <c r="B458" s="3" t="s">
        <v>12</v>
      </c>
      <c r="C458" s="3">
        <v>30</v>
      </c>
      <c r="D458" s="3" t="s">
        <v>13</v>
      </c>
      <c r="E458" s="3" t="s">
        <v>27</v>
      </c>
      <c r="F458" s="4" t="s">
        <v>28</v>
      </c>
      <c r="G458" s="4" t="s">
        <v>16</v>
      </c>
      <c r="H458" s="4" t="s">
        <v>8</v>
      </c>
      <c r="I458" s="4" t="s">
        <v>30</v>
      </c>
      <c r="J458" s="6">
        <v>44257</v>
      </c>
      <c r="K458" s="6">
        <v>44397</v>
      </c>
      <c r="L458">
        <f t="shared" si="46"/>
        <v>140</v>
      </c>
      <c r="M458" t="b">
        <f t="shared" si="47"/>
        <v>0</v>
      </c>
    </row>
    <row r="459" spans="1:13" ht="13.2" hidden="1" x14ac:dyDescent="0.25">
      <c r="A459" s="3" t="s">
        <v>494</v>
      </c>
      <c r="B459" s="3" t="s">
        <v>12</v>
      </c>
      <c r="C459" s="3">
        <v>30</v>
      </c>
      <c r="D459" s="3" t="s">
        <v>13</v>
      </c>
      <c r="E459" s="3" t="s">
        <v>27</v>
      </c>
      <c r="F459" s="4" t="s">
        <v>28</v>
      </c>
      <c r="G459" s="4" t="s">
        <v>29</v>
      </c>
      <c r="H459" s="4" t="s">
        <v>8</v>
      </c>
      <c r="I459" s="4" t="s">
        <v>30</v>
      </c>
      <c r="J459" s="6">
        <v>44257</v>
      </c>
      <c r="K459" s="6">
        <v>44421</v>
      </c>
      <c r="L459">
        <f t="shared" si="46"/>
        <v>164</v>
      </c>
      <c r="M459" t="b">
        <f t="shared" si="47"/>
        <v>0</v>
      </c>
    </row>
    <row r="460" spans="1:13" ht="13.2" hidden="1" x14ac:dyDescent="0.25">
      <c r="A460" s="3" t="s">
        <v>495</v>
      </c>
      <c r="B460" s="3" t="s">
        <v>32</v>
      </c>
      <c r="C460" s="3">
        <v>15</v>
      </c>
      <c r="D460" s="3" t="s">
        <v>13</v>
      </c>
      <c r="E460" s="3" t="s">
        <v>27</v>
      </c>
      <c r="F460" s="4" t="s">
        <v>43</v>
      </c>
      <c r="G460" s="4" t="s">
        <v>16</v>
      </c>
      <c r="H460" s="4" t="s">
        <v>17</v>
      </c>
      <c r="I460" s="4"/>
      <c r="J460" s="6">
        <v>44258</v>
      </c>
      <c r="K460" s="6">
        <v>44266</v>
      </c>
      <c r="L460">
        <f>K460-J460</f>
        <v>8</v>
      </c>
      <c r="M460" t="b">
        <f t="shared" si="47"/>
        <v>1</v>
      </c>
    </row>
    <row r="461" spans="1:13" ht="13.2" hidden="1" x14ac:dyDescent="0.25">
      <c r="A461" s="3" t="s">
        <v>496</v>
      </c>
      <c r="B461" s="3" t="s">
        <v>12</v>
      </c>
      <c r="C461" s="3">
        <v>30</v>
      </c>
      <c r="D461" s="3" t="s">
        <v>13</v>
      </c>
      <c r="E461" s="3" t="s">
        <v>14</v>
      </c>
      <c r="F461" s="4" t="s">
        <v>59</v>
      </c>
      <c r="G461" s="4" t="s">
        <v>16</v>
      </c>
      <c r="H461" s="4" t="s">
        <v>8</v>
      </c>
      <c r="I461" s="4" t="s">
        <v>56</v>
      </c>
      <c r="J461" s="6">
        <v>44258</v>
      </c>
      <c r="K461" s="6">
        <v>44337</v>
      </c>
      <c r="L461">
        <f t="shared" si="46"/>
        <v>79</v>
      </c>
    </row>
    <row r="462" spans="1:13" ht="13.2" hidden="1" x14ac:dyDescent="0.25">
      <c r="A462" s="3" t="s">
        <v>497</v>
      </c>
      <c r="B462" s="3" t="s">
        <v>12</v>
      </c>
      <c r="C462" s="3">
        <v>30</v>
      </c>
      <c r="D462" s="3" t="s">
        <v>13</v>
      </c>
      <c r="E462" s="3" t="s">
        <v>14</v>
      </c>
      <c r="F462" s="4" t="s">
        <v>22</v>
      </c>
      <c r="G462" s="4" t="s">
        <v>16</v>
      </c>
      <c r="H462" s="4" t="s">
        <v>17</v>
      </c>
      <c r="I462" s="4"/>
      <c r="J462" s="6">
        <v>44258</v>
      </c>
      <c r="K462" s="6">
        <v>44285</v>
      </c>
      <c r="L462">
        <f t="shared" si="46"/>
        <v>27</v>
      </c>
    </row>
    <row r="463" spans="1:13" ht="13.2" hidden="1" x14ac:dyDescent="0.25">
      <c r="A463" s="3" t="s">
        <v>498</v>
      </c>
      <c r="B463" s="3" t="s">
        <v>12</v>
      </c>
      <c r="C463" s="3">
        <v>30</v>
      </c>
      <c r="D463" s="3" t="s">
        <v>13</v>
      </c>
      <c r="E463" s="3" t="s">
        <v>14</v>
      </c>
      <c r="F463" s="4" t="s">
        <v>22</v>
      </c>
      <c r="G463" s="4" t="s">
        <v>16</v>
      </c>
      <c r="H463" s="4" t="s">
        <v>17</v>
      </c>
      <c r="I463" s="4"/>
      <c r="J463" s="6">
        <v>44258</v>
      </c>
      <c r="K463" s="6">
        <v>44285</v>
      </c>
      <c r="L463">
        <f t="shared" si="46"/>
        <v>27</v>
      </c>
    </row>
    <row r="464" spans="1:13" ht="13.2" hidden="1" x14ac:dyDescent="0.25">
      <c r="A464" s="3" t="s">
        <v>499</v>
      </c>
      <c r="B464" s="3" t="s">
        <v>12</v>
      </c>
      <c r="C464" s="3">
        <v>30</v>
      </c>
      <c r="D464" s="3" t="s">
        <v>13</v>
      </c>
      <c r="E464" s="3" t="s">
        <v>14</v>
      </c>
      <c r="F464" s="4" t="s">
        <v>22</v>
      </c>
      <c r="G464" s="4" t="s">
        <v>16</v>
      </c>
      <c r="H464" s="4" t="s">
        <v>8</v>
      </c>
      <c r="I464" s="4" t="s">
        <v>79</v>
      </c>
      <c r="J464" s="6">
        <v>44258</v>
      </c>
      <c r="K464" s="6">
        <v>44267</v>
      </c>
      <c r="L464">
        <f t="shared" si="46"/>
        <v>9</v>
      </c>
    </row>
    <row r="465" spans="1:13" ht="13.2" hidden="1" x14ac:dyDescent="0.25">
      <c r="A465" s="3" t="s">
        <v>500</v>
      </c>
      <c r="B465" s="3" t="s">
        <v>12</v>
      </c>
      <c r="C465" s="3">
        <v>30</v>
      </c>
      <c r="D465" s="3" t="s">
        <v>13</v>
      </c>
      <c r="E465" s="3" t="s">
        <v>27</v>
      </c>
      <c r="F465" s="4" t="s">
        <v>28</v>
      </c>
      <c r="G465" s="4" t="s">
        <v>16</v>
      </c>
      <c r="H465" s="4" t="s">
        <v>8</v>
      </c>
      <c r="I465" s="4" t="s">
        <v>79</v>
      </c>
      <c r="J465" s="6">
        <v>44258</v>
      </c>
      <c r="K465" s="6">
        <v>44357</v>
      </c>
      <c r="L465">
        <f t="shared" si="46"/>
        <v>99</v>
      </c>
      <c r="M465" t="b">
        <f t="shared" ref="M465:M469" si="48">L465&lt;C465</f>
        <v>0</v>
      </c>
    </row>
    <row r="466" spans="1:13" ht="13.2" hidden="1" x14ac:dyDescent="0.25">
      <c r="A466" s="3" t="s">
        <v>501</v>
      </c>
      <c r="B466" s="3" t="s">
        <v>12</v>
      </c>
      <c r="C466" s="3">
        <v>30</v>
      </c>
      <c r="D466" s="3" t="s">
        <v>13</v>
      </c>
      <c r="E466" s="3" t="s">
        <v>27</v>
      </c>
      <c r="F466" s="4" t="s">
        <v>28</v>
      </c>
      <c r="G466" s="4" t="s">
        <v>16</v>
      </c>
      <c r="H466" s="4" t="s">
        <v>8</v>
      </c>
      <c r="I466" s="4" t="s">
        <v>79</v>
      </c>
      <c r="J466" s="6">
        <v>44258</v>
      </c>
      <c r="K466" s="6">
        <v>44697</v>
      </c>
      <c r="L466">
        <f t="shared" si="46"/>
        <v>439</v>
      </c>
      <c r="M466" t="b">
        <f t="shared" si="48"/>
        <v>0</v>
      </c>
    </row>
    <row r="467" spans="1:13" ht="13.2" hidden="1" x14ac:dyDescent="0.25">
      <c r="A467" s="3" t="s">
        <v>502</v>
      </c>
      <c r="B467" s="3" t="s">
        <v>34</v>
      </c>
      <c r="C467" s="3">
        <v>7</v>
      </c>
      <c r="D467" s="3" t="s">
        <v>13</v>
      </c>
      <c r="E467" s="3" t="s">
        <v>27</v>
      </c>
      <c r="F467" s="4" t="s">
        <v>28</v>
      </c>
      <c r="G467" s="4" t="s">
        <v>16</v>
      </c>
      <c r="H467" s="4" t="s">
        <v>8</v>
      </c>
      <c r="I467" s="4" t="s">
        <v>79</v>
      </c>
      <c r="J467" s="6">
        <v>44259</v>
      </c>
      <c r="K467" s="6">
        <v>44283</v>
      </c>
      <c r="L467">
        <f t="shared" si="46"/>
        <v>24</v>
      </c>
      <c r="M467" t="b">
        <f t="shared" si="48"/>
        <v>0</v>
      </c>
    </row>
    <row r="468" spans="1:13" ht="13.2" hidden="1" x14ac:dyDescent="0.25">
      <c r="A468" s="3" t="s">
        <v>503</v>
      </c>
      <c r="B468" s="3" t="s">
        <v>34</v>
      </c>
      <c r="C468" s="3">
        <v>7</v>
      </c>
      <c r="D468" s="3" t="s">
        <v>13</v>
      </c>
      <c r="E468" s="3" t="s">
        <v>27</v>
      </c>
      <c r="F468" s="4" t="s">
        <v>28</v>
      </c>
      <c r="G468" s="4" t="s">
        <v>16</v>
      </c>
      <c r="H468" s="4" t="s">
        <v>8</v>
      </c>
      <c r="I468" s="4" t="s">
        <v>30</v>
      </c>
      <c r="J468" s="6">
        <v>44259</v>
      </c>
      <c r="K468" s="6">
        <v>44378</v>
      </c>
      <c r="L468">
        <f t="shared" si="46"/>
        <v>119</v>
      </c>
      <c r="M468" t="b">
        <f t="shared" si="48"/>
        <v>0</v>
      </c>
    </row>
    <row r="469" spans="1:13" ht="13.2" hidden="1" x14ac:dyDescent="0.25">
      <c r="A469" s="3" t="s">
        <v>504</v>
      </c>
      <c r="B469" s="3" t="s">
        <v>34</v>
      </c>
      <c r="C469" s="3">
        <v>7</v>
      </c>
      <c r="D469" s="3" t="s">
        <v>13</v>
      </c>
      <c r="E469" s="3" t="s">
        <v>27</v>
      </c>
      <c r="F469" s="4" t="s">
        <v>28</v>
      </c>
      <c r="G469" s="4" t="s">
        <v>16</v>
      </c>
      <c r="H469" s="4" t="s">
        <v>8</v>
      </c>
      <c r="I469" s="4" t="s">
        <v>30</v>
      </c>
      <c r="J469" s="6">
        <v>44259</v>
      </c>
      <c r="K469" s="6">
        <v>44381</v>
      </c>
      <c r="L469">
        <f t="shared" si="46"/>
        <v>122</v>
      </c>
      <c r="M469" t="b">
        <f t="shared" si="48"/>
        <v>0</v>
      </c>
    </row>
    <row r="470" spans="1:13" ht="13.2" hidden="1" x14ac:dyDescent="0.25">
      <c r="A470" s="3" t="s">
        <v>505</v>
      </c>
      <c r="B470" s="3" t="s">
        <v>12</v>
      </c>
      <c r="C470" s="3">
        <v>30</v>
      </c>
      <c r="D470" s="3" t="s">
        <v>13</v>
      </c>
      <c r="E470" s="3" t="s">
        <v>14</v>
      </c>
      <c r="F470" s="4" t="s">
        <v>59</v>
      </c>
      <c r="G470" s="4" t="s">
        <v>16</v>
      </c>
      <c r="H470" s="4" t="s">
        <v>8</v>
      </c>
      <c r="I470" s="4" t="s">
        <v>56</v>
      </c>
      <c r="J470" s="6">
        <v>44259</v>
      </c>
      <c r="K470" s="6">
        <v>44368</v>
      </c>
      <c r="L470">
        <f t="shared" si="46"/>
        <v>109</v>
      </c>
    </row>
    <row r="471" spans="1:13" ht="13.2" hidden="1" x14ac:dyDescent="0.25">
      <c r="A471" s="3" t="s">
        <v>506</v>
      </c>
      <c r="B471" s="3" t="s">
        <v>12</v>
      </c>
      <c r="C471" s="3">
        <v>30</v>
      </c>
      <c r="D471" s="3" t="s">
        <v>13</v>
      </c>
      <c r="E471" s="3" t="s">
        <v>14</v>
      </c>
      <c r="F471" s="4" t="s">
        <v>59</v>
      </c>
      <c r="G471" s="4" t="s">
        <v>16</v>
      </c>
      <c r="H471" s="4" t="s">
        <v>8</v>
      </c>
      <c r="I471" s="4" t="s">
        <v>56</v>
      </c>
      <c r="J471" s="6">
        <v>44259</v>
      </c>
      <c r="K471" s="6">
        <v>44337</v>
      </c>
      <c r="L471">
        <f t="shared" si="46"/>
        <v>78</v>
      </c>
    </row>
    <row r="472" spans="1:13" ht="13.2" hidden="1" x14ac:dyDescent="0.25">
      <c r="A472" s="3" t="s">
        <v>507</v>
      </c>
      <c r="B472" s="3" t="s">
        <v>12</v>
      </c>
      <c r="C472" s="3">
        <v>30</v>
      </c>
      <c r="D472" s="3" t="s">
        <v>13</v>
      </c>
      <c r="E472" s="3" t="s">
        <v>14</v>
      </c>
      <c r="F472" s="4" t="s">
        <v>59</v>
      </c>
      <c r="G472" s="4" t="s">
        <v>16</v>
      </c>
      <c r="H472" s="4" t="s">
        <v>8</v>
      </c>
      <c r="I472" s="4" t="s">
        <v>79</v>
      </c>
      <c r="J472" s="6">
        <v>44259</v>
      </c>
      <c r="K472" s="6">
        <v>44320</v>
      </c>
      <c r="L472">
        <f t="shared" si="46"/>
        <v>61</v>
      </c>
    </row>
    <row r="473" spans="1:13" ht="13.2" hidden="1" x14ac:dyDescent="0.25">
      <c r="A473" s="3" t="s">
        <v>508</v>
      </c>
      <c r="B473" s="3" t="s">
        <v>12</v>
      </c>
      <c r="C473" s="3">
        <v>30</v>
      </c>
      <c r="D473" s="3" t="s">
        <v>13</v>
      </c>
      <c r="E473" s="3" t="s">
        <v>14</v>
      </c>
      <c r="F473" s="4" t="s">
        <v>59</v>
      </c>
      <c r="G473" s="4" t="s">
        <v>16</v>
      </c>
      <c r="H473" s="4" t="s">
        <v>8</v>
      </c>
      <c r="I473" s="4" t="s">
        <v>30</v>
      </c>
      <c r="J473" s="6">
        <v>44259</v>
      </c>
      <c r="K473" s="6">
        <v>44302</v>
      </c>
      <c r="L473">
        <f t="shared" si="46"/>
        <v>43</v>
      </c>
    </row>
    <row r="474" spans="1:13" ht="13.2" hidden="1" x14ac:dyDescent="0.25">
      <c r="A474" s="3" t="s">
        <v>509</v>
      </c>
      <c r="B474" s="3" t="s">
        <v>12</v>
      </c>
      <c r="C474" s="3">
        <v>30</v>
      </c>
      <c r="D474" s="3" t="s">
        <v>13</v>
      </c>
      <c r="E474" s="3" t="s">
        <v>14</v>
      </c>
      <c r="F474" s="4" t="s">
        <v>59</v>
      </c>
      <c r="G474" s="4" t="s">
        <v>16</v>
      </c>
      <c r="H474" s="4" t="s">
        <v>8</v>
      </c>
      <c r="I474" s="4" t="s">
        <v>30</v>
      </c>
      <c r="J474" s="6">
        <v>44259</v>
      </c>
      <c r="K474" s="6">
        <v>44291</v>
      </c>
      <c r="L474">
        <f t="shared" si="46"/>
        <v>32</v>
      </c>
    </row>
    <row r="475" spans="1:13" ht="13.2" hidden="1" x14ac:dyDescent="0.25">
      <c r="A475" s="3" t="s">
        <v>510</v>
      </c>
      <c r="B475" s="3" t="s">
        <v>12</v>
      </c>
      <c r="C475" s="3">
        <v>30</v>
      </c>
      <c r="D475" s="3" t="s">
        <v>13</v>
      </c>
      <c r="E475" s="3" t="s">
        <v>14</v>
      </c>
      <c r="F475" s="4" t="s">
        <v>22</v>
      </c>
      <c r="G475" s="4" t="s">
        <v>16</v>
      </c>
      <c r="H475" s="4" t="s">
        <v>8</v>
      </c>
      <c r="I475" s="4" t="s">
        <v>79</v>
      </c>
      <c r="J475" s="6">
        <v>44259</v>
      </c>
      <c r="K475" s="6">
        <v>44285</v>
      </c>
      <c r="L475">
        <f t="shared" si="46"/>
        <v>26</v>
      </c>
    </row>
    <row r="476" spans="1:13" ht="13.2" hidden="1" x14ac:dyDescent="0.25">
      <c r="A476" s="3" t="s">
        <v>511</v>
      </c>
      <c r="B476" s="3" t="s">
        <v>12</v>
      </c>
      <c r="C476" s="3">
        <v>30</v>
      </c>
      <c r="D476" s="3" t="s">
        <v>13</v>
      </c>
      <c r="E476" s="3" t="s">
        <v>14</v>
      </c>
      <c r="F476" s="4" t="s">
        <v>22</v>
      </c>
      <c r="G476" s="4" t="s">
        <v>16</v>
      </c>
      <c r="H476" s="4" t="s">
        <v>8</v>
      </c>
      <c r="I476" s="4" t="s">
        <v>79</v>
      </c>
      <c r="J476" s="6">
        <v>44259</v>
      </c>
      <c r="K476" s="6">
        <v>44272</v>
      </c>
      <c r="L476">
        <f t="shared" si="46"/>
        <v>13</v>
      </c>
    </row>
    <row r="477" spans="1:13" ht="13.2" hidden="1" x14ac:dyDescent="0.25">
      <c r="A477" s="3" t="s">
        <v>512</v>
      </c>
      <c r="B477" s="3" t="s">
        <v>12</v>
      </c>
      <c r="C477" s="3">
        <v>30</v>
      </c>
      <c r="D477" s="3" t="s">
        <v>13</v>
      </c>
      <c r="E477" s="3" t="s">
        <v>14</v>
      </c>
      <c r="F477" s="4" t="s">
        <v>24</v>
      </c>
      <c r="G477" s="4" t="s">
        <v>16</v>
      </c>
      <c r="H477" s="4" t="s">
        <v>17</v>
      </c>
      <c r="I477" s="4"/>
      <c r="J477" s="6">
        <v>44259</v>
      </c>
      <c r="K477" s="6">
        <v>44299</v>
      </c>
      <c r="L477">
        <f t="shared" si="46"/>
        <v>40</v>
      </c>
    </row>
    <row r="478" spans="1:13" ht="13.2" hidden="1" x14ac:dyDescent="0.25">
      <c r="A478" s="3" t="s">
        <v>513</v>
      </c>
      <c r="B478" s="3" t="s">
        <v>12</v>
      </c>
      <c r="C478" s="3">
        <v>30</v>
      </c>
      <c r="D478" s="3" t="s">
        <v>13</v>
      </c>
      <c r="E478" s="3" t="s">
        <v>27</v>
      </c>
      <c r="F478" s="4" t="s">
        <v>43</v>
      </c>
      <c r="G478" s="4" t="s">
        <v>90</v>
      </c>
      <c r="H478" s="4" t="s">
        <v>17</v>
      </c>
      <c r="I478" s="4"/>
      <c r="J478" s="6">
        <v>44259</v>
      </c>
      <c r="K478" s="6">
        <v>44260</v>
      </c>
      <c r="L478">
        <f t="shared" si="46"/>
        <v>1</v>
      </c>
      <c r="M478" t="b">
        <f t="shared" ref="M478:M486" si="49">L478&lt;C478</f>
        <v>1</v>
      </c>
    </row>
    <row r="479" spans="1:13" ht="13.2" hidden="1" x14ac:dyDescent="0.25">
      <c r="A479" s="3" t="s">
        <v>514</v>
      </c>
      <c r="B479" s="3" t="s">
        <v>12</v>
      </c>
      <c r="C479" s="3">
        <v>30</v>
      </c>
      <c r="D479" s="3" t="s">
        <v>13</v>
      </c>
      <c r="E479" s="3" t="s">
        <v>27</v>
      </c>
      <c r="F479" s="4" t="s">
        <v>28</v>
      </c>
      <c r="G479" s="4" t="s">
        <v>29</v>
      </c>
      <c r="H479" s="4" t="s">
        <v>8</v>
      </c>
      <c r="I479" s="4" t="s">
        <v>79</v>
      </c>
      <c r="J479" s="6">
        <v>44259</v>
      </c>
      <c r="K479" s="6">
        <v>44269</v>
      </c>
      <c r="L479">
        <f t="shared" si="46"/>
        <v>10</v>
      </c>
      <c r="M479" t="b">
        <f t="shared" si="49"/>
        <v>1</v>
      </c>
    </row>
    <row r="480" spans="1:13" ht="13.2" hidden="1" x14ac:dyDescent="0.25">
      <c r="A480" s="3" t="s">
        <v>515</v>
      </c>
      <c r="B480" s="3" t="s">
        <v>12</v>
      </c>
      <c r="C480" s="3">
        <v>30</v>
      </c>
      <c r="D480" s="3" t="s">
        <v>13</v>
      </c>
      <c r="E480" s="3" t="s">
        <v>27</v>
      </c>
      <c r="F480" s="4" t="s">
        <v>28</v>
      </c>
      <c r="G480" s="4" t="s">
        <v>16</v>
      </c>
      <c r="H480" s="4" t="s">
        <v>8</v>
      </c>
      <c r="I480" s="4" t="s">
        <v>30</v>
      </c>
      <c r="J480" s="6">
        <v>44259</v>
      </c>
      <c r="K480" s="6">
        <v>44312</v>
      </c>
      <c r="L480">
        <f t="shared" si="46"/>
        <v>53</v>
      </c>
      <c r="M480" t="b">
        <f t="shared" si="49"/>
        <v>0</v>
      </c>
    </row>
    <row r="481" spans="1:13" ht="13.2" hidden="1" x14ac:dyDescent="0.25">
      <c r="A481" s="3" t="s">
        <v>516</v>
      </c>
      <c r="B481" s="3" t="s">
        <v>12</v>
      </c>
      <c r="C481" s="3">
        <v>30</v>
      </c>
      <c r="D481" s="3" t="s">
        <v>13</v>
      </c>
      <c r="E481" s="3" t="s">
        <v>27</v>
      </c>
      <c r="F481" s="4" t="s">
        <v>28</v>
      </c>
      <c r="G481" s="4" t="s">
        <v>16</v>
      </c>
      <c r="H481" s="4" t="s">
        <v>8</v>
      </c>
      <c r="I481" s="4" t="s">
        <v>67</v>
      </c>
      <c r="J481" s="6">
        <v>44259</v>
      </c>
      <c r="K481" s="6">
        <v>44349</v>
      </c>
      <c r="L481">
        <f t="shared" si="46"/>
        <v>90</v>
      </c>
      <c r="M481" t="b">
        <f t="shared" si="49"/>
        <v>0</v>
      </c>
    </row>
    <row r="482" spans="1:13" ht="13.2" hidden="1" x14ac:dyDescent="0.25">
      <c r="A482" s="3" t="s">
        <v>517</v>
      </c>
      <c r="B482" s="3" t="s">
        <v>12</v>
      </c>
      <c r="C482" s="3">
        <v>30</v>
      </c>
      <c r="D482" s="3" t="s">
        <v>13</v>
      </c>
      <c r="E482" s="3" t="s">
        <v>27</v>
      </c>
      <c r="F482" s="4" t="s">
        <v>28</v>
      </c>
      <c r="G482" s="4" t="s">
        <v>16</v>
      </c>
      <c r="H482" s="4" t="s">
        <v>8</v>
      </c>
      <c r="I482" s="4" t="s">
        <v>67</v>
      </c>
      <c r="J482" s="6">
        <v>44259</v>
      </c>
      <c r="K482" s="6">
        <v>44361</v>
      </c>
      <c r="L482">
        <f t="shared" si="46"/>
        <v>102</v>
      </c>
      <c r="M482" t="b">
        <f t="shared" si="49"/>
        <v>0</v>
      </c>
    </row>
    <row r="483" spans="1:13" ht="13.2" hidden="1" x14ac:dyDescent="0.25">
      <c r="A483" s="3" t="s">
        <v>518</v>
      </c>
      <c r="B483" s="3" t="s">
        <v>12</v>
      </c>
      <c r="C483" s="3">
        <v>30</v>
      </c>
      <c r="D483" s="3" t="s">
        <v>13</v>
      </c>
      <c r="E483" s="3" t="s">
        <v>27</v>
      </c>
      <c r="F483" s="4" t="s">
        <v>28</v>
      </c>
      <c r="G483" s="4" t="s">
        <v>16</v>
      </c>
      <c r="H483" s="4" t="s">
        <v>8</v>
      </c>
      <c r="I483" s="4" t="s">
        <v>56</v>
      </c>
      <c r="J483" s="6">
        <v>44259</v>
      </c>
      <c r="K483" s="6">
        <v>44406</v>
      </c>
      <c r="L483">
        <f t="shared" si="46"/>
        <v>147</v>
      </c>
      <c r="M483" t="b">
        <f t="shared" si="49"/>
        <v>0</v>
      </c>
    </row>
    <row r="484" spans="1:13" ht="13.2" hidden="1" x14ac:dyDescent="0.25">
      <c r="A484" s="3" t="s">
        <v>519</v>
      </c>
      <c r="B484" s="3" t="s">
        <v>12</v>
      </c>
      <c r="C484" s="3">
        <v>30</v>
      </c>
      <c r="D484" s="3" t="s">
        <v>13</v>
      </c>
      <c r="E484" s="3" t="s">
        <v>27</v>
      </c>
      <c r="F484" s="4" t="s">
        <v>28</v>
      </c>
      <c r="G484" s="4" t="s">
        <v>16</v>
      </c>
      <c r="H484" s="4" t="s">
        <v>8</v>
      </c>
      <c r="I484" s="4" t="s">
        <v>56</v>
      </c>
      <c r="J484" s="6">
        <v>44259</v>
      </c>
      <c r="K484" s="6">
        <v>44406</v>
      </c>
      <c r="L484">
        <f t="shared" si="46"/>
        <v>147</v>
      </c>
      <c r="M484" t="b">
        <f t="shared" si="49"/>
        <v>0</v>
      </c>
    </row>
    <row r="485" spans="1:13" ht="13.2" hidden="1" x14ac:dyDescent="0.25">
      <c r="A485" s="3" t="s">
        <v>520</v>
      </c>
      <c r="B485" s="3" t="s">
        <v>12</v>
      </c>
      <c r="C485" s="3">
        <v>30</v>
      </c>
      <c r="D485" s="3" t="s">
        <v>13</v>
      </c>
      <c r="E485" s="3" t="s">
        <v>27</v>
      </c>
      <c r="F485" s="4" t="s">
        <v>28</v>
      </c>
      <c r="G485" s="4" t="s">
        <v>29</v>
      </c>
      <c r="H485" s="4" t="s">
        <v>8</v>
      </c>
      <c r="I485" s="4" t="s">
        <v>30</v>
      </c>
      <c r="J485" s="6">
        <v>44259</v>
      </c>
      <c r="K485" s="6">
        <v>44427</v>
      </c>
      <c r="L485">
        <f t="shared" si="46"/>
        <v>168</v>
      </c>
      <c r="M485" t="b">
        <f t="shared" si="49"/>
        <v>0</v>
      </c>
    </row>
    <row r="486" spans="1:13" ht="13.2" hidden="1" x14ac:dyDescent="0.25">
      <c r="A486" s="3" t="s">
        <v>521</v>
      </c>
      <c r="B486" s="3" t="s">
        <v>12</v>
      </c>
      <c r="C486" s="3">
        <v>30</v>
      </c>
      <c r="D486" s="3" t="s">
        <v>13</v>
      </c>
      <c r="E486" s="3" t="s">
        <v>27</v>
      </c>
      <c r="F486" s="4" t="s">
        <v>28</v>
      </c>
      <c r="G486" s="4" t="s">
        <v>29</v>
      </c>
      <c r="H486" s="4" t="s">
        <v>8</v>
      </c>
      <c r="I486" s="4" t="s">
        <v>30</v>
      </c>
      <c r="J486" s="6">
        <v>44259</v>
      </c>
      <c r="K486" s="6">
        <v>44478</v>
      </c>
      <c r="L486">
        <f t="shared" si="46"/>
        <v>219</v>
      </c>
      <c r="M486" t="b">
        <f t="shared" si="49"/>
        <v>0</v>
      </c>
    </row>
    <row r="487" spans="1:13" ht="13.2" hidden="1" x14ac:dyDescent="0.25">
      <c r="A487" s="3" t="s">
        <v>522</v>
      </c>
      <c r="B487" s="3" t="s">
        <v>12</v>
      </c>
      <c r="C487" s="3">
        <v>30</v>
      </c>
      <c r="D487" s="3" t="s">
        <v>404</v>
      </c>
      <c r="E487" s="3" t="s">
        <v>466</v>
      </c>
      <c r="F487" s="4"/>
      <c r="G487" s="4" t="s">
        <v>16</v>
      </c>
      <c r="H487" s="4"/>
      <c r="I487" s="4"/>
      <c r="J487" s="6">
        <v>44259</v>
      </c>
      <c r="K487" s="3"/>
      <c r="L487">
        <f t="shared" si="46"/>
        <v>-44259</v>
      </c>
    </row>
    <row r="488" spans="1:13" ht="13.2" hidden="1" x14ac:dyDescent="0.25">
      <c r="A488" s="3" t="s">
        <v>523</v>
      </c>
      <c r="B488" s="3" t="s">
        <v>12</v>
      </c>
      <c r="C488" s="3">
        <v>30</v>
      </c>
      <c r="D488" s="3" t="s">
        <v>404</v>
      </c>
      <c r="E488" s="3" t="s">
        <v>466</v>
      </c>
      <c r="F488" s="4"/>
      <c r="G488" s="4" t="s">
        <v>16</v>
      </c>
      <c r="H488" s="4"/>
      <c r="I488" s="4"/>
      <c r="J488" s="6">
        <v>44259</v>
      </c>
      <c r="K488" s="3"/>
      <c r="L488">
        <f t="shared" si="46"/>
        <v>-44259</v>
      </c>
    </row>
    <row r="489" spans="1:13" ht="13.2" hidden="1" x14ac:dyDescent="0.25">
      <c r="A489" s="3" t="s">
        <v>524</v>
      </c>
      <c r="B489" s="3" t="s">
        <v>12</v>
      </c>
      <c r="C489" s="3">
        <v>30</v>
      </c>
      <c r="D489" s="3" t="s">
        <v>404</v>
      </c>
      <c r="E489" s="3" t="s">
        <v>466</v>
      </c>
      <c r="F489" s="4"/>
      <c r="G489" s="4" t="s">
        <v>16</v>
      </c>
      <c r="H489" s="4"/>
      <c r="I489" s="4"/>
      <c r="J489" s="6">
        <v>44259</v>
      </c>
      <c r="K489" s="3"/>
      <c r="L489">
        <f t="shared" si="46"/>
        <v>-44259</v>
      </c>
    </row>
    <row r="490" spans="1:13" ht="13.2" hidden="1" x14ac:dyDescent="0.25">
      <c r="A490" s="3" t="s">
        <v>525</v>
      </c>
      <c r="B490" s="3" t="s">
        <v>12</v>
      </c>
      <c r="C490" s="3">
        <v>30</v>
      </c>
      <c r="D490" s="3" t="s">
        <v>13</v>
      </c>
      <c r="E490" s="3" t="s">
        <v>14</v>
      </c>
      <c r="F490" s="4" t="s">
        <v>59</v>
      </c>
      <c r="G490" s="4" t="s">
        <v>16</v>
      </c>
      <c r="H490" s="4" t="s">
        <v>8</v>
      </c>
      <c r="I490" s="4" t="s">
        <v>79</v>
      </c>
      <c r="J490" s="6">
        <v>44260</v>
      </c>
      <c r="K490" s="6">
        <v>44271</v>
      </c>
      <c r="L490">
        <f t="shared" si="46"/>
        <v>11</v>
      </c>
    </row>
    <row r="491" spans="1:13" ht="13.2" hidden="1" x14ac:dyDescent="0.25">
      <c r="A491" s="3" t="s">
        <v>526</v>
      </c>
      <c r="B491" s="3" t="s">
        <v>12</v>
      </c>
      <c r="C491" s="3">
        <v>30</v>
      </c>
      <c r="D491" s="3" t="s">
        <v>13</v>
      </c>
      <c r="E491" s="3" t="s">
        <v>14</v>
      </c>
      <c r="F491" s="4" t="s">
        <v>59</v>
      </c>
      <c r="G491" s="4" t="s">
        <v>16</v>
      </c>
      <c r="H491" s="4" t="s">
        <v>8</v>
      </c>
      <c r="I491" s="4" t="s">
        <v>30</v>
      </c>
      <c r="J491" s="6">
        <v>44260</v>
      </c>
      <c r="K491" s="6">
        <v>44270</v>
      </c>
      <c r="L491">
        <f t="shared" si="46"/>
        <v>10</v>
      </c>
    </row>
    <row r="492" spans="1:13" ht="13.2" hidden="1" x14ac:dyDescent="0.25">
      <c r="A492" s="3" t="s">
        <v>527</v>
      </c>
      <c r="B492" s="3" t="s">
        <v>12</v>
      </c>
      <c r="C492" s="3">
        <v>30</v>
      </c>
      <c r="D492" s="3" t="s">
        <v>13</v>
      </c>
      <c r="E492" s="3" t="s">
        <v>14</v>
      </c>
      <c r="F492" s="4" t="s">
        <v>24</v>
      </c>
      <c r="G492" s="4" t="s">
        <v>16</v>
      </c>
      <c r="H492" s="4" t="s">
        <v>17</v>
      </c>
      <c r="I492" s="4"/>
      <c r="J492" s="6">
        <v>44260</v>
      </c>
      <c r="K492" s="6">
        <v>44283</v>
      </c>
      <c r="L492">
        <f>K492-J492</f>
        <v>23</v>
      </c>
    </row>
    <row r="493" spans="1:13" ht="13.2" hidden="1" x14ac:dyDescent="0.25">
      <c r="A493" s="3" t="s">
        <v>528</v>
      </c>
      <c r="B493" s="3" t="s">
        <v>12</v>
      </c>
      <c r="C493" s="3">
        <v>30</v>
      </c>
      <c r="D493" s="3" t="s">
        <v>13</v>
      </c>
      <c r="E493" s="3" t="s">
        <v>27</v>
      </c>
      <c r="F493" s="4" t="s">
        <v>28</v>
      </c>
      <c r="G493" s="4" t="s">
        <v>16</v>
      </c>
      <c r="H493" s="4" t="s">
        <v>8</v>
      </c>
      <c r="I493" s="4" t="s">
        <v>79</v>
      </c>
      <c r="J493" s="6">
        <v>44260</v>
      </c>
      <c r="K493" s="6">
        <v>44292</v>
      </c>
      <c r="L493">
        <f t="shared" si="46"/>
        <v>32</v>
      </c>
      <c r="M493" t="b">
        <f t="shared" ref="M493:M494" si="50">L493&lt;C493</f>
        <v>0</v>
      </c>
    </row>
    <row r="494" spans="1:13" ht="13.2" hidden="1" x14ac:dyDescent="0.25">
      <c r="A494" s="3" t="s">
        <v>529</v>
      </c>
      <c r="B494" s="3" t="s">
        <v>12</v>
      </c>
      <c r="C494" s="3">
        <v>30</v>
      </c>
      <c r="D494" s="3" t="s">
        <v>13</v>
      </c>
      <c r="E494" s="3" t="s">
        <v>27</v>
      </c>
      <c r="F494" s="4" t="s">
        <v>28</v>
      </c>
      <c r="G494" s="4" t="s">
        <v>16</v>
      </c>
      <c r="H494" s="4" t="s">
        <v>8</v>
      </c>
      <c r="I494" s="4" t="s">
        <v>67</v>
      </c>
      <c r="J494" s="6">
        <v>44260</v>
      </c>
      <c r="K494" s="6">
        <v>44361</v>
      </c>
      <c r="L494">
        <f t="shared" si="46"/>
        <v>101</v>
      </c>
      <c r="M494" t="b">
        <f t="shared" si="50"/>
        <v>0</v>
      </c>
    </row>
    <row r="495" spans="1:13" ht="13.2" hidden="1" x14ac:dyDescent="0.25">
      <c r="A495" s="3" t="s">
        <v>530</v>
      </c>
      <c r="B495" s="3" t="s">
        <v>12</v>
      </c>
      <c r="C495" s="3">
        <v>30</v>
      </c>
      <c r="D495" s="3" t="s">
        <v>13</v>
      </c>
      <c r="E495" s="3" t="s">
        <v>14</v>
      </c>
      <c r="F495" s="4" t="s">
        <v>59</v>
      </c>
      <c r="G495" s="4" t="s">
        <v>16</v>
      </c>
      <c r="H495" s="4" t="s">
        <v>8</v>
      </c>
      <c r="I495" s="4" t="s">
        <v>79</v>
      </c>
      <c r="J495" s="6">
        <v>44261</v>
      </c>
      <c r="K495" s="6">
        <v>44272</v>
      </c>
      <c r="L495">
        <f t="shared" si="46"/>
        <v>11</v>
      </c>
    </row>
    <row r="496" spans="1:13" ht="13.2" hidden="1" x14ac:dyDescent="0.25">
      <c r="A496" s="3" t="s">
        <v>531</v>
      </c>
      <c r="B496" s="3" t="s">
        <v>12</v>
      </c>
      <c r="C496" s="3">
        <v>30</v>
      </c>
      <c r="D496" s="3" t="s">
        <v>13</v>
      </c>
      <c r="E496" s="3" t="s">
        <v>14</v>
      </c>
      <c r="F496" s="4" t="s">
        <v>59</v>
      </c>
      <c r="G496" s="4" t="s">
        <v>16</v>
      </c>
      <c r="H496" s="4" t="s">
        <v>8</v>
      </c>
      <c r="I496" s="4" t="s">
        <v>79</v>
      </c>
      <c r="J496" s="6">
        <v>44261</v>
      </c>
      <c r="K496" s="6">
        <v>44272</v>
      </c>
      <c r="L496">
        <f t="shared" si="46"/>
        <v>11</v>
      </c>
    </row>
    <row r="497" spans="1:13" ht="13.2" hidden="1" x14ac:dyDescent="0.25">
      <c r="A497" s="3" t="s">
        <v>532</v>
      </c>
      <c r="B497" s="3" t="s">
        <v>12</v>
      </c>
      <c r="C497" s="3">
        <v>30</v>
      </c>
      <c r="D497" s="3" t="s">
        <v>13</v>
      </c>
      <c r="E497" s="3" t="s">
        <v>14</v>
      </c>
      <c r="F497" s="4" t="s">
        <v>59</v>
      </c>
      <c r="G497" s="4" t="s">
        <v>16</v>
      </c>
      <c r="H497" s="4" t="s">
        <v>8</v>
      </c>
      <c r="I497" s="4" t="s">
        <v>79</v>
      </c>
      <c r="J497" s="6">
        <v>44261</v>
      </c>
      <c r="K497" s="6">
        <v>44272</v>
      </c>
      <c r="L497">
        <f t="shared" si="46"/>
        <v>11</v>
      </c>
    </row>
    <row r="498" spans="1:13" ht="13.2" hidden="1" x14ac:dyDescent="0.25">
      <c r="A498" s="3" t="s">
        <v>533</v>
      </c>
      <c r="B498" s="3" t="s">
        <v>12</v>
      </c>
      <c r="C498" s="3">
        <v>30</v>
      </c>
      <c r="D498" s="3" t="s">
        <v>13</v>
      </c>
      <c r="E498" s="3" t="s">
        <v>14</v>
      </c>
      <c r="F498" s="4" t="s">
        <v>59</v>
      </c>
      <c r="G498" s="4" t="s">
        <v>16</v>
      </c>
      <c r="H498" s="4" t="s">
        <v>8</v>
      </c>
      <c r="I498" s="4" t="s">
        <v>79</v>
      </c>
      <c r="J498" s="6">
        <v>44261</v>
      </c>
      <c r="K498" s="6">
        <v>44270</v>
      </c>
      <c r="L498">
        <f t="shared" si="46"/>
        <v>9</v>
      </c>
    </row>
    <row r="499" spans="1:13" ht="13.2" hidden="1" x14ac:dyDescent="0.25">
      <c r="A499" s="3" t="s">
        <v>534</v>
      </c>
      <c r="B499" s="3" t="s">
        <v>12</v>
      </c>
      <c r="C499" s="3">
        <v>30</v>
      </c>
      <c r="D499" s="3" t="s">
        <v>13</v>
      </c>
      <c r="E499" s="3" t="s">
        <v>14</v>
      </c>
      <c r="F499" s="4" t="s">
        <v>59</v>
      </c>
      <c r="G499" s="4" t="s">
        <v>16</v>
      </c>
      <c r="H499" s="4" t="s">
        <v>17</v>
      </c>
      <c r="I499" s="4"/>
      <c r="J499" s="6">
        <v>44263</v>
      </c>
      <c r="K499" s="6">
        <v>44347</v>
      </c>
      <c r="L499">
        <f t="shared" si="46"/>
        <v>84</v>
      </c>
    </row>
    <row r="500" spans="1:13" ht="13.2" hidden="1" x14ac:dyDescent="0.25">
      <c r="A500" s="3" t="s">
        <v>535</v>
      </c>
      <c r="B500" s="3" t="s">
        <v>12</v>
      </c>
      <c r="C500" s="3">
        <v>30</v>
      </c>
      <c r="D500" s="3" t="s">
        <v>13</v>
      </c>
      <c r="E500" s="3" t="s">
        <v>14</v>
      </c>
      <c r="F500" s="4" t="s">
        <v>59</v>
      </c>
      <c r="G500" s="4" t="s">
        <v>16</v>
      </c>
      <c r="H500" s="4" t="s">
        <v>17</v>
      </c>
      <c r="I500" s="4"/>
      <c r="J500" s="6">
        <v>44263</v>
      </c>
      <c r="K500" s="6">
        <v>44347</v>
      </c>
      <c r="L500">
        <f t="shared" si="46"/>
        <v>84</v>
      </c>
    </row>
    <row r="501" spans="1:13" ht="13.2" hidden="1" x14ac:dyDescent="0.25">
      <c r="A501" s="3" t="s">
        <v>536</v>
      </c>
      <c r="B501" s="3" t="s">
        <v>12</v>
      </c>
      <c r="C501" s="3">
        <v>30</v>
      </c>
      <c r="D501" s="3" t="s">
        <v>13</v>
      </c>
      <c r="E501" s="3" t="s">
        <v>14</v>
      </c>
      <c r="F501" s="4" t="s">
        <v>59</v>
      </c>
      <c r="G501" s="4" t="s">
        <v>16</v>
      </c>
      <c r="H501" s="4" t="s">
        <v>17</v>
      </c>
      <c r="I501" s="4"/>
      <c r="J501" s="6">
        <v>44263</v>
      </c>
      <c r="K501" s="6">
        <v>44278</v>
      </c>
      <c r="L501">
        <f t="shared" si="46"/>
        <v>15</v>
      </c>
    </row>
    <row r="502" spans="1:13" ht="13.2" hidden="1" x14ac:dyDescent="0.25">
      <c r="A502" s="3" t="s">
        <v>537</v>
      </c>
      <c r="B502" s="3" t="s">
        <v>12</v>
      </c>
      <c r="C502" s="3">
        <v>30</v>
      </c>
      <c r="D502" s="3" t="s">
        <v>13</v>
      </c>
      <c r="E502" s="3" t="s">
        <v>14</v>
      </c>
      <c r="F502" s="4" t="s">
        <v>59</v>
      </c>
      <c r="G502" s="4" t="s">
        <v>16</v>
      </c>
      <c r="H502" s="4" t="s">
        <v>17</v>
      </c>
      <c r="I502" s="4"/>
      <c r="J502" s="6">
        <v>44263</v>
      </c>
      <c r="K502" s="6">
        <v>44277</v>
      </c>
      <c r="L502">
        <f t="shared" si="46"/>
        <v>14</v>
      </c>
    </row>
    <row r="503" spans="1:13" ht="13.2" hidden="1" x14ac:dyDescent="0.25">
      <c r="A503" s="3" t="s">
        <v>538</v>
      </c>
      <c r="B503" s="3" t="s">
        <v>12</v>
      </c>
      <c r="C503" s="3">
        <v>30</v>
      </c>
      <c r="D503" s="3" t="s">
        <v>13</v>
      </c>
      <c r="E503" s="3" t="s">
        <v>14</v>
      </c>
      <c r="F503" s="4" t="s">
        <v>59</v>
      </c>
      <c r="G503" s="4" t="s">
        <v>16</v>
      </c>
      <c r="H503" s="4" t="s">
        <v>17</v>
      </c>
      <c r="I503" s="4"/>
      <c r="J503" s="6">
        <v>44263</v>
      </c>
      <c r="K503" s="6">
        <v>44272</v>
      </c>
      <c r="L503">
        <f t="shared" si="46"/>
        <v>9</v>
      </c>
    </row>
    <row r="504" spans="1:13" ht="13.2" hidden="1" x14ac:dyDescent="0.25">
      <c r="A504" s="3" t="s">
        <v>539</v>
      </c>
      <c r="B504" s="3" t="s">
        <v>12</v>
      </c>
      <c r="C504" s="3">
        <v>30</v>
      </c>
      <c r="D504" s="3" t="s">
        <v>13</v>
      </c>
      <c r="E504" s="3" t="s">
        <v>14</v>
      </c>
      <c r="F504" s="4" t="s">
        <v>59</v>
      </c>
      <c r="G504" s="4" t="s">
        <v>16</v>
      </c>
      <c r="H504" s="4" t="s">
        <v>17</v>
      </c>
      <c r="I504" s="4"/>
      <c r="J504" s="6">
        <v>44263</v>
      </c>
      <c r="K504" s="6">
        <v>44269</v>
      </c>
      <c r="L504">
        <f t="shared" si="46"/>
        <v>6</v>
      </c>
    </row>
    <row r="505" spans="1:13" ht="13.2" hidden="1" x14ac:dyDescent="0.25">
      <c r="A505" s="3" t="s">
        <v>540</v>
      </c>
      <c r="B505" s="3" t="s">
        <v>12</v>
      </c>
      <c r="C505" s="3">
        <v>30</v>
      </c>
      <c r="D505" s="3" t="s">
        <v>13</v>
      </c>
      <c r="E505" s="3" t="s">
        <v>14</v>
      </c>
      <c r="F505" s="4" t="s">
        <v>59</v>
      </c>
      <c r="G505" s="4" t="s">
        <v>16</v>
      </c>
      <c r="H505" s="4" t="s">
        <v>17</v>
      </c>
      <c r="I505" s="4"/>
      <c r="J505" s="6">
        <v>44263</v>
      </c>
      <c r="K505" s="6">
        <v>44264</v>
      </c>
      <c r="L505">
        <f t="shared" si="46"/>
        <v>1</v>
      </c>
    </row>
    <row r="506" spans="1:13" ht="13.2" hidden="1" x14ac:dyDescent="0.25">
      <c r="A506" s="3" t="s">
        <v>541</v>
      </c>
      <c r="B506" s="3" t="s">
        <v>12</v>
      </c>
      <c r="C506" s="3">
        <v>30</v>
      </c>
      <c r="D506" s="3" t="s">
        <v>13</v>
      </c>
      <c r="E506" s="3" t="s">
        <v>14</v>
      </c>
      <c r="F506" s="4" t="s">
        <v>24</v>
      </c>
      <c r="G506" s="4" t="s">
        <v>16</v>
      </c>
      <c r="H506" s="4" t="s">
        <v>17</v>
      </c>
      <c r="I506" s="4"/>
      <c r="J506" s="6">
        <v>44263</v>
      </c>
      <c r="K506" s="6">
        <v>44277</v>
      </c>
      <c r="L506">
        <f t="shared" si="46"/>
        <v>14</v>
      </c>
    </row>
    <row r="507" spans="1:13" ht="13.2" hidden="1" x14ac:dyDescent="0.25">
      <c r="A507" s="3" t="s">
        <v>542</v>
      </c>
      <c r="B507" s="3" t="s">
        <v>12</v>
      </c>
      <c r="C507" s="3">
        <v>30</v>
      </c>
      <c r="D507" s="3" t="s">
        <v>13</v>
      </c>
      <c r="E507" s="3" t="s">
        <v>27</v>
      </c>
      <c r="F507" s="4" t="s">
        <v>28</v>
      </c>
      <c r="G507" s="4" t="s">
        <v>29</v>
      </c>
      <c r="H507" s="4" t="s">
        <v>8</v>
      </c>
      <c r="I507" s="4" t="s">
        <v>30</v>
      </c>
      <c r="J507" s="6">
        <v>44263</v>
      </c>
      <c r="K507" s="6">
        <v>44283</v>
      </c>
      <c r="L507">
        <f t="shared" si="46"/>
        <v>20</v>
      </c>
      <c r="M507" t="b">
        <f t="shared" ref="M507:M515" si="51">L507&lt;C507</f>
        <v>1</v>
      </c>
    </row>
    <row r="508" spans="1:13" ht="13.2" hidden="1" x14ac:dyDescent="0.25">
      <c r="A508" s="3" t="s">
        <v>543</v>
      </c>
      <c r="B508" s="3" t="s">
        <v>12</v>
      </c>
      <c r="C508" s="3">
        <v>30</v>
      </c>
      <c r="D508" s="3" t="s">
        <v>13</v>
      </c>
      <c r="E508" s="3" t="s">
        <v>27</v>
      </c>
      <c r="F508" s="4" t="s">
        <v>28</v>
      </c>
      <c r="G508" s="4" t="s">
        <v>16</v>
      </c>
      <c r="H508" s="4" t="s">
        <v>8</v>
      </c>
      <c r="I508" s="4" t="s">
        <v>56</v>
      </c>
      <c r="J508" s="6">
        <v>44263</v>
      </c>
      <c r="K508" s="6">
        <v>44284</v>
      </c>
      <c r="L508">
        <f t="shared" si="46"/>
        <v>21</v>
      </c>
      <c r="M508" t="b">
        <f t="shared" si="51"/>
        <v>1</v>
      </c>
    </row>
    <row r="509" spans="1:13" ht="13.2" hidden="1" x14ac:dyDescent="0.25">
      <c r="A509" s="3" t="s">
        <v>544</v>
      </c>
      <c r="B509" s="3" t="s">
        <v>12</v>
      </c>
      <c r="C509" s="3">
        <v>30</v>
      </c>
      <c r="D509" s="3" t="s">
        <v>13</v>
      </c>
      <c r="E509" s="3" t="s">
        <v>27</v>
      </c>
      <c r="F509" s="4" t="s">
        <v>28</v>
      </c>
      <c r="G509" s="4" t="s">
        <v>140</v>
      </c>
      <c r="H509" s="4" t="s">
        <v>8</v>
      </c>
      <c r="I509" s="4" t="s">
        <v>30</v>
      </c>
      <c r="J509" s="6">
        <v>44263</v>
      </c>
      <c r="K509" s="6">
        <v>44313</v>
      </c>
      <c r="L509">
        <f t="shared" si="46"/>
        <v>50</v>
      </c>
      <c r="M509" t="b">
        <f t="shared" si="51"/>
        <v>0</v>
      </c>
    </row>
    <row r="510" spans="1:13" ht="13.2" hidden="1" x14ac:dyDescent="0.25">
      <c r="A510" s="3" t="s">
        <v>545</v>
      </c>
      <c r="B510" s="3" t="s">
        <v>12</v>
      </c>
      <c r="C510" s="3">
        <v>30</v>
      </c>
      <c r="D510" s="3" t="s">
        <v>13</v>
      </c>
      <c r="E510" s="3" t="s">
        <v>27</v>
      </c>
      <c r="F510" s="4" t="s">
        <v>28</v>
      </c>
      <c r="G510" s="4" t="s">
        <v>16</v>
      </c>
      <c r="H510" s="4" t="s">
        <v>8</v>
      </c>
      <c r="I510" s="4" t="s">
        <v>67</v>
      </c>
      <c r="J510" s="6">
        <v>44263</v>
      </c>
      <c r="K510" s="6">
        <v>44361</v>
      </c>
      <c r="L510">
        <f t="shared" si="46"/>
        <v>98</v>
      </c>
      <c r="M510" t="b">
        <f t="shared" si="51"/>
        <v>0</v>
      </c>
    </row>
    <row r="511" spans="1:13" ht="13.2" hidden="1" x14ac:dyDescent="0.25">
      <c r="A511" s="3" t="s">
        <v>546</v>
      </c>
      <c r="B511" s="3" t="s">
        <v>12</v>
      </c>
      <c r="C511" s="3">
        <v>30</v>
      </c>
      <c r="D511" s="3" t="s">
        <v>13</v>
      </c>
      <c r="E511" s="3" t="s">
        <v>27</v>
      </c>
      <c r="F511" s="4" t="s">
        <v>28</v>
      </c>
      <c r="G511" s="4" t="s">
        <v>16</v>
      </c>
      <c r="H511" s="4" t="s">
        <v>8</v>
      </c>
      <c r="I511" s="4" t="s">
        <v>67</v>
      </c>
      <c r="J511" s="6">
        <v>44263</v>
      </c>
      <c r="K511" s="6">
        <v>44403</v>
      </c>
      <c r="L511">
        <f t="shared" si="46"/>
        <v>140</v>
      </c>
      <c r="M511" t="b">
        <f t="shared" si="51"/>
        <v>0</v>
      </c>
    </row>
    <row r="512" spans="1:13" ht="13.2" hidden="1" x14ac:dyDescent="0.25">
      <c r="A512" s="3" t="s">
        <v>547</v>
      </c>
      <c r="B512" s="3" t="s">
        <v>12</v>
      </c>
      <c r="C512" s="3">
        <v>30</v>
      </c>
      <c r="D512" s="3" t="s">
        <v>13</v>
      </c>
      <c r="E512" s="3" t="s">
        <v>27</v>
      </c>
      <c r="F512" s="4" t="s">
        <v>28</v>
      </c>
      <c r="G512" s="4" t="s">
        <v>16</v>
      </c>
      <c r="H512" s="4" t="s">
        <v>8</v>
      </c>
      <c r="I512" s="4" t="s">
        <v>30</v>
      </c>
      <c r="J512" s="6">
        <v>44263</v>
      </c>
      <c r="K512" s="6">
        <v>44404</v>
      </c>
      <c r="L512">
        <f t="shared" si="46"/>
        <v>141</v>
      </c>
      <c r="M512" t="b">
        <f t="shared" si="51"/>
        <v>0</v>
      </c>
    </row>
    <row r="513" spans="1:13" ht="13.2" hidden="1" x14ac:dyDescent="0.25">
      <c r="A513" s="3" t="s">
        <v>548</v>
      </c>
      <c r="B513" s="3" t="s">
        <v>12</v>
      </c>
      <c r="C513" s="3">
        <v>30</v>
      </c>
      <c r="D513" s="3" t="s">
        <v>13</v>
      </c>
      <c r="E513" s="3" t="s">
        <v>27</v>
      </c>
      <c r="F513" s="4" t="s">
        <v>28</v>
      </c>
      <c r="G513" s="4" t="s">
        <v>16</v>
      </c>
      <c r="H513" s="4" t="s">
        <v>8</v>
      </c>
      <c r="I513" s="4" t="s">
        <v>56</v>
      </c>
      <c r="J513" s="6">
        <v>44263</v>
      </c>
      <c r="K513" s="6">
        <v>44404</v>
      </c>
      <c r="L513">
        <f t="shared" si="46"/>
        <v>141</v>
      </c>
      <c r="M513" t="b">
        <f t="shared" si="51"/>
        <v>0</v>
      </c>
    </row>
    <row r="514" spans="1:13" ht="13.2" hidden="1" x14ac:dyDescent="0.25">
      <c r="A514" s="3" t="s">
        <v>549</v>
      </c>
      <c r="B514" s="3" t="s">
        <v>12</v>
      </c>
      <c r="C514" s="3">
        <v>30</v>
      </c>
      <c r="D514" s="3" t="s">
        <v>13</v>
      </c>
      <c r="E514" s="3" t="s">
        <v>27</v>
      </c>
      <c r="F514" s="4" t="s">
        <v>28</v>
      </c>
      <c r="G514" s="4" t="s">
        <v>140</v>
      </c>
      <c r="H514" s="4" t="s">
        <v>8</v>
      </c>
      <c r="I514" s="4" t="s">
        <v>30</v>
      </c>
      <c r="J514" s="6">
        <v>44263</v>
      </c>
      <c r="K514" s="6">
        <v>44798</v>
      </c>
      <c r="L514">
        <f t="shared" si="46"/>
        <v>535</v>
      </c>
      <c r="M514" t="b">
        <f t="shared" si="51"/>
        <v>0</v>
      </c>
    </row>
    <row r="515" spans="1:13" ht="13.2" hidden="1" x14ac:dyDescent="0.25">
      <c r="A515" s="3" t="s">
        <v>550</v>
      </c>
      <c r="B515" s="3" t="s">
        <v>12</v>
      </c>
      <c r="C515" s="3">
        <v>30</v>
      </c>
      <c r="D515" s="3" t="s">
        <v>13</v>
      </c>
      <c r="E515" s="3" t="s">
        <v>27</v>
      </c>
      <c r="F515" s="4" t="s">
        <v>28</v>
      </c>
      <c r="G515" s="4" t="s">
        <v>140</v>
      </c>
      <c r="H515" s="4" t="s">
        <v>8</v>
      </c>
      <c r="I515" s="4" t="s">
        <v>56</v>
      </c>
      <c r="J515" s="6">
        <v>44263</v>
      </c>
      <c r="K515" s="6">
        <v>44283</v>
      </c>
      <c r="L515">
        <f t="shared" si="46"/>
        <v>20</v>
      </c>
      <c r="M515" t="b">
        <f t="shared" si="51"/>
        <v>1</v>
      </c>
    </row>
    <row r="516" spans="1:13" ht="13.2" hidden="1" x14ac:dyDescent="0.25">
      <c r="A516" s="3" t="s">
        <v>551</v>
      </c>
      <c r="B516" s="3" t="s">
        <v>12</v>
      </c>
      <c r="C516" s="3">
        <v>30</v>
      </c>
      <c r="D516" s="3" t="s">
        <v>404</v>
      </c>
      <c r="E516" s="3" t="s">
        <v>466</v>
      </c>
      <c r="F516" s="4"/>
      <c r="G516" s="4" t="s">
        <v>16</v>
      </c>
      <c r="H516" s="4"/>
      <c r="I516" s="4"/>
      <c r="J516" s="6">
        <v>44263</v>
      </c>
      <c r="K516" s="3"/>
      <c r="L516">
        <f t="shared" ref="L516:L579" si="52">K516-J516</f>
        <v>-44263</v>
      </c>
    </row>
    <row r="517" spans="1:13" ht="13.2" hidden="1" x14ac:dyDescent="0.25">
      <c r="A517" s="3" t="s">
        <v>552</v>
      </c>
      <c r="B517" s="3" t="s">
        <v>12</v>
      </c>
      <c r="C517" s="3">
        <v>30</v>
      </c>
      <c r="D517" s="3" t="s">
        <v>13</v>
      </c>
      <c r="E517" s="3" t="s">
        <v>14</v>
      </c>
      <c r="F517" s="4" t="s">
        <v>59</v>
      </c>
      <c r="G517" s="4" t="s">
        <v>16</v>
      </c>
      <c r="H517" s="4" t="s">
        <v>17</v>
      </c>
      <c r="I517" s="4"/>
      <c r="J517" s="6">
        <v>44264</v>
      </c>
      <c r="K517" s="6">
        <v>44315</v>
      </c>
      <c r="L517">
        <f t="shared" si="52"/>
        <v>51</v>
      </c>
    </row>
    <row r="518" spans="1:13" ht="13.2" hidden="1" x14ac:dyDescent="0.25">
      <c r="A518" s="3" t="s">
        <v>553</v>
      </c>
      <c r="B518" s="3" t="s">
        <v>12</v>
      </c>
      <c r="C518" s="3">
        <v>30</v>
      </c>
      <c r="D518" s="3" t="s">
        <v>13</v>
      </c>
      <c r="E518" s="3" t="s">
        <v>14</v>
      </c>
      <c r="F518" s="4" t="s">
        <v>59</v>
      </c>
      <c r="G518" s="4" t="s">
        <v>16</v>
      </c>
      <c r="H518" s="4" t="s">
        <v>17</v>
      </c>
      <c r="I518" s="4"/>
      <c r="J518" s="6">
        <v>44264</v>
      </c>
      <c r="K518" s="6">
        <v>44285</v>
      </c>
      <c r="L518">
        <f t="shared" si="52"/>
        <v>21</v>
      </c>
    </row>
    <row r="519" spans="1:13" ht="13.2" hidden="1" x14ac:dyDescent="0.25">
      <c r="A519" s="3" t="s">
        <v>554</v>
      </c>
      <c r="B519" s="3" t="s">
        <v>12</v>
      </c>
      <c r="C519" s="3">
        <v>30</v>
      </c>
      <c r="D519" s="3" t="s">
        <v>13</v>
      </c>
      <c r="E519" s="3" t="s">
        <v>14</v>
      </c>
      <c r="F519" s="4" t="s">
        <v>59</v>
      </c>
      <c r="G519" s="4" t="s">
        <v>16</v>
      </c>
      <c r="H519" s="4" t="s">
        <v>17</v>
      </c>
      <c r="I519" s="4"/>
      <c r="J519" s="6">
        <v>44264</v>
      </c>
      <c r="K519" s="6">
        <v>44277</v>
      </c>
      <c r="L519">
        <f t="shared" si="52"/>
        <v>13</v>
      </c>
    </row>
    <row r="520" spans="1:13" ht="13.2" hidden="1" x14ac:dyDescent="0.25">
      <c r="A520" s="3" t="s">
        <v>555</v>
      </c>
      <c r="B520" s="3" t="s">
        <v>12</v>
      </c>
      <c r="C520" s="3">
        <v>30</v>
      </c>
      <c r="D520" s="3" t="s">
        <v>13</v>
      </c>
      <c r="E520" s="3" t="s">
        <v>14</v>
      </c>
      <c r="F520" s="4" t="s">
        <v>59</v>
      </c>
      <c r="G520" s="4" t="s">
        <v>16</v>
      </c>
      <c r="H520" s="4" t="s">
        <v>17</v>
      </c>
      <c r="I520" s="4"/>
      <c r="J520" s="6">
        <v>44264</v>
      </c>
      <c r="K520" s="6">
        <v>44277</v>
      </c>
      <c r="L520">
        <f t="shared" si="52"/>
        <v>13</v>
      </c>
    </row>
    <row r="521" spans="1:13" ht="13.2" hidden="1" x14ac:dyDescent="0.25">
      <c r="A521" s="3" t="s">
        <v>556</v>
      </c>
      <c r="B521" s="3" t="s">
        <v>12</v>
      </c>
      <c r="C521" s="3">
        <v>30</v>
      </c>
      <c r="D521" s="3" t="s">
        <v>13</v>
      </c>
      <c r="E521" s="3" t="s">
        <v>27</v>
      </c>
      <c r="F521" s="4" t="s">
        <v>28</v>
      </c>
      <c r="G521" s="4" t="s">
        <v>16</v>
      </c>
      <c r="H521" s="4" t="s">
        <v>8</v>
      </c>
      <c r="I521" s="4" t="s">
        <v>30</v>
      </c>
      <c r="J521" s="6">
        <v>44264</v>
      </c>
      <c r="K521" s="6">
        <v>44285</v>
      </c>
      <c r="L521">
        <f t="shared" si="52"/>
        <v>21</v>
      </c>
      <c r="M521" t="b">
        <f t="shared" ref="M521:M530" si="53">L521&lt;C521</f>
        <v>1</v>
      </c>
    </row>
    <row r="522" spans="1:13" ht="13.2" hidden="1" x14ac:dyDescent="0.25">
      <c r="A522" s="3" t="s">
        <v>557</v>
      </c>
      <c r="B522" s="3" t="s">
        <v>12</v>
      </c>
      <c r="C522" s="3">
        <v>30</v>
      </c>
      <c r="D522" s="3" t="s">
        <v>13</v>
      </c>
      <c r="E522" s="3" t="s">
        <v>27</v>
      </c>
      <c r="F522" s="4" t="s">
        <v>28</v>
      </c>
      <c r="G522" s="4" t="s">
        <v>16</v>
      </c>
      <c r="H522" s="4" t="s">
        <v>8</v>
      </c>
      <c r="I522" s="4" t="s">
        <v>79</v>
      </c>
      <c r="J522" s="6">
        <v>44264</v>
      </c>
      <c r="K522" s="6">
        <v>44294</v>
      </c>
      <c r="L522">
        <f t="shared" si="52"/>
        <v>30</v>
      </c>
      <c r="M522" t="b">
        <f t="shared" si="53"/>
        <v>0</v>
      </c>
    </row>
    <row r="523" spans="1:13" ht="13.2" hidden="1" x14ac:dyDescent="0.25">
      <c r="A523" s="3" t="s">
        <v>558</v>
      </c>
      <c r="B523" s="3" t="s">
        <v>12</v>
      </c>
      <c r="C523" s="3">
        <v>30</v>
      </c>
      <c r="D523" s="3" t="s">
        <v>13</v>
      </c>
      <c r="E523" s="3" t="s">
        <v>27</v>
      </c>
      <c r="F523" s="4" t="s">
        <v>28</v>
      </c>
      <c r="G523" s="4" t="s">
        <v>16</v>
      </c>
      <c r="H523" s="4" t="s">
        <v>8</v>
      </c>
      <c r="I523" s="4" t="s">
        <v>67</v>
      </c>
      <c r="J523" s="6">
        <v>44264</v>
      </c>
      <c r="K523" s="6">
        <v>44296</v>
      </c>
      <c r="L523">
        <f t="shared" si="52"/>
        <v>32</v>
      </c>
      <c r="M523" t="b">
        <f t="shared" si="53"/>
        <v>0</v>
      </c>
    </row>
    <row r="524" spans="1:13" ht="13.2" hidden="1" x14ac:dyDescent="0.25">
      <c r="A524" s="3" t="s">
        <v>559</v>
      </c>
      <c r="B524" s="3" t="s">
        <v>12</v>
      </c>
      <c r="C524" s="3">
        <v>30</v>
      </c>
      <c r="D524" s="3" t="s">
        <v>13</v>
      </c>
      <c r="E524" s="3" t="s">
        <v>27</v>
      </c>
      <c r="F524" s="4" t="s">
        <v>28</v>
      </c>
      <c r="G524" s="4" t="s">
        <v>16</v>
      </c>
      <c r="H524" s="4" t="s">
        <v>8</v>
      </c>
      <c r="I524" s="4" t="s">
        <v>30</v>
      </c>
      <c r="J524" s="6">
        <v>44264</v>
      </c>
      <c r="K524" s="6">
        <v>44297</v>
      </c>
      <c r="L524">
        <f t="shared" si="52"/>
        <v>33</v>
      </c>
      <c r="M524" t="b">
        <f t="shared" si="53"/>
        <v>0</v>
      </c>
    </row>
    <row r="525" spans="1:13" ht="13.2" hidden="1" x14ac:dyDescent="0.25">
      <c r="A525" s="3" t="s">
        <v>560</v>
      </c>
      <c r="B525" s="3" t="s">
        <v>12</v>
      </c>
      <c r="C525" s="3">
        <v>30</v>
      </c>
      <c r="D525" s="3" t="s">
        <v>13</v>
      </c>
      <c r="E525" s="3" t="s">
        <v>27</v>
      </c>
      <c r="F525" s="4" t="s">
        <v>28</v>
      </c>
      <c r="G525" s="4" t="s">
        <v>140</v>
      </c>
      <c r="H525" s="4" t="s">
        <v>8</v>
      </c>
      <c r="I525" s="4" t="s">
        <v>30</v>
      </c>
      <c r="J525" s="6">
        <v>44264</v>
      </c>
      <c r="K525" s="6">
        <v>44319</v>
      </c>
      <c r="L525">
        <f t="shared" si="52"/>
        <v>55</v>
      </c>
      <c r="M525" t="b">
        <f t="shared" si="53"/>
        <v>0</v>
      </c>
    </row>
    <row r="526" spans="1:13" ht="13.2" hidden="1" x14ac:dyDescent="0.25">
      <c r="A526" s="3" t="s">
        <v>561</v>
      </c>
      <c r="B526" s="3" t="s">
        <v>12</v>
      </c>
      <c r="C526" s="3">
        <v>30</v>
      </c>
      <c r="D526" s="3" t="s">
        <v>13</v>
      </c>
      <c r="E526" s="3" t="s">
        <v>27</v>
      </c>
      <c r="F526" s="4" t="s">
        <v>28</v>
      </c>
      <c r="G526" s="4" t="s">
        <v>16</v>
      </c>
      <c r="H526" s="4" t="s">
        <v>8</v>
      </c>
      <c r="I526" s="4" t="s">
        <v>79</v>
      </c>
      <c r="J526" s="6">
        <v>44264</v>
      </c>
      <c r="K526" s="6">
        <v>44336</v>
      </c>
      <c r="L526">
        <f t="shared" si="52"/>
        <v>72</v>
      </c>
      <c r="M526" t="b">
        <f t="shared" si="53"/>
        <v>0</v>
      </c>
    </row>
    <row r="527" spans="1:13" ht="13.2" hidden="1" x14ac:dyDescent="0.25">
      <c r="A527" s="3" t="s">
        <v>562</v>
      </c>
      <c r="B527" s="3" t="s">
        <v>12</v>
      </c>
      <c r="C527" s="3">
        <v>30</v>
      </c>
      <c r="D527" s="3" t="s">
        <v>13</v>
      </c>
      <c r="E527" s="3" t="s">
        <v>27</v>
      </c>
      <c r="F527" s="4" t="s">
        <v>28</v>
      </c>
      <c r="G527" s="4" t="s">
        <v>16</v>
      </c>
      <c r="H527" s="4" t="s">
        <v>8</v>
      </c>
      <c r="I527" s="4" t="s">
        <v>30</v>
      </c>
      <c r="J527" s="6">
        <v>44264</v>
      </c>
      <c r="K527" s="6">
        <v>44354</v>
      </c>
      <c r="L527">
        <f t="shared" si="52"/>
        <v>90</v>
      </c>
      <c r="M527" t="b">
        <f t="shared" si="53"/>
        <v>0</v>
      </c>
    </row>
    <row r="528" spans="1:13" ht="13.2" hidden="1" x14ac:dyDescent="0.25">
      <c r="A528" s="3" t="s">
        <v>563</v>
      </c>
      <c r="B528" s="3" t="s">
        <v>12</v>
      </c>
      <c r="C528" s="3">
        <v>30</v>
      </c>
      <c r="D528" s="3" t="s">
        <v>13</v>
      </c>
      <c r="E528" s="3" t="s">
        <v>27</v>
      </c>
      <c r="F528" s="4" t="s">
        <v>28</v>
      </c>
      <c r="G528" s="4" t="s">
        <v>16</v>
      </c>
      <c r="H528" s="4" t="s">
        <v>8</v>
      </c>
      <c r="I528" s="4" t="s">
        <v>67</v>
      </c>
      <c r="J528" s="6">
        <v>44264</v>
      </c>
      <c r="K528" s="6">
        <v>44361</v>
      </c>
      <c r="L528">
        <f t="shared" si="52"/>
        <v>97</v>
      </c>
      <c r="M528" t="b">
        <f t="shared" si="53"/>
        <v>0</v>
      </c>
    </row>
    <row r="529" spans="1:13" ht="13.2" hidden="1" x14ac:dyDescent="0.25">
      <c r="A529" s="3" t="s">
        <v>564</v>
      </c>
      <c r="B529" s="3" t="s">
        <v>12</v>
      </c>
      <c r="C529" s="3">
        <v>30</v>
      </c>
      <c r="D529" s="3" t="s">
        <v>13</v>
      </c>
      <c r="E529" s="3" t="s">
        <v>27</v>
      </c>
      <c r="F529" s="4" t="s">
        <v>28</v>
      </c>
      <c r="G529" s="4" t="s">
        <v>16</v>
      </c>
      <c r="H529" s="4" t="s">
        <v>8</v>
      </c>
      <c r="I529" s="4" t="s">
        <v>79</v>
      </c>
      <c r="J529" s="6">
        <v>44264</v>
      </c>
      <c r="K529" s="6">
        <v>44376</v>
      </c>
      <c r="L529">
        <f t="shared" si="52"/>
        <v>112</v>
      </c>
      <c r="M529" t="b">
        <f t="shared" si="53"/>
        <v>0</v>
      </c>
    </row>
    <row r="530" spans="1:13" ht="13.2" hidden="1" x14ac:dyDescent="0.25">
      <c r="A530" s="3" t="s">
        <v>565</v>
      </c>
      <c r="B530" s="3" t="s">
        <v>12</v>
      </c>
      <c r="C530" s="3">
        <v>30</v>
      </c>
      <c r="D530" s="3" t="s">
        <v>13</v>
      </c>
      <c r="E530" s="3" t="s">
        <v>27</v>
      </c>
      <c r="F530" s="4" t="s">
        <v>28</v>
      </c>
      <c r="G530" s="4" t="s">
        <v>16</v>
      </c>
      <c r="H530" s="4" t="s">
        <v>8</v>
      </c>
      <c r="I530" s="4" t="s">
        <v>79</v>
      </c>
      <c r="J530" s="6">
        <v>44264</v>
      </c>
      <c r="K530" s="6">
        <v>44695</v>
      </c>
      <c r="L530">
        <f t="shared" si="52"/>
        <v>431</v>
      </c>
      <c r="M530" t="b">
        <f t="shared" si="53"/>
        <v>0</v>
      </c>
    </row>
    <row r="531" spans="1:13" ht="13.2" hidden="1" x14ac:dyDescent="0.25">
      <c r="A531" s="3" t="s">
        <v>566</v>
      </c>
      <c r="B531" s="3" t="s">
        <v>12</v>
      </c>
      <c r="C531" s="3">
        <v>30</v>
      </c>
      <c r="D531" s="3" t="s">
        <v>13</v>
      </c>
      <c r="E531" s="3" t="s">
        <v>14</v>
      </c>
      <c r="F531" s="4" t="s">
        <v>59</v>
      </c>
      <c r="G531" s="4" t="s">
        <v>16</v>
      </c>
      <c r="H531" s="4" t="s">
        <v>17</v>
      </c>
      <c r="I531" s="4"/>
      <c r="J531" s="6">
        <v>44265</v>
      </c>
      <c r="K531" s="6">
        <v>44404</v>
      </c>
      <c r="L531">
        <f t="shared" si="52"/>
        <v>139</v>
      </c>
    </row>
    <row r="532" spans="1:13" ht="13.2" hidden="1" x14ac:dyDescent="0.25">
      <c r="A532" s="3" t="s">
        <v>567</v>
      </c>
      <c r="B532" s="3" t="s">
        <v>12</v>
      </c>
      <c r="C532" s="3">
        <v>30</v>
      </c>
      <c r="D532" s="3" t="s">
        <v>13</v>
      </c>
      <c r="E532" s="3" t="s">
        <v>14</v>
      </c>
      <c r="F532" s="4" t="s">
        <v>59</v>
      </c>
      <c r="G532" s="4" t="s">
        <v>16</v>
      </c>
      <c r="H532" s="4" t="s">
        <v>17</v>
      </c>
      <c r="I532" s="4"/>
      <c r="J532" s="6">
        <v>44265</v>
      </c>
      <c r="K532" s="6">
        <v>44315</v>
      </c>
      <c r="L532">
        <f t="shared" si="52"/>
        <v>50</v>
      </c>
    </row>
    <row r="533" spans="1:13" ht="13.2" hidden="1" x14ac:dyDescent="0.25">
      <c r="A533" s="3" t="s">
        <v>568</v>
      </c>
      <c r="B533" s="3" t="s">
        <v>12</v>
      </c>
      <c r="C533" s="3">
        <v>30</v>
      </c>
      <c r="D533" s="3" t="s">
        <v>13</v>
      </c>
      <c r="E533" s="3" t="s">
        <v>14</v>
      </c>
      <c r="F533" s="4" t="s">
        <v>59</v>
      </c>
      <c r="G533" s="4" t="s">
        <v>16</v>
      </c>
      <c r="H533" s="4" t="s">
        <v>17</v>
      </c>
      <c r="I533" s="4"/>
      <c r="J533" s="6">
        <v>44265</v>
      </c>
      <c r="K533" s="6">
        <v>44308</v>
      </c>
      <c r="L533">
        <f t="shared" si="52"/>
        <v>43</v>
      </c>
    </row>
    <row r="534" spans="1:13" ht="13.2" hidden="1" x14ac:dyDescent="0.25">
      <c r="A534" s="3" t="s">
        <v>569</v>
      </c>
      <c r="B534" s="3" t="s">
        <v>12</v>
      </c>
      <c r="C534" s="3">
        <v>30</v>
      </c>
      <c r="D534" s="3" t="s">
        <v>13</v>
      </c>
      <c r="E534" s="3" t="s">
        <v>14</v>
      </c>
      <c r="F534" s="4" t="s">
        <v>59</v>
      </c>
      <c r="G534" s="4" t="s">
        <v>16</v>
      </c>
      <c r="H534" s="4" t="s">
        <v>17</v>
      </c>
      <c r="I534" s="4"/>
      <c r="J534" s="6">
        <v>44265</v>
      </c>
      <c r="K534" s="6">
        <v>44308</v>
      </c>
      <c r="L534">
        <f t="shared" si="52"/>
        <v>43</v>
      </c>
    </row>
    <row r="535" spans="1:13" ht="13.2" hidden="1" x14ac:dyDescent="0.25">
      <c r="A535" s="3" t="s">
        <v>570</v>
      </c>
      <c r="B535" s="3" t="s">
        <v>12</v>
      </c>
      <c r="C535" s="3">
        <v>30</v>
      </c>
      <c r="D535" s="3" t="s">
        <v>13</v>
      </c>
      <c r="E535" s="3" t="s">
        <v>14</v>
      </c>
      <c r="F535" s="4" t="s">
        <v>59</v>
      </c>
      <c r="G535" s="4" t="s">
        <v>16</v>
      </c>
      <c r="H535" s="4" t="s">
        <v>17</v>
      </c>
      <c r="I535" s="4"/>
      <c r="J535" s="6">
        <v>44265</v>
      </c>
      <c r="K535" s="6">
        <v>44291</v>
      </c>
      <c r="L535">
        <f t="shared" si="52"/>
        <v>26</v>
      </c>
    </row>
    <row r="536" spans="1:13" ht="13.2" hidden="1" x14ac:dyDescent="0.25">
      <c r="A536" s="3" t="s">
        <v>571</v>
      </c>
      <c r="B536" s="3" t="s">
        <v>12</v>
      </c>
      <c r="C536" s="3">
        <v>30</v>
      </c>
      <c r="D536" s="3" t="s">
        <v>13</v>
      </c>
      <c r="E536" s="3" t="s">
        <v>14</v>
      </c>
      <c r="F536" s="4" t="s">
        <v>59</v>
      </c>
      <c r="G536" s="4" t="s">
        <v>16</v>
      </c>
      <c r="H536" s="4" t="s">
        <v>17</v>
      </c>
      <c r="I536" s="4"/>
      <c r="J536" s="6">
        <v>44265</v>
      </c>
      <c r="K536" s="6">
        <v>44276</v>
      </c>
      <c r="L536">
        <f t="shared" si="52"/>
        <v>11</v>
      </c>
    </row>
    <row r="537" spans="1:13" ht="13.2" hidden="1" x14ac:dyDescent="0.25">
      <c r="A537" s="3" t="s">
        <v>572</v>
      </c>
      <c r="B537" s="3" t="s">
        <v>12</v>
      </c>
      <c r="C537" s="3">
        <v>30</v>
      </c>
      <c r="D537" s="3" t="s">
        <v>13</v>
      </c>
      <c r="E537" s="3" t="s">
        <v>27</v>
      </c>
      <c r="F537" s="4" t="s">
        <v>28</v>
      </c>
      <c r="G537" s="4" t="s">
        <v>16</v>
      </c>
      <c r="H537" s="4" t="s">
        <v>8</v>
      </c>
      <c r="I537" s="4" t="s">
        <v>79</v>
      </c>
      <c r="J537" s="6">
        <v>44265</v>
      </c>
      <c r="K537" s="6">
        <v>44349</v>
      </c>
      <c r="L537">
        <f t="shared" si="52"/>
        <v>84</v>
      </c>
      <c r="M537" t="b">
        <f t="shared" ref="M537:M538" si="54">L537&lt;C537</f>
        <v>0</v>
      </c>
    </row>
    <row r="538" spans="1:13" ht="13.2" hidden="1" x14ac:dyDescent="0.25">
      <c r="A538" s="3" t="s">
        <v>573</v>
      </c>
      <c r="B538" s="3" t="s">
        <v>12</v>
      </c>
      <c r="C538" s="3">
        <v>30</v>
      </c>
      <c r="D538" s="3" t="s">
        <v>13</v>
      </c>
      <c r="E538" s="3" t="s">
        <v>27</v>
      </c>
      <c r="F538" s="4" t="s">
        <v>28</v>
      </c>
      <c r="G538" s="4" t="s">
        <v>16</v>
      </c>
      <c r="H538" s="4" t="s">
        <v>8</v>
      </c>
      <c r="I538" s="4" t="s">
        <v>79</v>
      </c>
      <c r="J538" s="6">
        <v>44265</v>
      </c>
      <c r="K538" s="6">
        <v>44697</v>
      </c>
      <c r="L538">
        <f t="shared" si="52"/>
        <v>432</v>
      </c>
      <c r="M538" t="b">
        <f t="shared" si="54"/>
        <v>0</v>
      </c>
    </row>
    <row r="539" spans="1:13" ht="13.2" hidden="1" x14ac:dyDescent="0.25">
      <c r="A539" s="3" t="s">
        <v>574</v>
      </c>
      <c r="B539" s="3" t="s">
        <v>12</v>
      </c>
      <c r="C539" s="3">
        <v>30</v>
      </c>
      <c r="D539" s="3" t="s">
        <v>13</v>
      </c>
      <c r="E539" s="3" t="s">
        <v>14</v>
      </c>
      <c r="F539" s="4" t="s">
        <v>59</v>
      </c>
      <c r="G539" s="4" t="s">
        <v>16</v>
      </c>
      <c r="H539" s="4" t="s">
        <v>17</v>
      </c>
      <c r="I539" s="4"/>
      <c r="J539" s="6">
        <v>44266</v>
      </c>
      <c r="K539" s="6">
        <v>44303</v>
      </c>
      <c r="L539">
        <f t="shared" si="52"/>
        <v>37</v>
      </c>
    </row>
    <row r="540" spans="1:13" ht="13.2" hidden="1" x14ac:dyDescent="0.25">
      <c r="A540" s="3" t="s">
        <v>575</v>
      </c>
      <c r="B540" s="3" t="s">
        <v>12</v>
      </c>
      <c r="C540" s="3">
        <v>30</v>
      </c>
      <c r="D540" s="3" t="s">
        <v>13</v>
      </c>
      <c r="E540" s="3" t="s">
        <v>14</v>
      </c>
      <c r="F540" s="4" t="s">
        <v>59</v>
      </c>
      <c r="G540" s="4" t="s">
        <v>16</v>
      </c>
      <c r="H540" s="4" t="s">
        <v>17</v>
      </c>
      <c r="I540" s="4"/>
      <c r="J540" s="6">
        <v>44266</v>
      </c>
      <c r="K540" s="6">
        <v>44272</v>
      </c>
      <c r="L540">
        <f t="shared" si="52"/>
        <v>6</v>
      </c>
    </row>
    <row r="541" spans="1:13" ht="13.2" hidden="1" x14ac:dyDescent="0.25">
      <c r="A541" s="3" t="s">
        <v>576</v>
      </c>
      <c r="B541" s="3" t="s">
        <v>12</v>
      </c>
      <c r="C541" s="3">
        <v>30</v>
      </c>
      <c r="D541" s="3" t="s">
        <v>13</v>
      </c>
      <c r="E541" s="3" t="s">
        <v>27</v>
      </c>
      <c r="F541" s="4" t="s">
        <v>28</v>
      </c>
      <c r="G541" s="4" t="s">
        <v>140</v>
      </c>
      <c r="H541" s="4" t="s">
        <v>8</v>
      </c>
      <c r="I541" s="4" t="s">
        <v>30</v>
      </c>
      <c r="J541" s="6">
        <v>44266</v>
      </c>
      <c r="K541" s="6">
        <v>44322</v>
      </c>
      <c r="L541">
        <f t="shared" si="52"/>
        <v>56</v>
      </c>
      <c r="M541" t="b">
        <f t="shared" ref="M541:M542" si="55">L541&lt;C541</f>
        <v>0</v>
      </c>
    </row>
    <row r="542" spans="1:13" ht="13.2" x14ac:dyDescent="0.25">
      <c r="A542" s="3" t="s">
        <v>577</v>
      </c>
      <c r="B542" s="3" t="s">
        <v>12</v>
      </c>
      <c r="C542" s="3">
        <v>30</v>
      </c>
      <c r="D542" s="3" t="s">
        <v>13</v>
      </c>
      <c r="E542" s="3" t="s">
        <v>27</v>
      </c>
      <c r="F542" s="4" t="s">
        <v>28</v>
      </c>
      <c r="G542" s="4" t="s">
        <v>272</v>
      </c>
      <c r="H542" s="4" t="s">
        <v>8</v>
      </c>
      <c r="I542" s="4" t="s">
        <v>30</v>
      </c>
      <c r="J542" s="6">
        <v>44266</v>
      </c>
      <c r="K542" s="6">
        <v>44336</v>
      </c>
      <c r="L542">
        <f t="shared" si="52"/>
        <v>70</v>
      </c>
      <c r="M542" t="b">
        <f t="shared" si="55"/>
        <v>0</v>
      </c>
    </row>
    <row r="543" spans="1:13" ht="13.2" hidden="1" x14ac:dyDescent="0.25">
      <c r="A543" s="3" t="s">
        <v>578</v>
      </c>
      <c r="B543" s="3" t="s">
        <v>12</v>
      </c>
      <c r="C543" s="3">
        <v>30</v>
      </c>
      <c r="D543" s="3" t="s">
        <v>13</v>
      </c>
      <c r="E543" s="3" t="s">
        <v>14</v>
      </c>
      <c r="F543" s="4" t="s">
        <v>59</v>
      </c>
      <c r="G543" s="4" t="s">
        <v>16</v>
      </c>
      <c r="H543" s="4" t="s">
        <v>17</v>
      </c>
      <c r="I543" s="4"/>
      <c r="J543" s="6">
        <v>44267</v>
      </c>
      <c r="K543" s="6">
        <v>44361</v>
      </c>
      <c r="L543">
        <f t="shared" si="52"/>
        <v>94</v>
      </c>
    </row>
    <row r="544" spans="1:13" ht="13.2" hidden="1" x14ac:dyDescent="0.25">
      <c r="A544" s="3" t="s">
        <v>579</v>
      </c>
      <c r="B544" s="3" t="s">
        <v>12</v>
      </c>
      <c r="C544" s="3">
        <v>30</v>
      </c>
      <c r="D544" s="3" t="s">
        <v>13</v>
      </c>
      <c r="E544" s="3" t="s">
        <v>14</v>
      </c>
      <c r="F544" s="4" t="s">
        <v>59</v>
      </c>
      <c r="G544" s="4" t="s">
        <v>16</v>
      </c>
      <c r="H544" s="4" t="s">
        <v>17</v>
      </c>
      <c r="I544" s="4"/>
      <c r="J544" s="6">
        <v>44267</v>
      </c>
      <c r="K544" s="6">
        <v>44359</v>
      </c>
      <c r="L544">
        <f t="shared" si="52"/>
        <v>92</v>
      </c>
    </row>
    <row r="545" spans="1:12" ht="13.2" hidden="1" x14ac:dyDescent="0.25">
      <c r="A545" s="3" t="s">
        <v>580</v>
      </c>
      <c r="B545" s="3" t="s">
        <v>12</v>
      </c>
      <c r="C545" s="3">
        <v>30</v>
      </c>
      <c r="D545" s="3" t="s">
        <v>13</v>
      </c>
      <c r="E545" s="3" t="s">
        <v>14</v>
      </c>
      <c r="F545" s="4" t="s">
        <v>59</v>
      </c>
      <c r="G545" s="4" t="s">
        <v>16</v>
      </c>
      <c r="H545" s="4" t="s">
        <v>17</v>
      </c>
      <c r="I545" s="4"/>
      <c r="J545" s="6">
        <v>44267</v>
      </c>
      <c r="K545" s="6">
        <v>44337</v>
      </c>
      <c r="L545">
        <f t="shared" si="52"/>
        <v>70</v>
      </c>
    </row>
    <row r="546" spans="1:12" ht="13.2" hidden="1" x14ac:dyDescent="0.25">
      <c r="A546" s="3" t="s">
        <v>581</v>
      </c>
      <c r="B546" s="3" t="s">
        <v>12</v>
      </c>
      <c r="C546" s="3">
        <v>30</v>
      </c>
      <c r="D546" s="3" t="s">
        <v>13</v>
      </c>
      <c r="E546" s="3" t="s">
        <v>14</v>
      </c>
      <c r="F546" s="4" t="s">
        <v>59</v>
      </c>
      <c r="G546" s="4" t="s">
        <v>16</v>
      </c>
      <c r="H546" s="4" t="s">
        <v>17</v>
      </c>
      <c r="I546" s="4"/>
      <c r="J546" s="6">
        <v>44267</v>
      </c>
      <c r="K546" s="6">
        <v>44320</v>
      </c>
      <c r="L546">
        <f t="shared" si="52"/>
        <v>53</v>
      </c>
    </row>
    <row r="547" spans="1:12" ht="13.2" hidden="1" x14ac:dyDescent="0.25">
      <c r="A547" s="3" t="s">
        <v>582</v>
      </c>
      <c r="B547" s="3" t="s">
        <v>12</v>
      </c>
      <c r="C547" s="3">
        <v>30</v>
      </c>
      <c r="D547" s="3" t="s">
        <v>13</v>
      </c>
      <c r="E547" s="3" t="s">
        <v>14</v>
      </c>
      <c r="F547" s="4" t="s">
        <v>59</v>
      </c>
      <c r="G547" s="4" t="s">
        <v>16</v>
      </c>
      <c r="H547" s="4" t="s">
        <v>17</v>
      </c>
      <c r="I547" s="4"/>
      <c r="J547" s="6">
        <v>44267</v>
      </c>
      <c r="K547" s="6">
        <v>44320</v>
      </c>
      <c r="L547">
        <f t="shared" si="52"/>
        <v>53</v>
      </c>
    </row>
    <row r="548" spans="1:12" ht="13.2" hidden="1" x14ac:dyDescent="0.25">
      <c r="A548" s="3" t="s">
        <v>583</v>
      </c>
      <c r="B548" s="3" t="s">
        <v>12</v>
      </c>
      <c r="C548" s="3">
        <v>30</v>
      </c>
      <c r="D548" s="3" t="s">
        <v>13</v>
      </c>
      <c r="E548" s="3" t="s">
        <v>14</v>
      </c>
      <c r="F548" s="4" t="s">
        <v>59</v>
      </c>
      <c r="G548" s="4" t="s">
        <v>16</v>
      </c>
      <c r="H548" s="4" t="s">
        <v>17</v>
      </c>
      <c r="I548" s="4"/>
      <c r="J548" s="6">
        <v>44267</v>
      </c>
      <c r="K548" s="6">
        <v>44307</v>
      </c>
      <c r="L548">
        <f t="shared" si="52"/>
        <v>40</v>
      </c>
    </row>
    <row r="549" spans="1:12" ht="13.2" hidden="1" x14ac:dyDescent="0.25">
      <c r="A549" s="3" t="s">
        <v>584</v>
      </c>
      <c r="B549" s="3" t="s">
        <v>12</v>
      </c>
      <c r="C549" s="3">
        <v>30</v>
      </c>
      <c r="D549" s="3" t="s">
        <v>13</v>
      </c>
      <c r="E549" s="3" t="s">
        <v>14</v>
      </c>
      <c r="F549" s="4" t="s">
        <v>59</v>
      </c>
      <c r="G549" s="4" t="s">
        <v>16</v>
      </c>
      <c r="H549" s="4" t="s">
        <v>17</v>
      </c>
      <c r="I549" s="4"/>
      <c r="J549" s="6">
        <v>44267</v>
      </c>
      <c r="K549" s="6">
        <v>44303</v>
      </c>
      <c r="L549">
        <f t="shared" si="52"/>
        <v>36</v>
      </c>
    </row>
    <row r="550" spans="1:12" ht="13.2" hidden="1" x14ac:dyDescent="0.25">
      <c r="A550" s="3" t="s">
        <v>585</v>
      </c>
      <c r="B550" s="3" t="s">
        <v>12</v>
      </c>
      <c r="C550" s="3">
        <v>30</v>
      </c>
      <c r="D550" s="3" t="s">
        <v>13</v>
      </c>
      <c r="E550" s="3" t="s">
        <v>14</v>
      </c>
      <c r="F550" s="4" t="s">
        <v>59</v>
      </c>
      <c r="G550" s="4" t="s">
        <v>16</v>
      </c>
      <c r="H550" s="4" t="s">
        <v>17</v>
      </c>
      <c r="I550" s="4"/>
      <c r="J550" s="6">
        <v>44267</v>
      </c>
      <c r="K550" s="6">
        <v>44280</v>
      </c>
      <c r="L550">
        <f t="shared" si="52"/>
        <v>13</v>
      </c>
    </row>
    <row r="551" spans="1:12" ht="13.2" hidden="1" x14ac:dyDescent="0.25">
      <c r="A551" s="3" t="s">
        <v>586</v>
      </c>
      <c r="B551" s="3" t="s">
        <v>12</v>
      </c>
      <c r="C551" s="3">
        <v>30</v>
      </c>
      <c r="D551" s="3" t="s">
        <v>13</v>
      </c>
      <c r="E551" s="3" t="s">
        <v>14</v>
      </c>
      <c r="F551" s="4" t="s">
        <v>59</v>
      </c>
      <c r="G551" s="4" t="s">
        <v>16</v>
      </c>
      <c r="H551" s="4" t="s">
        <v>17</v>
      </c>
      <c r="I551" s="4"/>
      <c r="J551" s="6">
        <v>44267</v>
      </c>
      <c r="K551" s="6">
        <v>44279</v>
      </c>
      <c r="L551">
        <f t="shared" si="52"/>
        <v>12</v>
      </c>
    </row>
    <row r="552" spans="1:12" ht="13.2" hidden="1" x14ac:dyDescent="0.25">
      <c r="A552" s="3" t="s">
        <v>587</v>
      </c>
      <c r="B552" s="3" t="s">
        <v>12</v>
      </c>
      <c r="C552" s="3">
        <v>30</v>
      </c>
      <c r="D552" s="3" t="s">
        <v>13</v>
      </c>
      <c r="E552" s="3" t="s">
        <v>14</v>
      </c>
      <c r="F552" s="4" t="s">
        <v>59</v>
      </c>
      <c r="G552" s="4" t="s">
        <v>16</v>
      </c>
      <c r="H552" s="4" t="s">
        <v>17</v>
      </c>
      <c r="I552" s="4"/>
      <c r="J552" s="6">
        <v>44267</v>
      </c>
      <c r="K552" s="6">
        <v>44279</v>
      </c>
      <c r="L552">
        <f t="shared" si="52"/>
        <v>12</v>
      </c>
    </row>
    <row r="553" spans="1:12" ht="13.2" hidden="1" x14ac:dyDescent="0.25">
      <c r="A553" s="3" t="s">
        <v>588</v>
      </c>
      <c r="B553" s="3" t="s">
        <v>12</v>
      </c>
      <c r="C553" s="3">
        <v>30</v>
      </c>
      <c r="D553" s="3" t="s">
        <v>13</v>
      </c>
      <c r="E553" s="3" t="s">
        <v>14</v>
      </c>
      <c r="F553" s="4" t="s">
        <v>59</v>
      </c>
      <c r="G553" s="4" t="s">
        <v>16</v>
      </c>
      <c r="H553" s="4" t="s">
        <v>8</v>
      </c>
      <c r="I553" s="4" t="s">
        <v>56</v>
      </c>
      <c r="J553" s="6">
        <v>44267</v>
      </c>
      <c r="K553" s="6">
        <v>44337</v>
      </c>
      <c r="L553">
        <f t="shared" si="52"/>
        <v>70</v>
      </c>
    </row>
    <row r="554" spans="1:12" ht="13.2" hidden="1" x14ac:dyDescent="0.25">
      <c r="A554" s="3" t="s">
        <v>589</v>
      </c>
      <c r="B554" s="3" t="s">
        <v>12</v>
      </c>
      <c r="C554" s="3">
        <v>30</v>
      </c>
      <c r="D554" s="3" t="s">
        <v>13</v>
      </c>
      <c r="E554" s="3" t="s">
        <v>14</v>
      </c>
      <c r="F554" s="4" t="s">
        <v>59</v>
      </c>
      <c r="G554" s="4" t="s">
        <v>16</v>
      </c>
      <c r="H554" s="4" t="s">
        <v>8</v>
      </c>
      <c r="I554" s="4" t="s">
        <v>79</v>
      </c>
      <c r="J554" s="6">
        <v>44267</v>
      </c>
      <c r="K554" s="6">
        <v>44329</v>
      </c>
      <c r="L554">
        <f t="shared" si="52"/>
        <v>62</v>
      </c>
    </row>
    <row r="555" spans="1:12" ht="13.2" hidden="1" x14ac:dyDescent="0.25">
      <c r="A555" s="3" t="s">
        <v>590</v>
      </c>
      <c r="B555" s="3" t="s">
        <v>12</v>
      </c>
      <c r="C555" s="3">
        <v>30</v>
      </c>
      <c r="D555" s="3" t="s">
        <v>13</v>
      </c>
      <c r="E555" s="3" t="s">
        <v>14</v>
      </c>
      <c r="F555" s="4" t="s">
        <v>59</v>
      </c>
      <c r="G555" s="4" t="s">
        <v>16</v>
      </c>
      <c r="H555" s="4" t="s">
        <v>8</v>
      </c>
      <c r="I555" s="4" t="s">
        <v>30</v>
      </c>
      <c r="J555" s="6">
        <v>44267</v>
      </c>
      <c r="K555" s="6">
        <v>44320</v>
      </c>
      <c r="L555">
        <f t="shared" si="52"/>
        <v>53</v>
      </c>
    </row>
    <row r="556" spans="1:12" ht="13.2" hidden="1" x14ac:dyDescent="0.25">
      <c r="A556" s="3" t="s">
        <v>591</v>
      </c>
      <c r="B556" s="3" t="s">
        <v>12</v>
      </c>
      <c r="C556" s="3">
        <v>30</v>
      </c>
      <c r="D556" s="3" t="s">
        <v>13</v>
      </c>
      <c r="E556" s="3" t="s">
        <v>14</v>
      </c>
      <c r="F556" s="4" t="s">
        <v>59</v>
      </c>
      <c r="G556" s="4" t="s">
        <v>16</v>
      </c>
      <c r="H556" s="4" t="s">
        <v>8</v>
      </c>
      <c r="I556" s="4" t="s">
        <v>30</v>
      </c>
      <c r="J556" s="6">
        <v>44267</v>
      </c>
      <c r="K556" s="6">
        <v>44320</v>
      </c>
      <c r="L556">
        <f t="shared" si="52"/>
        <v>53</v>
      </c>
    </row>
    <row r="557" spans="1:12" ht="13.2" hidden="1" x14ac:dyDescent="0.25">
      <c r="A557" s="3" t="s">
        <v>592</v>
      </c>
      <c r="B557" s="3" t="s">
        <v>12</v>
      </c>
      <c r="C557" s="3">
        <v>30</v>
      </c>
      <c r="D557" s="3" t="s">
        <v>13</v>
      </c>
      <c r="E557" s="3" t="s">
        <v>14</v>
      </c>
      <c r="F557" s="4" t="s">
        <v>59</v>
      </c>
      <c r="G557" s="4" t="s">
        <v>16</v>
      </c>
      <c r="H557" s="4" t="s">
        <v>8</v>
      </c>
      <c r="I557" s="4" t="s">
        <v>79</v>
      </c>
      <c r="J557" s="6">
        <v>44267</v>
      </c>
      <c r="K557" s="6">
        <v>44277</v>
      </c>
      <c r="L557">
        <f t="shared" si="52"/>
        <v>10</v>
      </c>
    </row>
    <row r="558" spans="1:12" ht="13.2" hidden="1" x14ac:dyDescent="0.25">
      <c r="A558" s="3" t="s">
        <v>593</v>
      </c>
      <c r="B558" s="3" t="s">
        <v>12</v>
      </c>
      <c r="C558" s="3">
        <v>30</v>
      </c>
      <c r="D558" s="3" t="s">
        <v>13</v>
      </c>
      <c r="E558" s="3" t="s">
        <v>14</v>
      </c>
      <c r="F558" s="4" t="s">
        <v>59</v>
      </c>
      <c r="G558" s="4" t="s">
        <v>16</v>
      </c>
      <c r="H558" s="4" t="s">
        <v>8</v>
      </c>
      <c r="I558" s="4" t="s">
        <v>30</v>
      </c>
      <c r="J558" s="6">
        <v>44267</v>
      </c>
      <c r="K558" s="6">
        <v>44273</v>
      </c>
      <c r="L558">
        <f t="shared" si="52"/>
        <v>6</v>
      </c>
    </row>
    <row r="559" spans="1:12" ht="13.2" hidden="1" x14ac:dyDescent="0.25">
      <c r="A559" s="3" t="s">
        <v>594</v>
      </c>
      <c r="B559" s="3" t="s">
        <v>12</v>
      </c>
      <c r="C559" s="3">
        <v>30</v>
      </c>
      <c r="D559" s="3" t="s">
        <v>13</v>
      </c>
      <c r="E559" s="3" t="s">
        <v>14</v>
      </c>
      <c r="F559" s="4" t="s">
        <v>59</v>
      </c>
      <c r="G559" s="4" t="s">
        <v>16</v>
      </c>
      <c r="H559" s="4" t="s">
        <v>8</v>
      </c>
      <c r="I559" s="4" t="s">
        <v>30</v>
      </c>
      <c r="J559" s="6">
        <v>44267</v>
      </c>
      <c r="K559" s="6">
        <v>44272</v>
      </c>
      <c r="L559">
        <f t="shared" si="52"/>
        <v>5</v>
      </c>
    </row>
    <row r="560" spans="1:12" ht="13.2" hidden="1" x14ac:dyDescent="0.25">
      <c r="A560" s="3" t="s">
        <v>595</v>
      </c>
      <c r="B560" s="3" t="s">
        <v>12</v>
      </c>
      <c r="C560" s="3">
        <v>30</v>
      </c>
      <c r="D560" s="3" t="s">
        <v>13</v>
      </c>
      <c r="E560" s="3" t="s">
        <v>14</v>
      </c>
      <c r="F560" s="4" t="s">
        <v>24</v>
      </c>
      <c r="G560" s="4" t="s">
        <v>16</v>
      </c>
      <c r="H560" s="4" t="s">
        <v>8</v>
      </c>
      <c r="I560" s="4" t="s">
        <v>67</v>
      </c>
      <c r="J560" s="6">
        <v>44267</v>
      </c>
      <c r="K560" s="6">
        <v>44280</v>
      </c>
      <c r="L560">
        <f t="shared" si="52"/>
        <v>13</v>
      </c>
    </row>
    <row r="561" spans="1:13" ht="13.2" hidden="1" x14ac:dyDescent="0.25">
      <c r="A561" s="3" t="s">
        <v>596</v>
      </c>
      <c r="B561" s="3" t="s">
        <v>12</v>
      </c>
      <c r="C561" s="3">
        <v>30</v>
      </c>
      <c r="D561" s="3" t="s">
        <v>13</v>
      </c>
      <c r="E561" s="3" t="s">
        <v>27</v>
      </c>
      <c r="F561" s="4" t="s">
        <v>28</v>
      </c>
      <c r="G561" s="4" t="s">
        <v>16</v>
      </c>
      <c r="H561" s="4" t="s">
        <v>8</v>
      </c>
      <c r="I561" s="4" t="s">
        <v>79</v>
      </c>
      <c r="J561" s="6">
        <v>44267</v>
      </c>
      <c r="K561" s="6">
        <v>44276</v>
      </c>
      <c r="L561">
        <f t="shared" si="52"/>
        <v>9</v>
      </c>
      <c r="M561" t="b">
        <f t="shared" ref="M561:M566" si="56">L561&lt;C561</f>
        <v>1</v>
      </c>
    </row>
    <row r="562" spans="1:13" ht="13.2" hidden="1" x14ac:dyDescent="0.25">
      <c r="A562" s="3" t="s">
        <v>597</v>
      </c>
      <c r="B562" s="3" t="s">
        <v>12</v>
      </c>
      <c r="C562" s="3">
        <v>30</v>
      </c>
      <c r="D562" s="3" t="s">
        <v>13</v>
      </c>
      <c r="E562" s="3" t="s">
        <v>27</v>
      </c>
      <c r="F562" s="4" t="s">
        <v>28</v>
      </c>
      <c r="G562" s="4" t="s">
        <v>16</v>
      </c>
      <c r="H562" s="4" t="s">
        <v>8</v>
      </c>
      <c r="I562" s="4" t="s">
        <v>30</v>
      </c>
      <c r="J562" s="6">
        <v>44267</v>
      </c>
      <c r="K562" s="6">
        <v>44288</v>
      </c>
      <c r="L562">
        <f t="shared" si="52"/>
        <v>21</v>
      </c>
      <c r="M562" t="b">
        <f t="shared" si="56"/>
        <v>1</v>
      </c>
    </row>
    <row r="563" spans="1:13" ht="13.2" hidden="1" x14ac:dyDescent="0.25">
      <c r="A563" s="3" t="s">
        <v>598</v>
      </c>
      <c r="B563" s="3" t="s">
        <v>12</v>
      </c>
      <c r="C563" s="3">
        <v>30</v>
      </c>
      <c r="D563" s="3" t="s">
        <v>13</v>
      </c>
      <c r="E563" s="3" t="s">
        <v>27</v>
      </c>
      <c r="F563" s="4" t="s">
        <v>28</v>
      </c>
      <c r="G563" s="4" t="s">
        <v>140</v>
      </c>
      <c r="H563" s="4" t="s">
        <v>8</v>
      </c>
      <c r="I563" s="4" t="s">
        <v>30</v>
      </c>
      <c r="J563" s="6">
        <v>44267</v>
      </c>
      <c r="K563" s="6">
        <v>44318</v>
      </c>
      <c r="L563">
        <f t="shared" si="52"/>
        <v>51</v>
      </c>
      <c r="M563" t="b">
        <f t="shared" si="56"/>
        <v>0</v>
      </c>
    </row>
    <row r="564" spans="1:13" ht="13.2" hidden="1" x14ac:dyDescent="0.25">
      <c r="A564" s="3" t="s">
        <v>599</v>
      </c>
      <c r="B564" s="3" t="s">
        <v>12</v>
      </c>
      <c r="C564" s="3">
        <v>30</v>
      </c>
      <c r="D564" s="3" t="s">
        <v>13</v>
      </c>
      <c r="E564" s="3" t="s">
        <v>27</v>
      </c>
      <c r="F564" s="4" t="s">
        <v>28</v>
      </c>
      <c r="G564" s="4" t="s">
        <v>16</v>
      </c>
      <c r="H564" s="4" t="s">
        <v>8</v>
      </c>
      <c r="I564" s="4" t="s">
        <v>79</v>
      </c>
      <c r="J564" s="6">
        <v>44267</v>
      </c>
      <c r="K564" s="6">
        <v>44376</v>
      </c>
      <c r="L564">
        <f t="shared" si="52"/>
        <v>109</v>
      </c>
      <c r="M564" t="b">
        <f t="shared" si="56"/>
        <v>0</v>
      </c>
    </row>
    <row r="565" spans="1:13" ht="13.2" hidden="1" x14ac:dyDescent="0.25">
      <c r="A565" s="3" t="s">
        <v>600</v>
      </c>
      <c r="B565" s="3" t="s">
        <v>12</v>
      </c>
      <c r="C565" s="3">
        <v>30</v>
      </c>
      <c r="D565" s="3" t="s">
        <v>13</v>
      </c>
      <c r="E565" s="3" t="s">
        <v>27</v>
      </c>
      <c r="F565" s="4" t="s">
        <v>28</v>
      </c>
      <c r="G565" s="4" t="s">
        <v>16</v>
      </c>
      <c r="H565" s="4" t="s">
        <v>8</v>
      </c>
      <c r="I565" s="4" t="s">
        <v>56</v>
      </c>
      <c r="J565" s="6">
        <v>44267</v>
      </c>
      <c r="K565" s="6">
        <v>44404</v>
      </c>
      <c r="L565">
        <f t="shared" si="52"/>
        <v>137</v>
      </c>
      <c r="M565" t="b">
        <f t="shared" si="56"/>
        <v>0</v>
      </c>
    </row>
    <row r="566" spans="1:13" ht="13.2" hidden="1" x14ac:dyDescent="0.25">
      <c r="A566" s="3" t="s">
        <v>601</v>
      </c>
      <c r="B566" s="3" t="s">
        <v>12</v>
      </c>
      <c r="C566" s="3">
        <v>30</v>
      </c>
      <c r="D566" s="3" t="s">
        <v>13</v>
      </c>
      <c r="E566" s="3" t="s">
        <v>27</v>
      </c>
      <c r="F566" s="4" t="s">
        <v>28</v>
      </c>
      <c r="G566" s="4" t="s">
        <v>16</v>
      </c>
      <c r="H566" s="4" t="s">
        <v>8</v>
      </c>
      <c r="I566" s="4" t="s">
        <v>79</v>
      </c>
      <c r="J566" s="6">
        <v>44267</v>
      </c>
      <c r="K566" s="6">
        <v>44690</v>
      </c>
      <c r="L566">
        <f t="shared" si="52"/>
        <v>423</v>
      </c>
      <c r="M566" t="b">
        <f t="shared" si="56"/>
        <v>0</v>
      </c>
    </row>
    <row r="567" spans="1:13" ht="13.2" hidden="1" x14ac:dyDescent="0.25">
      <c r="A567" s="3" t="s">
        <v>602</v>
      </c>
      <c r="B567" s="3" t="s">
        <v>32</v>
      </c>
      <c r="C567" s="3">
        <v>15</v>
      </c>
      <c r="D567" s="3" t="s">
        <v>13</v>
      </c>
      <c r="E567" s="3" t="s">
        <v>14</v>
      </c>
      <c r="F567" s="4" t="s">
        <v>59</v>
      </c>
      <c r="G567" s="4" t="s">
        <v>16</v>
      </c>
      <c r="H567" s="4" t="s">
        <v>17</v>
      </c>
      <c r="I567" s="4"/>
      <c r="J567" s="6">
        <v>44270</v>
      </c>
      <c r="K567" s="6">
        <v>44272</v>
      </c>
      <c r="L567">
        <f t="shared" si="52"/>
        <v>2</v>
      </c>
    </row>
    <row r="568" spans="1:13" ht="13.2" hidden="1" x14ac:dyDescent="0.25">
      <c r="A568" s="3" t="s">
        <v>603</v>
      </c>
      <c r="B568" s="3" t="s">
        <v>12</v>
      </c>
      <c r="C568" s="3">
        <v>30</v>
      </c>
      <c r="D568" s="3" t="s">
        <v>13</v>
      </c>
      <c r="E568" s="3" t="s">
        <v>14</v>
      </c>
      <c r="F568" s="4" t="s">
        <v>59</v>
      </c>
      <c r="G568" s="4" t="s">
        <v>16</v>
      </c>
      <c r="H568" s="4" t="s">
        <v>17</v>
      </c>
      <c r="I568" s="4"/>
      <c r="J568" s="6">
        <v>44270</v>
      </c>
      <c r="K568" s="6">
        <v>44292</v>
      </c>
      <c r="L568">
        <f t="shared" si="52"/>
        <v>22</v>
      </c>
    </row>
    <row r="569" spans="1:13" ht="13.2" hidden="1" x14ac:dyDescent="0.25">
      <c r="A569" s="3" t="s">
        <v>604</v>
      </c>
      <c r="B569" s="3" t="s">
        <v>12</v>
      </c>
      <c r="C569" s="3">
        <v>30</v>
      </c>
      <c r="D569" s="3" t="s">
        <v>13</v>
      </c>
      <c r="E569" s="3" t="s">
        <v>14</v>
      </c>
      <c r="F569" s="4" t="s">
        <v>59</v>
      </c>
      <c r="G569" s="4" t="s">
        <v>16</v>
      </c>
      <c r="H569" s="4" t="s">
        <v>17</v>
      </c>
      <c r="I569" s="4"/>
      <c r="J569" s="6">
        <v>44270</v>
      </c>
      <c r="K569" s="6">
        <v>44291</v>
      </c>
      <c r="L569">
        <f t="shared" si="52"/>
        <v>21</v>
      </c>
    </row>
    <row r="570" spans="1:13" ht="13.2" hidden="1" x14ac:dyDescent="0.25">
      <c r="A570" s="3" t="s">
        <v>605</v>
      </c>
      <c r="B570" s="3" t="s">
        <v>12</v>
      </c>
      <c r="C570" s="3">
        <v>30</v>
      </c>
      <c r="D570" s="3" t="s">
        <v>13</v>
      </c>
      <c r="E570" s="3" t="s">
        <v>14</v>
      </c>
      <c r="F570" s="4" t="s">
        <v>59</v>
      </c>
      <c r="G570" s="4" t="s">
        <v>16</v>
      </c>
      <c r="H570" s="4" t="s">
        <v>17</v>
      </c>
      <c r="I570" s="4"/>
      <c r="J570" s="6">
        <v>44270</v>
      </c>
      <c r="K570" s="6">
        <v>44272</v>
      </c>
      <c r="L570">
        <f t="shared" si="52"/>
        <v>2</v>
      </c>
    </row>
    <row r="571" spans="1:13" ht="13.2" hidden="1" x14ac:dyDescent="0.25">
      <c r="A571" s="3" t="s">
        <v>606</v>
      </c>
      <c r="B571" s="3" t="s">
        <v>12</v>
      </c>
      <c r="C571" s="3">
        <v>30</v>
      </c>
      <c r="D571" s="3" t="s">
        <v>13</v>
      </c>
      <c r="E571" s="3" t="s">
        <v>14</v>
      </c>
      <c r="F571" s="4" t="s">
        <v>59</v>
      </c>
      <c r="G571" s="4" t="s">
        <v>16</v>
      </c>
      <c r="H571" s="4" t="s">
        <v>17</v>
      </c>
      <c r="I571" s="4"/>
      <c r="J571" s="6">
        <v>44270</v>
      </c>
      <c r="K571" s="6">
        <v>44272</v>
      </c>
      <c r="L571">
        <f t="shared" si="52"/>
        <v>2</v>
      </c>
    </row>
    <row r="572" spans="1:13" ht="13.2" hidden="1" x14ac:dyDescent="0.25">
      <c r="A572" s="3" t="s">
        <v>607</v>
      </c>
      <c r="B572" s="3" t="s">
        <v>12</v>
      </c>
      <c r="C572" s="3">
        <v>30</v>
      </c>
      <c r="D572" s="3" t="s">
        <v>13</v>
      </c>
      <c r="E572" s="3" t="s">
        <v>14</v>
      </c>
      <c r="F572" s="4" t="s">
        <v>59</v>
      </c>
      <c r="G572" s="4" t="s">
        <v>16</v>
      </c>
      <c r="H572" s="4" t="s">
        <v>8</v>
      </c>
      <c r="I572" s="4" t="s">
        <v>30</v>
      </c>
      <c r="J572" s="6">
        <v>44270</v>
      </c>
      <c r="K572" s="6">
        <v>44280</v>
      </c>
      <c r="L572">
        <f t="shared" si="52"/>
        <v>10</v>
      </c>
    </row>
    <row r="573" spans="1:13" ht="13.2" hidden="1" x14ac:dyDescent="0.25">
      <c r="A573" s="3" t="s">
        <v>608</v>
      </c>
      <c r="B573" s="3" t="s">
        <v>12</v>
      </c>
      <c r="C573" s="3">
        <v>30</v>
      </c>
      <c r="D573" s="3" t="s">
        <v>13</v>
      </c>
      <c r="E573" s="3" t="s">
        <v>27</v>
      </c>
      <c r="F573" s="4" t="s">
        <v>43</v>
      </c>
      <c r="G573" s="4" t="s">
        <v>90</v>
      </c>
      <c r="H573" s="4" t="s">
        <v>17</v>
      </c>
      <c r="I573" s="4"/>
      <c r="J573" s="6">
        <v>44270</v>
      </c>
      <c r="K573" s="6">
        <v>44274</v>
      </c>
      <c r="L573">
        <f>K573-J573</f>
        <v>4</v>
      </c>
      <c r="M573" t="b">
        <f t="shared" ref="M573:M577" si="57">L573&lt;C573</f>
        <v>1</v>
      </c>
    </row>
    <row r="574" spans="1:13" ht="13.2" hidden="1" x14ac:dyDescent="0.25">
      <c r="A574" s="3" t="s">
        <v>609</v>
      </c>
      <c r="B574" s="3" t="s">
        <v>12</v>
      </c>
      <c r="C574" s="3">
        <v>30</v>
      </c>
      <c r="D574" s="3" t="s">
        <v>13</v>
      </c>
      <c r="E574" s="3" t="s">
        <v>27</v>
      </c>
      <c r="F574" s="4" t="s">
        <v>28</v>
      </c>
      <c r="G574" s="4" t="s">
        <v>16</v>
      </c>
      <c r="H574" s="4" t="s">
        <v>8</v>
      </c>
      <c r="I574" s="4" t="s">
        <v>79</v>
      </c>
      <c r="J574" s="6">
        <v>44270</v>
      </c>
      <c r="K574" s="6">
        <v>44347</v>
      </c>
      <c r="L574">
        <f t="shared" si="52"/>
        <v>77</v>
      </c>
      <c r="M574" t="b">
        <f t="shared" si="57"/>
        <v>0</v>
      </c>
    </row>
    <row r="575" spans="1:13" ht="13.2" hidden="1" x14ac:dyDescent="0.25">
      <c r="A575" s="3" t="s">
        <v>610</v>
      </c>
      <c r="B575" s="3" t="s">
        <v>12</v>
      </c>
      <c r="C575" s="3">
        <v>30</v>
      </c>
      <c r="D575" s="3" t="s">
        <v>13</v>
      </c>
      <c r="E575" s="3" t="s">
        <v>27</v>
      </c>
      <c r="F575" s="4" t="s">
        <v>28</v>
      </c>
      <c r="G575" s="4" t="s">
        <v>16</v>
      </c>
      <c r="H575" s="4" t="s">
        <v>8</v>
      </c>
      <c r="I575" s="4" t="s">
        <v>30</v>
      </c>
      <c r="J575" s="6">
        <v>44270</v>
      </c>
      <c r="K575" s="6">
        <v>44404</v>
      </c>
      <c r="L575">
        <f t="shared" si="52"/>
        <v>134</v>
      </c>
      <c r="M575" t="b">
        <f t="shared" si="57"/>
        <v>0</v>
      </c>
    </row>
    <row r="576" spans="1:13" ht="13.2" hidden="1" x14ac:dyDescent="0.25">
      <c r="A576" s="3" t="s">
        <v>611</v>
      </c>
      <c r="B576" s="3" t="s">
        <v>12</v>
      </c>
      <c r="C576" s="3">
        <v>30</v>
      </c>
      <c r="D576" s="3" t="s">
        <v>13</v>
      </c>
      <c r="E576" s="3" t="s">
        <v>27</v>
      </c>
      <c r="F576" s="4" t="s">
        <v>28</v>
      </c>
      <c r="G576" s="4" t="s">
        <v>29</v>
      </c>
      <c r="H576" s="4" t="s">
        <v>8</v>
      </c>
      <c r="I576" s="4" t="s">
        <v>30</v>
      </c>
      <c r="J576" s="6">
        <v>44270</v>
      </c>
      <c r="K576" s="6">
        <v>44456</v>
      </c>
      <c r="L576">
        <f t="shared" si="52"/>
        <v>186</v>
      </c>
      <c r="M576" t="b">
        <f t="shared" si="57"/>
        <v>0</v>
      </c>
    </row>
    <row r="577" spans="1:13" ht="13.2" hidden="1" x14ac:dyDescent="0.25">
      <c r="A577" s="3" t="s">
        <v>612</v>
      </c>
      <c r="B577" s="3" t="s">
        <v>32</v>
      </c>
      <c r="C577" s="3">
        <v>15</v>
      </c>
      <c r="D577" s="3" t="s">
        <v>13</v>
      </c>
      <c r="E577" s="3" t="s">
        <v>27</v>
      </c>
      <c r="F577" s="4" t="s">
        <v>28</v>
      </c>
      <c r="G577" s="4" t="s">
        <v>16</v>
      </c>
      <c r="H577" s="4" t="s">
        <v>8</v>
      </c>
      <c r="I577" s="4" t="s">
        <v>67</v>
      </c>
      <c r="J577" s="6">
        <v>44271</v>
      </c>
      <c r="K577" s="6">
        <v>44336</v>
      </c>
      <c r="L577">
        <f t="shared" si="52"/>
        <v>65</v>
      </c>
      <c r="M577" t="b">
        <f t="shared" si="57"/>
        <v>0</v>
      </c>
    </row>
    <row r="578" spans="1:13" ht="13.2" hidden="1" x14ac:dyDescent="0.25">
      <c r="A578" s="3" t="s">
        <v>613</v>
      </c>
      <c r="B578" s="3" t="s">
        <v>12</v>
      </c>
      <c r="C578" s="3">
        <v>30</v>
      </c>
      <c r="D578" s="3" t="s">
        <v>13</v>
      </c>
      <c r="E578" s="3" t="s">
        <v>14</v>
      </c>
      <c r="F578" s="4" t="s">
        <v>59</v>
      </c>
      <c r="G578" s="4" t="s">
        <v>16</v>
      </c>
      <c r="H578" s="4" t="s">
        <v>17</v>
      </c>
      <c r="I578" s="4"/>
      <c r="J578" s="6">
        <v>44271</v>
      </c>
      <c r="K578" s="6">
        <v>44840</v>
      </c>
      <c r="L578">
        <f t="shared" si="52"/>
        <v>569</v>
      </c>
    </row>
    <row r="579" spans="1:13" ht="13.2" hidden="1" x14ac:dyDescent="0.25">
      <c r="A579" s="3" t="s">
        <v>614</v>
      </c>
      <c r="B579" s="3" t="s">
        <v>12</v>
      </c>
      <c r="C579" s="3">
        <v>30</v>
      </c>
      <c r="D579" s="3" t="s">
        <v>13</v>
      </c>
      <c r="E579" s="3" t="s">
        <v>14</v>
      </c>
      <c r="F579" s="4" t="s">
        <v>59</v>
      </c>
      <c r="G579" s="4" t="s">
        <v>16</v>
      </c>
      <c r="H579" s="4" t="s">
        <v>17</v>
      </c>
      <c r="I579" s="4"/>
      <c r="J579" s="6">
        <v>44271</v>
      </c>
      <c r="K579" s="6">
        <v>44840</v>
      </c>
      <c r="L579">
        <f t="shared" si="52"/>
        <v>569</v>
      </c>
    </row>
    <row r="580" spans="1:13" ht="13.2" hidden="1" x14ac:dyDescent="0.25">
      <c r="A580" s="3" t="s">
        <v>615</v>
      </c>
      <c r="B580" s="3" t="s">
        <v>12</v>
      </c>
      <c r="C580" s="3">
        <v>30</v>
      </c>
      <c r="D580" s="3" t="s">
        <v>13</v>
      </c>
      <c r="E580" s="3" t="s">
        <v>14</v>
      </c>
      <c r="F580" s="4" t="s">
        <v>59</v>
      </c>
      <c r="G580" s="4" t="s">
        <v>16</v>
      </c>
      <c r="H580" s="4" t="s">
        <v>17</v>
      </c>
      <c r="I580" s="4"/>
      <c r="J580" s="6">
        <v>44271</v>
      </c>
      <c r="K580" s="6">
        <v>44392</v>
      </c>
      <c r="L580">
        <f t="shared" ref="L580:L585" si="58">K580-J580</f>
        <v>121</v>
      </c>
    </row>
    <row r="581" spans="1:13" ht="13.2" hidden="1" x14ac:dyDescent="0.25">
      <c r="A581" s="3" t="s">
        <v>616</v>
      </c>
      <c r="B581" s="3" t="s">
        <v>12</v>
      </c>
      <c r="C581" s="3">
        <v>30</v>
      </c>
      <c r="D581" s="3" t="s">
        <v>13</v>
      </c>
      <c r="E581" s="3" t="s">
        <v>14</v>
      </c>
      <c r="F581" s="4" t="s">
        <v>59</v>
      </c>
      <c r="G581" s="4" t="s">
        <v>16</v>
      </c>
      <c r="H581" s="4" t="s">
        <v>17</v>
      </c>
      <c r="I581" s="4"/>
      <c r="J581" s="6">
        <v>44271</v>
      </c>
      <c r="K581" s="6">
        <v>44285</v>
      </c>
      <c r="L581">
        <f t="shared" si="58"/>
        <v>14</v>
      </c>
    </row>
    <row r="582" spans="1:13" ht="13.2" hidden="1" x14ac:dyDescent="0.25">
      <c r="A582" s="3" t="s">
        <v>617</v>
      </c>
      <c r="B582" s="3" t="s">
        <v>12</v>
      </c>
      <c r="C582" s="3">
        <v>30</v>
      </c>
      <c r="D582" s="3" t="s">
        <v>13</v>
      </c>
      <c r="E582" s="3" t="s">
        <v>14</v>
      </c>
      <c r="F582" s="4" t="s">
        <v>59</v>
      </c>
      <c r="G582" s="4" t="s">
        <v>16</v>
      </c>
      <c r="H582" s="4" t="s">
        <v>17</v>
      </c>
      <c r="I582" s="4"/>
      <c r="J582" s="6">
        <v>44271</v>
      </c>
      <c r="K582" s="6">
        <v>44285</v>
      </c>
      <c r="L582">
        <f t="shared" si="58"/>
        <v>14</v>
      </c>
    </row>
    <row r="583" spans="1:13" ht="13.2" hidden="1" x14ac:dyDescent="0.25">
      <c r="A583" s="3" t="s">
        <v>618</v>
      </c>
      <c r="B583" s="3" t="s">
        <v>12</v>
      </c>
      <c r="C583" s="3">
        <v>30</v>
      </c>
      <c r="D583" s="3" t="s">
        <v>13</v>
      </c>
      <c r="E583" s="3" t="s">
        <v>14</v>
      </c>
      <c r="F583" s="4" t="s">
        <v>59</v>
      </c>
      <c r="G583" s="4" t="s">
        <v>16</v>
      </c>
      <c r="H583" s="4" t="s">
        <v>17</v>
      </c>
      <c r="I583" s="4"/>
      <c r="J583" s="6">
        <v>44271</v>
      </c>
      <c r="K583" s="6">
        <v>44280</v>
      </c>
      <c r="L583">
        <f t="shared" si="58"/>
        <v>9</v>
      </c>
    </row>
    <row r="584" spans="1:13" ht="13.2" hidden="1" x14ac:dyDescent="0.25">
      <c r="A584" s="3" t="s">
        <v>619</v>
      </c>
      <c r="B584" s="3" t="s">
        <v>12</v>
      </c>
      <c r="C584" s="3">
        <v>30</v>
      </c>
      <c r="D584" s="3" t="s">
        <v>13</v>
      </c>
      <c r="E584" s="3" t="s">
        <v>14</v>
      </c>
      <c r="F584" s="4" t="s">
        <v>59</v>
      </c>
      <c r="G584" s="4" t="s">
        <v>16</v>
      </c>
      <c r="H584" s="4" t="s">
        <v>17</v>
      </c>
      <c r="I584" s="4"/>
      <c r="J584" s="6">
        <v>44271</v>
      </c>
      <c r="K584" s="6">
        <v>44272</v>
      </c>
      <c r="L584">
        <f t="shared" si="58"/>
        <v>1</v>
      </c>
    </row>
    <row r="585" spans="1:13" ht="13.2" hidden="1" x14ac:dyDescent="0.25">
      <c r="A585" s="3" t="s">
        <v>620</v>
      </c>
      <c r="B585" s="3" t="s">
        <v>12</v>
      </c>
      <c r="C585" s="3">
        <v>30</v>
      </c>
      <c r="D585" s="3" t="s">
        <v>13</v>
      </c>
      <c r="E585" s="3" t="s">
        <v>14</v>
      </c>
      <c r="F585" s="4" t="s">
        <v>24</v>
      </c>
      <c r="G585" s="4" t="s">
        <v>16</v>
      </c>
      <c r="H585" s="4" t="s">
        <v>17</v>
      </c>
      <c r="I585" s="4"/>
      <c r="J585" s="6">
        <v>44271</v>
      </c>
      <c r="K585" s="6">
        <v>44306</v>
      </c>
      <c r="L585">
        <f t="shared" si="58"/>
        <v>35</v>
      </c>
    </row>
    <row r="586" spans="1:13" ht="13.2" hidden="1" x14ac:dyDescent="0.25">
      <c r="A586" s="3" t="s">
        <v>621</v>
      </c>
      <c r="B586" s="3" t="s">
        <v>12</v>
      </c>
      <c r="C586" s="3">
        <v>30</v>
      </c>
      <c r="D586" s="3" t="s">
        <v>13</v>
      </c>
      <c r="E586" s="3" t="s">
        <v>27</v>
      </c>
      <c r="F586" s="4" t="s">
        <v>28</v>
      </c>
      <c r="G586" s="4" t="s">
        <v>16</v>
      </c>
      <c r="H586" s="4" t="s">
        <v>8</v>
      </c>
      <c r="I586" s="4" t="s">
        <v>30</v>
      </c>
      <c r="J586" s="6">
        <v>44271</v>
      </c>
      <c r="K586" s="6">
        <v>44316</v>
      </c>
      <c r="L586">
        <f t="shared" ref="L586:L643" si="59">K586-J586</f>
        <v>45</v>
      </c>
      <c r="M586" t="b">
        <f t="shared" ref="M586:M594" si="60">L586&lt;C586</f>
        <v>0</v>
      </c>
    </row>
    <row r="587" spans="1:13" ht="13.2" hidden="1" x14ac:dyDescent="0.25">
      <c r="A587" s="3" t="s">
        <v>622</v>
      </c>
      <c r="B587" s="3" t="s">
        <v>12</v>
      </c>
      <c r="C587" s="3">
        <v>30</v>
      </c>
      <c r="D587" s="3" t="s">
        <v>13</v>
      </c>
      <c r="E587" s="3" t="s">
        <v>27</v>
      </c>
      <c r="F587" s="4" t="s">
        <v>28</v>
      </c>
      <c r="G587" s="4" t="s">
        <v>140</v>
      </c>
      <c r="H587" s="4" t="s">
        <v>8</v>
      </c>
      <c r="I587" s="4" t="s">
        <v>56</v>
      </c>
      <c r="J587" s="6">
        <v>44271</v>
      </c>
      <c r="K587" s="6">
        <v>44331</v>
      </c>
      <c r="L587">
        <f t="shared" si="59"/>
        <v>60</v>
      </c>
      <c r="M587" t="b">
        <f t="shared" si="60"/>
        <v>0</v>
      </c>
    </row>
    <row r="588" spans="1:13" ht="13.2" hidden="1" x14ac:dyDescent="0.25">
      <c r="A588" s="3" t="s">
        <v>623</v>
      </c>
      <c r="B588" s="3" t="s">
        <v>12</v>
      </c>
      <c r="C588" s="3">
        <v>30</v>
      </c>
      <c r="D588" s="3" t="s">
        <v>13</v>
      </c>
      <c r="E588" s="3" t="s">
        <v>27</v>
      </c>
      <c r="F588" s="4" t="s">
        <v>28</v>
      </c>
      <c r="G588" s="4" t="s">
        <v>140</v>
      </c>
      <c r="H588" s="4" t="s">
        <v>8</v>
      </c>
      <c r="I588" s="4" t="s">
        <v>30</v>
      </c>
      <c r="J588" s="6">
        <v>44271</v>
      </c>
      <c r="K588" s="6">
        <v>44336</v>
      </c>
      <c r="L588">
        <f t="shared" si="59"/>
        <v>65</v>
      </c>
      <c r="M588" t="b">
        <f t="shared" si="60"/>
        <v>0</v>
      </c>
    </row>
    <row r="589" spans="1:13" ht="13.2" hidden="1" x14ac:dyDescent="0.25">
      <c r="A589" s="3" t="s">
        <v>624</v>
      </c>
      <c r="B589" s="3" t="s">
        <v>12</v>
      </c>
      <c r="C589" s="3">
        <v>30</v>
      </c>
      <c r="D589" s="3" t="s">
        <v>13</v>
      </c>
      <c r="E589" s="3" t="s">
        <v>27</v>
      </c>
      <c r="F589" s="4" t="s">
        <v>28</v>
      </c>
      <c r="G589" s="4" t="s">
        <v>140</v>
      </c>
      <c r="H589" s="4" t="s">
        <v>8</v>
      </c>
      <c r="I589" s="4" t="s">
        <v>30</v>
      </c>
      <c r="J589" s="6">
        <v>44271</v>
      </c>
      <c r="K589" s="6">
        <v>44336</v>
      </c>
      <c r="L589">
        <f t="shared" si="59"/>
        <v>65</v>
      </c>
      <c r="M589" t="b">
        <f t="shared" si="60"/>
        <v>0</v>
      </c>
    </row>
    <row r="590" spans="1:13" ht="13.2" hidden="1" x14ac:dyDescent="0.25">
      <c r="A590" s="3" t="s">
        <v>625</v>
      </c>
      <c r="B590" s="3" t="s">
        <v>12</v>
      </c>
      <c r="C590" s="3">
        <v>30</v>
      </c>
      <c r="D590" s="3" t="s">
        <v>13</v>
      </c>
      <c r="E590" s="3" t="s">
        <v>27</v>
      </c>
      <c r="F590" s="4" t="s">
        <v>28</v>
      </c>
      <c r="G590" s="4" t="s">
        <v>16</v>
      </c>
      <c r="H590" s="4" t="s">
        <v>8</v>
      </c>
      <c r="I590" s="4" t="s">
        <v>30</v>
      </c>
      <c r="J590" s="6">
        <v>44271</v>
      </c>
      <c r="K590" s="6">
        <v>44336</v>
      </c>
      <c r="L590">
        <f t="shared" si="59"/>
        <v>65</v>
      </c>
      <c r="M590" t="b">
        <f t="shared" si="60"/>
        <v>0</v>
      </c>
    </row>
    <row r="591" spans="1:13" ht="13.2" hidden="1" x14ac:dyDescent="0.25">
      <c r="A591" s="3" t="s">
        <v>626</v>
      </c>
      <c r="B591" s="3" t="s">
        <v>12</v>
      </c>
      <c r="C591" s="3">
        <v>30</v>
      </c>
      <c r="D591" s="3" t="s">
        <v>13</v>
      </c>
      <c r="E591" s="3" t="s">
        <v>27</v>
      </c>
      <c r="F591" s="4" t="s">
        <v>28</v>
      </c>
      <c r="G591" s="4" t="s">
        <v>140</v>
      </c>
      <c r="H591" s="4" t="s">
        <v>8</v>
      </c>
      <c r="I591" s="4" t="s">
        <v>30</v>
      </c>
      <c r="J591" s="6">
        <v>44271</v>
      </c>
      <c r="K591" s="6">
        <v>44336</v>
      </c>
      <c r="L591">
        <f t="shared" si="59"/>
        <v>65</v>
      </c>
      <c r="M591" t="b">
        <f t="shared" si="60"/>
        <v>0</v>
      </c>
    </row>
    <row r="592" spans="1:13" ht="13.2" hidden="1" x14ac:dyDescent="0.25">
      <c r="A592" s="3" t="s">
        <v>627</v>
      </c>
      <c r="B592" s="3" t="s">
        <v>12</v>
      </c>
      <c r="C592" s="3">
        <v>30</v>
      </c>
      <c r="D592" s="3" t="s">
        <v>13</v>
      </c>
      <c r="E592" s="3" t="s">
        <v>27</v>
      </c>
      <c r="F592" s="4" t="s">
        <v>28</v>
      </c>
      <c r="G592" s="4" t="s">
        <v>29</v>
      </c>
      <c r="H592" s="4" t="s">
        <v>8</v>
      </c>
      <c r="I592" s="4" t="s">
        <v>79</v>
      </c>
      <c r="J592" s="6">
        <v>44271</v>
      </c>
      <c r="K592" s="6">
        <v>44459</v>
      </c>
      <c r="L592">
        <f t="shared" si="59"/>
        <v>188</v>
      </c>
      <c r="M592" t="b">
        <f t="shared" si="60"/>
        <v>0</v>
      </c>
    </row>
    <row r="593" spans="1:13" ht="13.2" hidden="1" x14ac:dyDescent="0.25">
      <c r="A593" s="3" t="s">
        <v>628</v>
      </c>
      <c r="B593" s="3" t="s">
        <v>12</v>
      </c>
      <c r="C593" s="3">
        <v>30</v>
      </c>
      <c r="D593" s="3" t="s">
        <v>13</v>
      </c>
      <c r="E593" s="3" t="s">
        <v>27</v>
      </c>
      <c r="F593" s="4" t="s">
        <v>28</v>
      </c>
      <c r="G593" s="4" t="s">
        <v>16</v>
      </c>
      <c r="H593" s="4" t="s">
        <v>8</v>
      </c>
      <c r="I593" s="4" t="s">
        <v>79</v>
      </c>
      <c r="J593" s="6">
        <v>44271</v>
      </c>
      <c r="K593" s="6">
        <v>44697</v>
      </c>
      <c r="L593">
        <f t="shared" si="59"/>
        <v>426</v>
      </c>
      <c r="M593" t="b">
        <f t="shared" si="60"/>
        <v>0</v>
      </c>
    </row>
    <row r="594" spans="1:13" ht="13.2" hidden="1" x14ac:dyDescent="0.25">
      <c r="A594" s="3" t="s">
        <v>629</v>
      </c>
      <c r="B594" s="3" t="s">
        <v>12</v>
      </c>
      <c r="C594" s="3">
        <v>30</v>
      </c>
      <c r="D594" s="3" t="s">
        <v>13</v>
      </c>
      <c r="E594" s="3" t="s">
        <v>27</v>
      </c>
      <c r="F594" s="4" t="s">
        <v>28</v>
      </c>
      <c r="G594" s="4" t="s">
        <v>16</v>
      </c>
      <c r="H594" s="4" t="s">
        <v>8</v>
      </c>
      <c r="I594" s="4" t="s">
        <v>79</v>
      </c>
      <c r="J594" s="6">
        <v>44271</v>
      </c>
      <c r="K594" s="6">
        <v>44697</v>
      </c>
      <c r="L594">
        <f t="shared" si="59"/>
        <v>426</v>
      </c>
      <c r="M594" t="b">
        <f t="shared" si="60"/>
        <v>0</v>
      </c>
    </row>
    <row r="595" spans="1:13" ht="13.2" hidden="1" x14ac:dyDescent="0.25">
      <c r="A595" s="3" t="s">
        <v>630</v>
      </c>
      <c r="B595" s="3" t="s">
        <v>32</v>
      </c>
      <c r="C595" s="3">
        <v>15</v>
      </c>
      <c r="D595" s="3" t="s">
        <v>13</v>
      </c>
      <c r="E595" s="3" t="s">
        <v>14</v>
      </c>
      <c r="F595" s="4" t="s">
        <v>59</v>
      </c>
      <c r="G595" s="4" t="s">
        <v>16</v>
      </c>
      <c r="H595" s="4" t="s">
        <v>17</v>
      </c>
      <c r="I595" s="4"/>
      <c r="J595" s="6">
        <v>44272</v>
      </c>
      <c r="K595" s="6">
        <v>44286</v>
      </c>
      <c r="L595">
        <f t="shared" si="59"/>
        <v>14</v>
      </c>
    </row>
    <row r="596" spans="1:13" ht="13.2" hidden="1" x14ac:dyDescent="0.25">
      <c r="A596" s="3" t="s">
        <v>631</v>
      </c>
      <c r="B596" s="3" t="s">
        <v>12</v>
      </c>
      <c r="C596" s="3">
        <v>30</v>
      </c>
      <c r="D596" s="3" t="s">
        <v>13</v>
      </c>
      <c r="E596" s="3" t="s">
        <v>14</v>
      </c>
      <c r="F596" s="4" t="s">
        <v>59</v>
      </c>
      <c r="G596" s="4" t="s">
        <v>16</v>
      </c>
      <c r="H596" s="4" t="s">
        <v>17</v>
      </c>
      <c r="I596" s="4"/>
      <c r="J596" s="6">
        <v>44272</v>
      </c>
      <c r="K596" s="6">
        <v>44425</v>
      </c>
      <c r="L596">
        <f t="shared" si="59"/>
        <v>153</v>
      </c>
    </row>
    <row r="597" spans="1:13" ht="13.2" hidden="1" x14ac:dyDescent="0.25">
      <c r="A597" s="3" t="s">
        <v>632</v>
      </c>
      <c r="B597" s="3" t="s">
        <v>12</v>
      </c>
      <c r="C597" s="3">
        <v>30</v>
      </c>
      <c r="D597" s="3" t="s">
        <v>13</v>
      </c>
      <c r="E597" s="3" t="s">
        <v>14</v>
      </c>
      <c r="F597" s="4" t="s">
        <v>59</v>
      </c>
      <c r="G597" s="4" t="s">
        <v>16</v>
      </c>
      <c r="H597" s="4" t="s">
        <v>17</v>
      </c>
      <c r="I597" s="4"/>
      <c r="J597" s="6">
        <v>44272</v>
      </c>
      <c r="K597" s="6">
        <v>44302</v>
      </c>
      <c r="L597">
        <f t="shared" si="59"/>
        <v>30</v>
      </c>
    </row>
    <row r="598" spans="1:13" ht="13.2" hidden="1" x14ac:dyDescent="0.25">
      <c r="A598" s="3" t="s">
        <v>633</v>
      </c>
      <c r="B598" s="3" t="s">
        <v>12</v>
      </c>
      <c r="C598" s="3">
        <v>30</v>
      </c>
      <c r="D598" s="3" t="s">
        <v>13</v>
      </c>
      <c r="E598" s="3" t="s">
        <v>14</v>
      </c>
      <c r="F598" s="4" t="s">
        <v>59</v>
      </c>
      <c r="G598" s="4" t="s">
        <v>16</v>
      </c>
      <c r="H598" s="4" t="s">
        <v>17</v>
      </c>
      <c r="I598" s="4"/>
      <c r="J598" s="6">
        <v>44272</v>
      </c>
      <c r="K598" s="6">
        <v>44302</v>
      </c>
      <c r="L598">
        <f t="shared" si="59"/>
        <v>30</v>
      </c>
    </row>
    <row r="599" spans="1:13" ht="13.2" hidden="1" x14ac:dyDescent="0.25">
      <c r="A599" s="3" t="s">
        <v>634</v>
      </c>
      <c r="B599" s="3" t="s">
        <v>12</v>
      </c>
      <c r="C599" s="3">
        <v>30</v>
      </c>
      <c r="D599" s="3" t="s">
        <v>13</v>
      </c>
      <c r="E599" s="3" t="s">
        <v>14</v>
      </c>
      <c r="F599" s="4" t="s">
        <v>59</v>
      </c>
      <c r="G599" s="4" t="s">
        <v>16</v>
      </c>
      <c r="H599" s="4" t="s">
        <v>17</v>
      </c>
      <c r="I599" s="4"/>
      <c r="J599" s="6">
        <v>44272</v>
      </c>
      <c r="K599" s="6">
        <v>44274</v>
      </c>
      <c r="L599">
        <f t="shared" si="59"/>
        <v>2</v>
      </c>
    </row>
    <row r="600" spans="1:13" ht="13.2" hidden="1" x14ac:dyDescent="0.25">
      <c r="A600" s="3" t="s">
        <v>635</v>
      </c>
      <c r="B600" s="3" t="s">
        <v>12</v>
      </c>
      <c r="C600" s="3">
        <v>30</v>
      </c>
      <c r="D600" s="3" t="s">
        <v>13</v>
      </c>
      <c r="E600" s="3" t="s">
        <v>27</v>
      </c>
      <c r="F600" s="4" t="s">
        <v>43</v>
      </c>
      <c r="G600" s="4" t="s">
        <v>90</v>
      </c>
      <c r="H600" s="4" t="s">
        <v>17</v>
      </c>
      <c r="I600" s="4"/>
      <c r="J600" s="6">
        <v>44272</v>
      </c>
      <c r="K600" s="6">
        <v>44276</v>
      </c>
      <c r="L600">
        <f t="shared" si="59"/>
        <v>4</v>
      </c>
      <c r="M600" t="b">
        <f t="shared" ref="M600:M607" si="61">L600&lt;C600</f>
        <v>1</v>
      </c>
    </row>
    <row r="601" spans="1:13" ht="13.2" hidden="1" x14ac:dyDescent="0.25">
      <c r="A601" s="3" t="s">
        <v>636</v>
      </c>
      <c r="B601" s="3" t="s">
        <v>12</v>
      </c>
      <c r="C601" s="3">
        <v>30</v>
      </c>
      <c r="D601" s="3" t="s">
        <v>13</v>
      </c>
      <c r="E601" s="3" t="s">
        <v>27</v>
      </c>
      <c r="F601" s="4" t="s">
        <v>43</v>
      </c>
      <c r="G601" s="4" t="s">
        <v>16</v>
      </c>
      <c r="H601" s="4" t="s">
        <v>17</v>
      </c>
      <c r="I601" s="4"/>
      <c r="J601" s="6">
        <v>44272</v>
      </c>
      <c r="K601" s="6">
        <v>44277</v>
      </c>
      <c r="L601">
        <f t="shared" si="59"/>
        <v>5</v>
      </c>
      <c r="M601" t="b">
        <f t="shared" si="61"/>
        <v>1</v>
      </c>
    </row>
    <row r="602" spans="1:13" ht="13.2" hidden="1" x14ac:dyDescent="0.25">
      <c r="A602" s="3" t="s">
        <v>637</v>
      </c>
      <c r="B602" s="3" t="s">
        <v>12</v>
      </c>
      <c r="C602" s="3">
        <v>30</v>
      </c>
      <c r="D602" s="3" t="s">
        <v>13</v>
      </c>
      <c r="E602" s="3" t="s">
        <v>27</v>
      </c>
      <c r="F602" s="4" t="s">
        <v>28</v>
      </c>
      <c r="G602" s="4" t="s">
        <v>140</v>
      </c>
      <c r="H602" s="4" t="s">
        <v>8</v>
      </c>
      <c r="I602" s="4" t="s">
        <v>30</v>
      </c>
      <c r="J602" s="6">
        <v>44272</v>
      </c>
      <c r="K602" s="6">
        <v>44336</v>
      </c>
      <c r="L602">
        <f t="shared" si="59"/>
        <v>64</v>
      </c>
      <c r="M602" t="b">
        <f t="shared" si="61"/>
        <v>0</v>
      </c>
    </row>
    <row r="603" spans="1:13" ht="13.2" hidden="1" x14ac:dyDescent="0.25">
      <c r="A603" s="3" t="s">
        <v>638</v>
      </c>
      <c r="B603" s="3" t="s">
        <v>12</v>
      </c>
      <c r="C603" s="3">
        <v>30</v>
      </c>
      <c r="D603" s="3" t="s">
        <v>13</v>
      </c>
      <c r="E603" s="3" t="s">
        <v>27</v>
      </c>
      <c r="F603" s="4" t="s">
        <v>28</v>
      </c>
      <c r="G603" s="4" t="s">
        <v>16</v>
      </c>
      <c r="H603" s="4" t="s">
        <v>8</v>
      </c>
      <c r="I603" s="4" t="s">
        <v>30</v>
      </c>
      <c r="J603" s="6">
        <v>44272</v>
      </c>
      <c r="K603" s="6">
        <v>44336</v>
      </c>
      <c r="L603">
        <f t="shared" si="59"/>
        <v>64</v>
      </c>
      <c r="M603" t="b">
        <f t="shared" si="61"/>
        <v>0</v>
      </c>
    </row>
    <row r="604" spans="1:13" ht="13.2" hidden="1" x14ac:dyDescent="0.25">
      <c r="A604" s="3" t="s">
        <v>639</v>
      </c>
      <c r="B604" s="3" t="s">
        <v>12</v>
      </c>
      <c r="C604" s="3">
        <v>30</v>
      </c>
      <c r="D604" s="3" t="s">
        <v>13</v>
      </c>
      <c r="E604" s="3" t="s">
        <v>27</v>
      </c>
      <c r="F604" s="4" t="s">
        <v>28</v>
      </c>
      <c r="G604" s="4" t="s">
        <v>140</v>
      </c>
      <c r="H604" s="4" t="s">
        <v>8</v>
      </c>
      <c r="I604" s="4" t="s">
        <v>30</v>
      </c>
      <c r="J604" s="6">
        <v>44272</v>
      </c>
      <c r="K604" s="6">
        <v>44336</v>
      </c>
      <c r="L604">
        <f t="shared" si="59"/>
        <v>64</v>
      </c>
      <c r="M604" t="b">
        <f t="shared" si="61"/>
        <v>0</v>
      </c>
    </row>
    <row r="605" spans="1:13" ht="13.2" hidden="1" x14ac:dyDescent="0.25">
      <c r="A605" s="3" t="s">
        <v>640</v>
      </c>
      <c r="B605" s="3" t="s">
        <v>12</v>
      </c>
      <c r="C605" s="3">
        <v>30</v>
      </c>
      <c r="D605" s="3" t="s">
        <v>13</v>
      </c>
      <c r="E605" s="3" t="s">
        <v>27</v>
      </c>
      <c r="F605" s="4" t="s">
        <v>28</v>
      </c>
      <c r="G605" s="4" t="s">
        <v>16</v>
      </c>
      <c r="H605" s="4" t="s">
        <v>8</v>
      </c>
      <c r="I605" s="4" t="s">
        <v>67</v>
      </c>
      <c r="J605" s="6">
        <v>44272</v>
      </c>
      <c r="K605" s="6">
        <v>44361</v>
      </c>
      <c r="L605">
        <f t="shared" si="59"/>
        <v>89</v>
      </c>
      <c r="M605" t="b">
        <f t="shared" si="61"/>
        <v>0</v>
      </c>
    </row>
    <row r="606" spans="1:13" ht="13.2" hidden="1" x14ac:dyDescent="0.25">
      <c r="A606" s="3" t="s">
        <v>641</v>
      </c>
      <c r="B606" s="3" t="s">
        <v>12</v>
      </c>
      <c r="C606" s="3">
        <v>30</v>
      </c>
      <c r="D606" s="3" t="s">
        <v>13</v>
      </c>
      <c r="E606" s="3" t="s">
        <v>27</v>
      </c>
      <c r="F606" s="4" t="s">
        <v>28</v>
      </c>
      <c r="G606" s="4" t="s">
        <v>16</v>
      </c>
      <c r="H606" s="4" t="s">
        <v>8</v>
      </c>
      <c r="I606" s="4" t="s">
        <v>79</v>
      </c>
      <c r="J606" s="6">
        <v>44272</v>
      </c>
      <c r="K606" s="6">
        <v>44693</v>
      </c>
      <c r="L606">
        <f t="shared" si="59"/>
        <v>421</v>
      </c>
      <c r="M606" t="b">
        <f t="shared" si="61"/>
        <v>0</v>
      </c>
    </row>
    <row r="607" spans="1:13" ht="13.2" hidden="1" x14ac:dyDescent="0.25">
      <c r="A607" s="3" t="s">
        <v>642</v>
      </c>
      <c r="B607" s="3" t="s">
        <v>12</v>
      </c>
      <c r="C607" s="3">
        <v>30</v>
      </c>
      <c r="D607" s="3" t="s">
        <v>13</v>
      </c>
      <c r="E607" s="3" t="s">
        <v>27</v>
      </c>
      <c r="F607" s="4" t="s">
        <v>28</v>
      </c>
      <c r="G607" s="4" t="s">
        <v>16</v>
      </c>
      <c r="H607" s="4" t="s">
        <v>8</v>
      </c>
      <c r="I607" s="4" t="s">
        <v>79</v>
      </c>
      <c r="J607" s="6">
        <v>44272</v>
      </c>
      <c r="K607" s="6">
        <v>44697</v>
      </c>
      <c r="L607">
        <f t="shared" si="59"/>
        <v>425</v>
      </c>
      <c r="M607" t="b">
        <f t="shared" si="61"/>
        <v>0</v>
      </c>
    </row>
    <row r="608" spans="1:13" ht="13.2" hidden="1" x14ac:dyDescent="0.25">
      <c r="A608" s="3" t="s">
        <v>643</v>
      </c>
      <c r="B608" s="3" t="s">
        <v>12</v>
      </c>
      <c r="C608" s="3">
        <v>30</v>
      </c>
      <c r="D608" s="3" t="s">
        <v>13</v>
      </c>
      <c r="E608" s="3" t="s">
        <v>14</v>
      </c>
      <c r="F608" s="4" t="s">
        <v>59</v>
      </c>
      <c r="G608" s="4" t="s">
        <v>16</v>
      </c>
      <c r="H608" s="4" t="s">
        <v>17</v>
      </c>
      <c r="I608" s="4"/>
      <c r="J608" s="6">
        <v>44273</v>
      </c>
      <c r="K608" s="6">
        <v>44337</v>
      </c>
      <c r="L608">
        <f t="shared" si="59"/>
        <v>64</v>
      </c>
    </row>
    <row r="609" spans="1:13" ht="13.2" hidden="1" x14ac:dyDescent="0.25">
      <c r="A609" s="3" t="s">
        <v>644</v>
      </c>
      <c r="B609" s="3" t="s">
        <v>12</v>
      </c>
      <c r="C609" s="3">
        <v>30</v>
      </c>
      <c r="D609" s="3" t="s">
        <v>13</v>
      </c>
      <c r="E609" s="3" t="s">
        <v>14</v>
      </c>
      <c r="F609" s="4" t="s">
        <v>59</v>
      </c>
      <c r="G609" s="4" t="s">
        <v>16</v>
      </c>
      <c r="H609" s="4" t="s">
        <v>17</v>
      </c>
      <c r="I609" s="4"/>
      <c r="J609" s="6">
        <v>44273</v>
      </c>
      <c r="K609" s="6">
        <v>44299</v>
      </c>
      <c r="L609">
        <f t="shared" si="59"/>
        <v>26</v>
      </c>
    </row>
    <row r="610" spans="1:13" ht="13.2" hidden="1" x14ac:dyDescent="0.25">
      <c r="A610" s="3" t="s">
        <v>645</v>
      </c>
      <c r="B610" s="3" t="s">
        <v>12</v>
      </c>
      <c r="C610" s="3">
        <v>30</v>
      </c>
      <c r="D610" s="3" t="s">
        <v>13</v>
      </c>
      <c r="E610" s="3" t="s">
        <v>27</v>
      </c>
      <c r="F610" s="4" t="s">
        <v>43</v>
      </c>
      <c r="G610" s="4" t="s">
        <v>90</v>
      </c>
      <c r="H610" s="4" t="s">
        <v>17</v>
      </c>
      <c r="I610" s="4"/>
      <c r="J610" s="6">
        <v>44273</v>
      </c>
      <c r="K610" s="6">
        <v>44277</v>
      </c>
      <c r="L610">
        <f t="shared" si="59"/>
        <v>4</v>
      </c>
      <c r="M610" t="b">
        <f t="shared" ref="M610:M613" si="62">L610&lt;C610</f>
        <v>1</v>
      </c>
    </row>
    <row r="611" spans="1:13" ht="13.2" hidden="1" x14ac:dyDescent="0.25">
      <c r="A611" s="3" t="s">
        <v>646</v>
      </c>
      <c r="B611" s="3" t="s">
        <v>12</v>
      </c>
      <c r="C611" s="3">
        <v>30</v>
      </c>
      <c r="D611" s="3" t="s">
        <v>13</v>
      </c>
      <c r="E611" s="3" t="s">
        <v>27</v>
      </c>
      <c r="F611" s="4" t="s">
        <v>28</v>
      </c>
      <c r="G611" s="4" t="s">
        <v>16</v>
      </c>
      <c r="H611" s="4" t="s">
        <v>8</v>
      </c>
      <c r="I611" s="4" t="s">
        <v>79</v>
      </c>
      <c r="J611" s="6">
        <v>44273</v>
      </c>
      <c r="K611" s="6">
        <v>44319</v>
      </c>
      <c r="L611">
        <f t="shared" si="59"/>
        <v>46</v>
      </c>
      <c r="M611" t="b">
        <f t="shared" si="62"/>
        <v>0</v>
      </c>
    </row>
    <row r="612" spans="1:13" ht="13.2" hidden="1" x14ac:dyDescent="0.25">
      <c r="A612" s="3" t="s">
        <v>647</v>
      </c>
      <c r="B612" s="3" t="s">
        <v>12</v>
      </c>
      <c r="C612" s="3">
        <v>30</v>
      </c>
      <c r="D612" s="3" t="s">
        <v>13</v>
      </c>
      <c r="E612" s="3" t="s">
        <v>27</v>
      </c>
      <c r="F612" s="4" t="s">
        <v>28</v>
      </c>
      <c r="G612" s="4" t="s">
        <v>16</v>
      </c>
      <c r="H612" s="4" t="s">
        <v>8</v>
      </c>
      <c r="I612" s="4" t="s">
        <v>67</v>
      </c>
      <c r="J612" s="6">
        <v>44273</v>
      </c>
      <c r="K612" s="6">
        <v>44361</v>
      </c>
      <c r="L612">
        <f t="shared" si="59"/>
        <v>88</v>
      </c>
      <c r="M612" t="b">
        <f t="shared" si="62"/>
        <v>0</v>
      </c>
    </row>
    <row r="613" spans="1:13" ht="13.2" hidden="1" x14ac:dyDescent="0.25">
      <c r="A613" s="3" t="s">
        <v>648</v>
      </c>
      <c r="B613" s="3" t="s">
        <v>12</v>
      </c>
      <c r="C613" s="3">
        <v>30</v>
      </c>
      <c r="D613" s="3" t="s">
        <v>13</v>
      </c>
      <c r="E613" s="3" t="s">
        <v>27</v>
      </c>
      <c r="F613" s="4" t="s">
        <v>28</v>
      </c>
      <c r="G613" s="4" t="s">
        <v>16</v>
      </c>
      <c r="H613" s="4" t="s">
        <v>8</v>
      </c>
      <c r="I613" s="4" t="s">
        <v>79</v>
      </c>
      <c r="J613" s="6">
        <v>44273</v>
      </c>
      <c r="K613" s="6">
        <v>44392</v>
      </c>
      <c r="L613">
        <f t="shared" si="59"/>
        <v>119</v>
      </c>
      <c r="M613" t="b">
        <f t="shared" si="62"/>
        <v>0</v>
      </c>
    </row>
    <row r="614" spans="1:13" ht="13.2" hidden="1" x14ac:dyDescent="0.25">
      <c r="A614" s="3" t="s">
        <v>649</v>
      </c>
      <c r="B614" s="3" t="s">
        <v>12</v>
      </c>
      <c r="C614" s="3">
        <v>30</v>
      </c>
      <c r="D614" s="3" t="s">
        <v>13</v>
      </c>
      <c r="E614" s="3" t="s">
        <v>14</v>
      </c>
      <c r="F614" s="4" t="s">
        <v>59</v>
      </c>
      <c r="G614" s="4" t="s">
        <v>16</v>
      </c>
      <c r="H614" s="4" t="s">
        <v>17</v>
      </c>
      <c r="I614" s="4"/>
      <c r="J614" s="6">
        <v>44274</v>
      </c>
      <c r="K614" s="6">
        <v>44359</v>
      </c>
      <c r="L614">
        <f t="shared" si="59"/>
        <v>85</v>
      </c>
    </row>
    <row r="615" spans="1:13" ht="13.2" hidden="1" x14ac:dyDescent="0.25">
      <c r="A615" s="3" t="s">
        <v>650</v>
      </c>
      <c r="B615" s="3" t="s">
        <v>12</v>
      </c>
      <c r="C615" s="3">
        <v>30</v>
      </c>
      <c r="D615" s="3" t="s">
        <v>13</v>
      </c>
      <c r="E615" s="3" t="s">
        <v>27</v>
      </c>
      <c r="F615" s="4" t="s">
        <v>43</v>
      </c>
      <c r="G615" s="4" t="s">
        <v>29</v>
      </c>
      <c r="H615" s="4" t="s">
        <v>17</v>
      </c>
      <c r="I615" s="4"/>
      <c r="J615" s="6">
        <v>44274</v>
      </c>
      <c r="K615" s="6">
        <v>44284</v>
      </c>
      <c r="L615">
        <f t="shared" si="59"/>
        <v>10</v>
      </c>
      <c r="M615" t="b">
        <f t="shared" ref="M615:M620" si="63">L615&lt;C615</f>
        <v>1</v>
      </c>
    </row>
    <row r="616" spans="1:13" ht="13.2" hidden="1" x14ac:dyDescent="0.25">
      <c r="A616" s="3" t="s">
        <v>651</v>
      </c>
      <c r="B616" s="3" t="s">
        <v>12</v>
      </c>
      <c r="C616" s="3">
        <v>30</v>
      </c>
      <c r="D616" s="3" t="s">
        <v>13</v>
      </c>
      <c r="E616" s="3" t="s">
        <v>27</v>
      </c>
      <c r="F616" s="4" t="s">
        <v>28</v>
      </c>
      <c r="G616" s="4" t="s">
        <v>140</v>
      </c>
      <c r="H616" s="4" t="s">
        <v>8</v>
      </c>
      <c r="I616" s="4" t="s">
        <v>30</v>
      </c>
      <c r="J616" s="6">
        <v>44274</v>
      </c>
      <c r="K616" s="6">
        <v>44336</v>
      </c>
      <c r="L616">
        <f t="shared" si="59"/>
        <v>62</v>
      </c>
      <c r="M616" t="b">
        <f t="shared" si="63"/>
        <v>0</v>
      </c>
    </row>
    <row r="617" spans="1:13" ht="13.2" hidden="1" x14ac:dyDescent="0.25">
      <c r="A617" s="3" t="s">
        <v>652</v>
      </c>
      <c r="B617" s="3" t="s">
        <v>12</v>
      </c>
      <c r="C617" s="3">
        <v>30</v>
      </c>
      <c r="D617" s="3" t="s">
        <v>13</v>
      </c>
      <c r="E617" s="3" t="s">
        <v>27</v>
      </c>
      <c r="F617" s="4" t="s">
        <v>28</v>
      </c>
      <c r="G617" s="4" t="s">
        <v>140</v>
      </c>
      <c r="H617" s="4" t="s">
        <v>8</v>
      </c>
      <c r="I617" s="4" t="s">
        <v>30</v>
      </c>
      <c r="J617" s="6">
        <v>44274</v>
      </c>
      <c r="K617" s="6">
        <v>44336</v>
      </c>
      <c r="L617">
        <f t="shared" si="59"/>
        <v>62</v>
      </c>
      <c r="M617" t="b">
        <f t="shared" si="63"/>
        <v>0</v>
      </c>
    </row>
    <row r="618" spans="1:13" ht="13.2" hidden="1" x14ac:dyDescent="0.25">
      <c r="A618" s="3" t="s">
        <v>653</v>
      </c>
      <c r="B618" s="3" t="s">
        <v>12</v>
      </c>
      <c r="C618" s="3">
        <v>30</v>
      </c>
      <c r="D618" s="3" t="s">
        <v>13</v>
      </c>
      <c r="E618" s="3" t="s">
        <v>27</v>
      </c>
      <c r="F618" s="4" t="s">
        <v>28</v>
      </c>
      <c r="G618" s="4" t="s">
        <v>140</v>
      </c>
      <c r="H618" s="4" t="s">
        <v>8</v>
      </c>
      <c r="I618" s="4" t="s">
        <v>30</v>
      </c>
      <c r="J618" s="6">
        <v>44274</v>
      </c>
      <c r="K618" s="6">
        <v>44336</v>
      </c>
      <c r="L618">
        <f t="shared" si="59"/>
        <v>62</v>
      </c>
      <c r="M618" t="b">
        <f t="shared" si="63"/>
        <v>0</v>
      </c>
    </row>
    <row r="619" spans="1:13" ht="13.2" hidden="1" x14ac:dyDescent="0.25">
      <c r="A619" s="3" t="s">
        <v>654</v>
      </c>
      <c r="B619" s="3" t="s">
        <v>12</v>
      </c>
      <c r="C619" s="3">
        <v>30</v>
      </c>
      <c r="D619" s="3" t="s">
        <v>13</v>
      </c>
      <c r="E619" s="3" t="s">
        <v>27</v>
      </c>
      <c r="F619" s="4" t="s">
        <v>28</v>
      </c>
      <c r="G619" s="4" t="s">
        <v>140</v>
      </c>
      <c r="H619" s="4" t="s">
        <v>8</v>
      </c>
      <c r="I619" s="4" t="s">
        <v>30</v>
      </c>
      <c r="J619" s="6">
        <v>44274</v>
      </c>
      <c r="K619" s="6">
        <v>44336</v>
      </c>
      <c r="L619">
        <f t="shared" si="59"/>
        <v>62</v>
      </c>
      <c r="M619" t="b">
        <f t="shared" si="63"/>
        <v>0</v>
      </c>
    </row>
    <row r="620" spans="1:13" ht="13.2" hidden="1" x14ac:dyDescent="0.25">
      <c r="A620" s="3" t="s">
        <v>655</v>
      </c>
      <c r="B620" s="3" t="s">
        <v>12</v>
      </c>
      <c r="C620" s="3">
        <v>30</v>
      </c>
      <c r="D620" s="3" t="s">
        <v>13</v>
      </c>
      <c r="E620" s="3" t="s">
        <v>27</v>
      </c>
      <c r="F620" s="4" t="s">
        <v>28</v>
      </c>
      <c r="G620" s="4" t="s">
        <v>140</v>
      </c>
      <c r="H620" s="4" t="s">
        <v>8</v>
      </c>
      <c r="I620" s="4" t="s">
        <v>30</v>
      </c>
      <c r="J620" s="6">
        <v>44274</v>
      </c>
      <c r="K620" s="6">
        <v>44336</v>
      </c>
      <c r="L620">
        <f t="shared" si="59"/>
        <v>62</v>
      </c>
      <c r="M620" t="b">
        <f t="shared" si="63"/>
        <v>0</v>
      </c>
    </row>
    <row r="621" spans="1:13" ht="13.2" hidden="1" x14ac:dyDescent="0.25">
      <c r="A621" s="3" t="s">
        <v>656</v>
      </c>
      <c r="B621" s="3" t="s">
        <v>12</v>
      </c>
      <c r="C621" s="3">
        <v>30</v>
      </c>
      <c r="D621" s="3" t="s">
        <v>13</v>
      </c>
      <c r="E621" s="3" t="s">
        <v>14</v>
      </c>
      <c r="F621" s="4" t="s">
        <v>59</v>
      </c>
      <c r="G621" s="4" t="s">
        <v>16</v>
      </c>
      <c r="H621" s="4" t="s">
        <v>17</v>
      </c>
      <c r="I621" s="4"/>
      <c r="J621" s="6">
        <v>44277</v>
      </c>
      <c r="K621" s="6">
        <v>44280</v>
      </c>
      <c r="L621">
        <f>K621-J621</f>
        <v>3</v>
      </c>
    </row>
    <row r="622" spans="1:13" ht="13.2" hidden="1" x14ac:dyDescent="0.25">
      <c r="A622" s="3" t="s">
        <v>657</v>
      </c>
      <c r="B622" s="3" t="s">
        <v>12</v>
      </c>
      <c r="C622" s="3">
        <v>30</v>
      </c>
      <c r="D622" s="3" t="s">
        <v>13</v>
      </c>
      <c r="E622" s="3" t="s">
        <v>14</v>
      </c>
      <c r="F622" s="4" t="s">
        <v>59</v>
      </c>
      <c r="G622" s="4" t="s">
        <v>16</v>
      </c>
      <c r="H622" s="4" t="s">
        <v>8</v>
      </c>
      <c r="I622" s="4" t="s">
        <v>79</v>
      </c>
      <c r="J622" s="6">
        <v>44277</v>
      </c>
      <c r="K622" s="6">
        <v>44329</v>
      </c>
      <c r="L622">
        <f t="shared" si="59"/>
        <v>52</v>
      </c>
    </row>
    <row r="623" spans="1:13" ht="13.2" hidden="1" x14ac:dyDescent="0.25">
      <c r="A623" s="3" t="s">
        <v>658</v>
      </c>
      <c r="B623" s="3" t="s">
        <v>12</v>
      </c>
      <c r="C623" s="3">
        <v>30</v>
      </c>
      <c r="D623" s="3" t="s">
        <v>13</v>
      </c>
      <c r="E623" s="3" t="s">
        <v>14</v>
      </c>
      <c r="F623" s="4" t="s">
        <v>59</v>
      </c>
      <c r="G623" s="4" t="s">
        <v>16</v>
      </c>
      <c r="H623" s="4" t="s">
        <v>8</v>
      </c>
      <c r="I623" s="4" t="s">
        <v>79</v>
      </c>
      <c r="J623" s="6">
        <v>44277</v>
      </c>
      <c r="K623" s="6">
        <v>44277</v>
      </c>
      <c r="L623">
        <f t="shared" si="59"/>
        <v>0</v>
      </c>
    </row>
    <row r="624" spans="1:13" ht="13.2" hidden="1" x14ac:dyDescent="0.25">
      <c r="A624" s="3" t="s">
        <v>659</v>
      </c>
      <c r="B624" s="3" t="s">
        <v>12</v>
      </c>
      <c r="C624" s="3">
        <v>30</v>
      </c>
      <c r="D624" s="3" t="s">
        <v>13</v>
      </c>
      <c r="E624" s="3" t="s">
        <v>27</v>
      </c>
      <c r="F624" s="4" t="s">
        <v>43</v>
      </c>
      <c r="G624" s="4" t="s">
        <v>16</v>
      </c>
      <c r="H624" s="4" t="s">
        <v>17</v>
      </c>
      <c r="I624" s="4"/>
      <c r="J624" s="6">
        <v>44277</v>
      </c>
      <c r="K624" s="6">
        <v>44283</v>
      </c>
      <c r="L624">
        <f>K624-J624</f>
        <v>6</v>
      </c>
      <c r="M624" t="b">
        <f t="shared" ref="M624:M627" si="64">L624&lt;C624</f>
        <v>1</v>
      </c>
    </row>
    <row r="625" spans="1:13" ht="13.2" hidden="1" x14ac:dyDescent="0.25">
      <c r="A625" s="3" t="s">
        <v>660</v>
      </c>
      <c r="B625" s="3" t="s">
        <v>12</v>
      </c>
      <c r="C625" s="3">
        <v>30</v>
      </c>
      <c r="D625" s="3" t="s">
        <v>13</v>
      </c>
      <c r="E625" s="3" t="s">
        <v>27</v>
      </c>
      <c r="F625" s="4" t="s">
        <v>28</v>
      </c>
      <c r="G625" s="4" t="s">
        <v>16</v>
      </c>
      <c r="H625" s="4" t="s">
        <v>8</v>
      </c>
      <c r="I625" s="4" t="s">
        <v>56</v>
      </c>
      <c r="J625" s="6">
        <v>44277</v>
      </c>
      <c r="K625" s="6">
        <v>44302</v>
      </c>
      <c r="L625">
        <f t="shared" si="59"/>
        <v>25</v>
      </c>
      <c r="M625" t="b">
        <f t="shared" si="64"/>
        <v>1</v>
      </c>
    </row>
    <row r="626" spans="1:13" ht="13.2" hidden="1" x14ac:dyDescent="0.25">
      <c r="A626" s="3" t="s">
        <v>661</v>
      </c>
      <c r="B626" s="3" t="s">
        <v>12</v>
      </c>
      <c r="C626" s="3">
        <v>30</v>
      </c>
      <c r="D626" s="3" t="s">
        <v>13</v>
      </c>
      <c r="E626" s="3" t="s">
        <v>27</v>
      </c>
      <c r="F626" s="4" t="s">
        <v>28</v>
      </c>
      <c r="G626" s="4" t="s">
        <v>140</v>
      </c>
      <c r="H626" s="4" t="s">
        <v>8</v>
      </c>
      <c r="I626" s="4" t="s">
        <v>30</v>
      </c>
      <c r="J626" s="6">
        <v>44277</v>
      </c>
      <c r="K626" s="6">
        <v>44336</v>
      </c>
      <c r="L626">
        <f t="shared" si="59"/>
        <v>59</v>
      </c>
      <c r="M626" t="b">
        <f t="shared" si="64"/>
        <v>0</v>
      </c>
    </row>
    <row r="627" spans="1:13" ht="13.2" hidden="1" x14ac:dyDescent="0.25">
      <c r="A627" s="3" t="s">
        <v>662</v>
      </c>
      <c r="B627" s="3" t="s">
        <v>12</v>
      </c>
      <c r="C627" s="3">
        <v>30</v>
      </c>
      <c r="D627" s="3" t="s">
        <v>13</v>
      </c>
      <c r="E627" s="3" t="s">
        <v>27</v>
      </c>
      <c r="F627" s="4" t="s">
        <v>28</v>
      </c>
      <c r="G627" s="4" t="s">
        <v>16</v>
      </c>
      <c r="H627" s="4" t="s">
        <v>8</v>
      </c>
      <c r="I627" s="4" t="s">
        <v>79</v>
      </c>
      <c r="J627" s="6">
        <v>44277</v>
      </c>
      <c r="K627" s="6">
        <v>44696</v>
      </c>
      <c r="L627">
        <f t="shared" si="59"/>
        <v>419</v>
      </c>
      <c r="M627" t="b">
        <f t="shared" si="64"/>
        <v>0</v>
      </c>
    </row>
    <row r="628" spans="1:13" ht="13.2" hidden="1" x14ac:dyDescent="0.25">
      <c r="A628" s="3" t="s">
        <v>663</v>
      </c>
      <c r="B628" s="3" t="s">
        <v>12</v>
      </c>
      <c r="C628" s="3">
        <v>30</v>
      </c>
      <c r="D628" s="3" t="s">
        <v>13</v>
      </c>
      <c r="E628" s="3" t="s">
        <v>14</v>
      </c>
      <c r="F628" s="4" t="s">
        <v>59</v>
      </c>
      <c r="G628" s="4" t="s">
        <v>16</v>
      </c>
      <c r="H628" s="4" t="s">
        <v>17</v>
      </c>
      <c r="I628" s="4"/>
      <c r="J628" s="6">
        <v>44278</v>
      </c>
      <c r="K628" s="6">
        <v>44305</v>
      </c>
      <c r="L628">
        <f t="shared" si="59"/>
        <v>27</v>
      </c>
    </row>
    <row r="629" spans="1:13" ht="13.2" hidden="1" x14ac:dyDescent="0.25">
      <c r="A629" s="3" t="s">
        <v>664</v>
      </c>
      <c r="B629" s="3" t="s">
        <v>12</v>
      </c>
      <c r="C629" s="3">
        <v>30</v>
      </c>
      <c r="D629" s="3" t="s">
        <v>13</v>
      </c>
      <c r="E629" s="3" t="s">
        <v>14</v>
      </c>
      <c r="F629" s="4" t="s">
        <v>59</v>
      </c>
      <c r="G629" s="4" t="s">
        <v>16</v>
      </c>
      <c r="H629" s="4" t="s">
        <v>17</v>
      </c>
      <c r="I629" s="4"/>
      <c r="J629" s="6">
        <v>44278</v>
      </c>
      <c r="K629" s="6">
        <v>44299</v>
      </c>
      <c r="L629">
        <f t="shared" si="59"/>
        <v>21</v>
      </c>
    </row>
    <row r="630" spans="1:13" ht="13.2" hidden="1" x14ac:dyDescent="0.25">
      <c r="A630" s="3" t="s">
        <v>665</v>
      </c>
      <c r="B630" s="3" t="s">
        <v>12</v>
      </c>
      <c r="C630" s="3">
        <v>30</v>
      </c>
      <c r="D630" s="3" t="s">
        <v>13</v>
      </c>
      <c r="E630" s="3" t="s">
        <v>14</v>
      </c>
      <c r="F630" s="4" t="s">
        <v>59</v>
      </c>
      <c r="G630" s="4" t="s">
        <v>16</v>
      </c>
      <c r="H630" s="4" t="s">
        <v>17</v>
      </c>
      <c r="I630" s="4"/>
      <c r="J630" s="6">
        <v>44278</v>
      </c>
      <c r="K630" s="6">
        <v>44285</v>
      </c>
      <c r="L630">
        <f t="shared" si="59"/>
        <v>7</v>
      </c>
    </row>
    <row r="631" spans="1:13" ht="13.2" x14ac:dyDescent="0.25">
      <c r="A631" s="3" t="s">
        <v>666</v>
      </c>
      <c r="B631" s="3" t="s">
        <v>12</v>
      </c>
      <c r="C631" s="3">
        <v>30</v>
      </c>
      <c r="D631" s="3" t="s">
        <v>13</v>
      </c>
      <c r="E631" s="3" t="s">
        <v>27</v>
      </c>
      <c r="F631" s="4" t="s">
        <v>28</v>
      </c>
      <c r="G631" s="4" t="s">
        <v>272</v>
      </c>
      <c r="H631" s="4" t="s">
        <v>8</v>
      </c>
      <c r="I631" s="4" t="s">
        <v>79</v>
      </c>
      <c r="J631" s="6">
        <v>44278</v>
      </c>
      <c r="K631" s="6">
        <v>44357</v>
      </c>
      <c r="L631">
        <f t="shared" si="59"/>
        <v>79</v>
      </c>
      <c r="M631" t="b">
        <f t="shared" ref="M631:M632" si="65">L631&lt;C631</f>
        <v>0</v>
      </c>
    </row>
    <row r="632" spans="1:13" ht="13.2" hidden="1" x14ac:dyDescent="0.25">
      <c r="A632" s="3" t="s">
        <v>667</v>
      </c>
      <c r="B632" s="3" t="s">
        <v>12</v>
      </c>
      <c r="C632" s="3">
        <v>30</v>
      </c>
      <c r="D632" s="3" t="s">
        <v>13</v>
      </c>
      <c r="E632" s="3" t="s">
        <v>27</v>
      </c>
      <c r="F632" s="4" t="s">
        <v>28</v>
      </c>
      <c r="G632" s="4" t="s">
        <v>16</v>
      </c>
      <c r="H632" s="4" t="s">
        <v>8</v>
      </c>
      <c r="I632" s="4" t="s">
        <v>30</v>
      </c>
      <c r="J632" s="6">
        <v>44278</v>
      </c>
      <c r="K632" s="6">
        <v>44396</v>
      </c>
      <c r="L632">
        <f t="shared" si="59"/>
        <v>118</v>
      </c>
      <c r="M632" t="b">
        <f t="shared" si="65"/>
        <v>0</v>
      </c>
    </row>
    <row r="633" spans="1:13" ht="13.2" hidden="1" x14ac:dyDescent="0.25">
      <c r="A633" s="3" t="s">
        <v>668</v>
      </c>
      <c r="B633" s="3" t="s">
        <v>12</v>
      </c>
      <c r="C633" s="3">
        <v>30</v>
      </c>
      <c r="D633" s="3" t="s">
        <v>13</v>
      </c>
      <c r="E633" s="3" t="s">
        <v>14</v>
      </c>
      <c r="F633" s="4" t="s">
        <v>59</v>
      </c>
      <c r="G633" s="4" t="s">
        <v>16</v>
      </c>
      <c r="H633" s="4" t="s">
        <v>17</v>
      </c>
      <c r="I633" s="4"/>
      <c r="J633" s="6">
        <v>44279</v>
      </c>
      <c r="K633" s="6">
        <v>44425</v>
      </c>
      <c r="L633">
        <f t="shared" si="59"/>
        <v>146</v>
      </c>
    </row>
    <row r="634" spans="1:13" ht="13.2" hidden="1" x14ac:dyDescent="0.25">
      <c r="A634" s="3" t="s">
        <v>669</v>
      </c>
      <c r="B634" s="3" t="s">
        <v>12</v>
      </c>
      <c r="C634" s="3">
        <v>30</v>
      </c>
      <c r="D634" s="3" t="s">
        <v>13</v>
      </c>
      <c r="E634" s="3" t="s">
        <v>14</v>
      </c>
      <c r="F634" s="4" t="s">
        <v>59</v>
      </c>
      <c r="G634" s="4" t="s">
        <v>16</v>
      </c>
      <c r="H634" s="4" t="s">
        <v>17</v>
      </c>
      <c r="I634" s="4"/>
      <c r="J634" s="6">
        <v>44279</v>
      </c>
      <c r="K634" s="6">
        <v>44315</v>
      </c>
      <c r="L634">
        <f t="shared" si="59"/>
        <v>36</v>
      </c>
    </row>
    <row r="635" spans="1:13" ht="13.2" hidden="1" x14ac:dyDescent="0.25">
      <c r="A635" s="3" t="s">
        <v>670</v>
      </c>
      <c r="B635" s="3" t="s">
        <v>12</v>
      </c>
      <c r="C635" s="3">
        <v>30</v>
      </c>
      <c r="D635" s="3" t="s">
        <v>13</v>
      </c>
      <c r="E635" s="3" t="s">
        <v>14</v>
      </c>
      <c r="F635" s="4" t="s">
        <v>59</v>
      </c>
      <c r="G635" s="4" t="s">
        <v>16</v>
      </c>
      <c r="H635" s="4" t="s">
        <v>17</v>
      </c>
      <c r="I635" s="4"/>
      <c r="J635" s="6">
        <v>44279</v>
      </c>
      <c r="K635" s="6">
        <v>44311</v>
      </c>
      <c r="L635">
        <f t="shared" si="59"/>
        <v>32</v>
      </c>
    </row>
    <row r="636" spans="1:13" ht="13.2" hidden="1" x14ac:dyDescent="0.25">
      <c r="A636" s="3" t="s">
        <v>671</v>
      </c>
      <c r="B636" s="3" t="s">
        <v>12</v>
      </c>
      <c r="C636" s="3">
        <v>30</v>
      </c>
      <c r="D636" s="3" t="s">
        <v>13</v>
      </c>
      <c r="E636" s="3" t="s">
        <v>14</v>
      </c>
      <c r="F636" s="4" t="s">
        <v>59</v>
      </c>
      <c r="G636" s="4" t="s">
        <v>16</v>
      </c>
      <c r="H636" s="4" t="s">
        <v>17</v>
      </c>
      <c r="I636" s="4"/>
      <c r="J636" s="6">
        <v>44279</v>
      </c>
      <c r="K636" s="6">
        <v>44308</v>
      </c>
      <c r="L636">
        <f t="shared" si="59"/>
        <v>29</v>
      </c>
    </row>
    <row r="637" spans="1:13" ht="13.2" hidden="1" x14ac:dyDescent="0.25">
      <c r="A637" s="3" t="s">
        <v>672</v>
      </c>
      <c r="B637" s="3" t="s">
        <v>12</v>
      </c>
      <c r="C637" s="3">
        <v>30</v>
      </c>
      <c r="D637" s="3" t="s">
        <v>13</v>
      </c>
      <c r="E637" s="3" t="s">
        <v>27</v>
      </c>
      <c r="F637" s="4" t="s">
        <v>28</v>
      </c>
      <c r="G637" s="4" t="s">
        <v>29</v>
      </c>
      <c r="H637" s="4" t="s">
        <v>8</v>
      </c>
      <c r="I637" s="4" t="s">
        <v>67</v>
      </c>
      <c r="J637" s="6">
        <v>44279</v>
      </c>
      <c r="K637" s="6">
        <v>44478</v>
      </c>
      <c r="L637">
        <f t="shared" si="59"/>
        <v>199</v>
      </c>
      <c r="M637" t="b">
        <f t="shared" ref="M637:M639" si="66">L637&lt;C637</f>
        <v>0</v>
      </c>
    </row>
    <row r="638" spans="1:13" ht="13.2" hidden="1" x14ac:dyDescent="0.25">
      <c r="A638" s="3" t="s">
        <v>673</v>
      </c>
      <c r="B638" s="3" t="s">
        <v>12</v>
      </c>
      <c r="C638" s="3">
        <v>30</v>
      </c>
      <c r="D638" s="3" t="s">
        <v>13</v>
      </c>
      <c r="E638" s="3" t="s">
        <v>27</v>
      </c>
      <c r="F638" s="4" t="s">
        <v>28</v>
      </c>
      <c r="G638" s="4" t="s">
        <v>140</v>
      </c>
      <c r="H638" s="4" t="s">
        <v>8</v>
      </c>
      <c r="I638" s="4" t="s">
        <v>30</v>
      </c>
      <c r="J638" s="6">
        <v>44279</v>
      </c>
      <c r="K638" s="6">
        <v>44340</v>
      </c>
      <c r="L638">
        <f t="shared" si="59"/>
        <v>61</v>
      </c>
      <c r="M638" t="b">
        <f t="shared" si="66"/>
        <v>0</v>
      </c>
    </row>
    <row r="639" spans="1:13" ht="13.2" hidden="1" x14ac:dyDescent="0.25">
      <c r="A639" s="3" t="s">
        <v>674</v>
      </c>
      <c r="B639" s="3" t="s">
        <v>32</v>
      </c>
      <c r="C639" s="3">
        <v>15</v>
      </c>
      <c r="D639" s="3" t="s">
        <v>13</v>
      </c>
      <c r="E639" s="3" t="s">
        <v>27</v>
      </c>
      <c r="F639" s="4" t="s">
        <v>28</v>
      </c>
      <c r="G639" s="4" t="s">
        <v>16</v>
      </c>
      <c r="H639" s="4" t="s">
        <v>8</v>
      </c>
      <c r="I639" s="4" t="s">
        <v>56</v>
      </c>
      <c r="J639" s="6">
        <v>44280</v>
      </c>
      <c r="K639" s="6">
        <v>44303</v>
      </c>
      <c r="L639">
        <f t="shared" si="59"/>
        <v>23</v>
      </c>
      <c r="M639" t="b">
        <f t="shared" si="66"/>
        <v>0</v>
      </c>
    </row>
    <row r="640" spans="1:13" ht="13.2" hidden="1" x14ac:dyDescent="0.25">
      <c r="A640" s="3" t="s">
        <v>675</v>
      </c>
      <c r="B640" s="3" t="s">
        <v>12</v>
      </c>
      <c r="C640" s="3">
        <v>30</v>
      </c>
      <c r="D640" s="3" t="s">
        <v>13</v>
      </c>
      <c r="E640" s="3" t="s">
        <v>14</v>
      </c>
      <c r="F640" s="4" t="s">
        <v>59</v>
      </c>
      <c r="G640" s="4" t="s">
        <v>16</v>
      </c>
      <c r="H640" s="4" t="s">
        <v>17</v>
      </c>
      <c r="I640" s="4"/>
      <c r="J640" s="6">
        <v>44280</v>
      </c>
      <c r="K640" s="6">
        <v>44291</v>
      </c>
      <c r="L640">
        <f t="shared" si="59"/>
        <v>11</v>
      </c>
    </row>
    <row r="641" spans="1:13" ht="13.2" hidden="1" x14ac:dyDescent="0.25">
      <c r="A641" s="3" t="s">
        <v>676</v>
      </c>
      <c r="B641" s="3" t="s">
        <v>12</v>
      </c>
      <c r="C641" s="3">
        <v>30</v>
      </c>
      <c r="D641" s="3" t="s">
        <v>13</v>
      </c>
      <c r="E641" s="3" t="s">
        <v>14</v>
      </c>
      <c r="F641" s="4" t="s">
        <v>59</v>
      </c>
      <c r="G641" s="4" t="s">
        <v>16</v>
      </c>
      <c r="H641" s="4" t="s">
        <v>17</v>
      </c>
      <c r="I641" s="4"/>
      <c r="J641" s="6">
        <v>44280</v>
      </c>
      <c r="K641" s="6">
        <v>44291</v>
      </c>
      <c r="L641">
        <f t="shared" si="59"/>
        <v>11</v>
      </c>
    </row>
    <row r="642" spans="1:13" ht="13.2" hidden="1" x14ac:dyDescent="0.25">
      <c r="A642" s="3" t="s">
        <v>677</v>
      </c>
      <c r="B642" s="3" t="s">
        <v>12</v>
      </c>
      <c r="C642" s="3">
        <v>30</v>
      </c>
      <c r="D642" s="3" t="s">
        <v>13</v>
      </c>
      <c r="E642" s="3" t="s">
        <v>14</v>
      </c>
      <c r="F642" s="4" t="s">
        <v>59</v>
      </c>
      <c r="G642" s="4" t="s">
        <v>16</v>
      </c>
      <c r="H642" s="4" t="s">
        <v>17</v>
      </c>
      <c r="I642" s="4"/>
      <c r="J642" s="6">
        <v>44280</v>
      </c>
      <c r="K642" s="6">
        <v>44291</v>
      </c>
      <c r="L642">
        <f t="shared" si="59"/>
        <v>11</v>
      </c>
    </row>
    <row r="643" spans="1:13" ht="13.2" hidden="1" x14ac:dyDescent="0.25">
      <c r="A643" s="3" t="s">
        <v>678</v>
      </c>
      <c r="B643" s="3" t="s">
        <v>12</v>
      </c>
      <c r="C643" s="3">
        <v>30</v>
      </c>
      <c r="D643" s="3" t="s">
        <v>13</v>
      </c>
      <c r="E643" s="3" t="s">
        <v>14</v>
      </c>
      <c r="F643" s="4" t="s">
        <v>59</v>
      </c>
      <c r="G643" s="4" t="s">
        <v>16</v>
      </c>
      <c r="H643" s="4" t="s">
        <v>8</v>
      </c>
      <c r="I643" s="4" t="s">
        <v>79</v>
      </c>
      <c r="J643" s="6">
        <v>44280</v>
      </c>
      <c r="K643" s="6">
        <v>44302</v>
      </c>
      <c r="L643">
        <f t="shared" si="59"/>
        <v>22</v>
      </c>
    </row>
    <row r="644" spans="1:13" ht="13.2" hidden="1" x14ac:dyDescent="0.25">
      <c r="A644" s="3" t="s">
        <v>679</v>
      </c>
      <c r="B644" s="3" t="s">
        <v>12</v>
      </c>
      <c r="C644" s="3">
        <v>30</v>
      </c>
      <c r="D644" s="3" t="s">
        <v>13</v>
      </c>
      <c r="E644" s="3" t="s">
        <v>14</v>
      </c>
      <c r="F644" s="4" t="s">
        <v>24</v>
      </c>
      <c r="G644" s="4" t="s">
        <v>16</v>
      </c>
      <c r="H644" s="4" t="s">
        <v>17</v>
      </c>
      <c r="I644" s="4"/>
      <c r="J644" s="6">
        <v>44280</v>
      </c>
      <c r="K644" s="6">
        <v>44298</v>
      </c>
      <c r="L644">
        <f t="shared" ref="L644:L645" si="67">K644-J644</f>
        <v>18</v>
      </c>
    </row>
    <row r="645" spans="1:13" ht="13.2" hidden="1" x14ac:dyDescent="0.25">
      <c r="A645" s="3" t="s">
        <v>680</v>
      </c>
      <c r="B645" s="3" t="s">
        <v>12</v>
      </c>
      <c r="C645" s="3">
        <v>30</v>
      </c>
      <c r="D645" s="3" t="s">
        <v>13</v>
      </c>
      <c r="E645" s="3" t="s">
        <v>14</v>
      </c>
      <c r="F645" s="4" t="s">
        <v>24</v>
      </c>
      <c r="G645" s="4" t="s">
        <v>16</v>
      </c>
      <c r="H645" s="4" t="s">
        <v>17</v>
      </c>
      <c r="I645" s="4"/>
      <c r="J645" s="6">
        <v>44280</v>
      </c>
      <c r="K645" s="6">
        <v>44291</v>
      </c>
      <c r="L645">
        <f t="shared" si="67"/>
        <v>11</v>
      </c>
    </row>
    <row r="646" spans="1:13" ht="13.2" hidden="1" x14ac:dyDescent="0.25">
      <c r="A646" s="3" t="s">
        <v>681</v>
      </c>
      <c r="B646" s="3" t="s">
        <v>12</v>
      </c>
      <c r="C646" s="3">
        <v>30</v>
      </c>
      <c r="D646" s="3" t="s">
        <v>13</v>
      </c>
      <c r="E646" s="3" t="s">
        <v>27</v>
      </c>
      <c r="F646" s="4" t="s">
        <v>28</v>
      </c>
      <c r="G646" s="4" t="s">
        <v>29</v>
      </c>
      <c r="H646" s="4" t="s">
        <v>8</v>
      </c>
      <c r="I646" s="4" t="s">
        <v>30</v>
      </c>
      <c r="J646" s="6">
        <v>44280</v>
      </c>
      <c r="K646" s="6">
        <v>44297</v>
      </c>
      <c r="L646">
        <f t="shared" ref="L646:L707" si="68">K646-J646</f>
        <v>17</v>
      </c>
      <c r="M646" t="b">
        <f t="shared" ref="M646:M647" si="69">L646&lt;C646</f>
        <v>1</v>
      </c>
    </row>
    <row r="647" spans="1:13" ht="13.2" hidden="1" x14ac:dyDescent="0.25">
      <c r="A647" s="3" t="s">
        <v>682</v>
      </c>
      <c r="B647" s="3" t="s">
        <v>12</v>
      </c>
      <c r="C647" s="3">
        <v>30</v>
      </c>
      <c r="D647" s="3" t="s">
        <v>13</v>
      </c>
      <c r="E647" s="3" t="s">
        <v>27</v>
      </c>
      <c r="F647" s="4" t="s">
        <v>28</v>
      </c>
      <c r="G647" s="4" t="s">
        <v>16</v>
      </c>
      <c r="H647" s="4" t="s">
        <v>8</v>
      </c>
      <c r="I647" s="4" t="s">
        <v>30</v>
      </c>
      <c r="J647" s="6">
        <v>44280</v>
      </c>
      <c r="K647" s="6">
        <v>44396</v>
      </c>
      <c r="L647">
        <f t="shared" si="68"/>
        <v>116</v>
      </c>
      <c r="M647" t="b">
        <f t="shared" si="69"/>
        <v>0</v>
      </c>
    </row>
    <row r="648" spans="1:13" ht="13.2" hidden="1" x14ac:dyDescent="0.25">
      <c r="A648" s="3" t="s">
        <v>683</v>
      </c>
      <c r="B648" s="3" t="s">
        <v>12</v>
      </c>
      <c r="C648" s="3">
        <v>30</v>
      </c>
      <c r="D648" s="3" t="s">
        <v>13</v>
      </c>
      <c r="E648" s="3" t="s">
        <v>14</v>
      </c>
      <c r="F648" s="4" t="s">
        <v>59</v>
      </c>
      <c r="G648" s="4" t="s">
        <v>16</v>
      </c>
      <c r="H648" s="4" t="s">
        <v>8</v>
      </c>
      <c r="I648" s="4" t="s">
        <v>79</v>
      </c>
      <c r="J648" s="6">
        <v>44281</v>
      </c>
      <c r="K648" s="6">
        <v>44313</v>
      </c>
      <c r="L648">
        <f t="shared" si="68"/>
        <v>32</v>
      </c>
    </row>
    <row r="649" spans="1:13" ht="13.2" hidden="1" x14ac:dyDescent="0.25">
      <c r="A649" s="3" t="s">
        <v>684</v>
      </c>
      <c r="B649" s="3" t="s">
        <v>12</v>
      </c>
      <c r="C649" s="3">
        <v>30</v>
      </c>
      <c r="D649" s="3" t="s">
        <v>13</v>
      </c>
      <c r="E649" s="3" t="s">
        <v>14</v>
      </c>
      <c r="F649" s="4" t="s">
        <v>59</v>
      </c>
      <c r="G649" s="4" t="s">
        <v>16</v>
      </c>
      <c r="H649" s="4" t="s">
        <v>8</v>
      </c>
      <c r="I649" s="4" t="s">
        <v>79</v>
      </c>
      <c r="J649" s="6">
        <v>44281</v>
      </c>
      <c r="K649" s="6">
        <v>44281</v>
      </c>
      <c r="L649">
        <f t="shared" si="68"/>
        <v>0</v>
      </c>
    </row>
    <row r="650" spans="1:13" ht="13.2" hidden="1" x14ac:dyDescent="0.25">
      <c r="A650" s="3" t="s">
        <v>685</v>
      </c>
      <c r="B650" s="3" t="s">
        <v>12</v>
      </c>
      <c r="C650" s="3">
        <v>30</v>
      </c>
      <c r="D650" s="3" t="s">
        <v>13</v>
      </c>
      <c r="E650" s="3" t="s">
        <v>27</v>
      </c>
      <c r="F650" s="4" t="s">
        <v>28</v>
      </c>
      <c r="G650" s="4" t="s">
        <v>140</v>
      </c>
      <c r="H650" s="4" t="s">
        <v>8</v>
      </c>
      <c r="I650" s="4" t="s">
        <v>30</v>
      </c>
      <c r="J650" s="6">
        <v>44281</v>
      </c>
      <c r="K650" s="6">
        <v>44336</v>
      </c>
      <c r="L650">
        <f t="shared" si="68"/>
        <v>55</v>
      </c>
      <c r="M650" t="b">
        <f t="shared" ref="M650:M653" si="70">L650&lt;C650</f>
        <v>0</v>
      </c>
    </row>
    <row r="651" spans="1:13" ht="13.2" hidden="1" x14ac:dyDescent="0.25">
      <c r="A651" s="3" t="s">
        <v>686</v>
      </c>
      <c r="B651" s="3" t="s">
        <v>12</v>
      </c>
      <c r="C651" s="3">
        <v>30</v>
      </c>
      <c r="D651" s="3" t="s">
        <v>13</v>
      </c>
      <c r="E651" s="3" t="s">
        <v>27</v>
      </c>
      <c r="F651" s="4" t="s">
        <v>28</v>
      </c>
      <c r="G651" s="4" t="s">
        <v>140</v>
      </c>
      <c r="H651" s="4" t="s">
        <v>8</v>
      </c>
      <c r="I651" s="4" t="s">
        <v>30</v>
      </c>
      <c r="J651" s="6">
        <v>44281</v>
      </c>
      <c r="K651" s="6">
        <v>44336</v>
      </c>
      <c r="L651">
        <f t="shared" si="68"/>
        <v>55</v>
      </c>
      <c r="M651" t="b">
        <f t="shared" si="70"/>
        <v>0</v>
      </c>
    </row>
    <row r="652" spans="1:13" ht="13.2" hidden="1" x14ac:dyDescent="0.25">
      <c r="A652" s="3" t="s">
        <v>687</v>
      </c>
      <c r="B652" s="3" t="s">
        <v>12</v>
      </c>
      <c r="C652" s="3">
        <v>30</v>
      </c>
      <c r="D652" s="3" t="s">
        <v>13</v>
      </c>
      <c r="E652" s="3" t="s">
        <v>27</v>
      </c>
      <c r="F652" s="4" t="s">
        <v>28</v>
      </c>
      <c r="G652" s="4" t="s">
        <v>16</v>
      </c>
      <c r="H652" s="4" t="s">
        <v>8</v>
      </c>
      <c r="I652" s="4" t="s">
        <v>30</v>
      </c>
      <c r="J652" s="6">
        <v>44281</v>
      </c>
      <c r="K652" s="6">
        <v>44396</v>
      </c>
      <c r="L652">
        <f t="shared" si="68"/>
        <v>115</v>
      </c>
      <c r="M652" t="b">
        <f t="shared" si="70"/>
        <v>0</v>
      </c>
    </row>
    <row r="653" spans="1:13" ht="13.2" hidden="1" x14ac:dyDescent="0.25">
      <c r="A653" s="3" t="s">
        <v>688</v>
      </c>
      <c r="B653" s="3" t="s">
        <v>12</v>
      </c>
      <c r="C653" s="3">
        <v>30</v>
      </c>
      <c r="D653" s="3" t="s">
        <v>13</v>
      </c>
      <c r="E653" s="3" t="s">
        <v>27</v>
      </c>
      <c r="F653" s="4" t="s">
        <v>28</v>
      </c>
      <c r="G653" s="4" t="s">
        <v>16</v>
      </c>
      <c r="H653" s="4" t="s">
        <v>8</v>
      </c>
      <c r="I653" s="4" t="s">
        <v>30</v>
      </c>
      <c r="J653" s="6">
        <v>44281</v>
      </c>
      <c r="K653" s="6">
        <v>44695</v>
      </c>
      <c r="L653">
        <f t="shared" si="68"/>
        <v>414</v>
      </c>
      <c r="M653" t="b">
        <f t="shared" si="70"/>
        <v>0</v>
      </c>
    </row>
    <row r="654" spans="1:13" ht="13.2" hidden="1" x14ac:dyDescent="0.25">
      <c r="A654" s="3" t="s">
        <v>689</v>
      </c>
      <c r="B654" s="3" t="s">
        <v>12</v>
      </c>
      <c r="C654" s="3">
        <v>30</v>
      </c>
      <c r="D654" s="3" t="s">
        <v>13</v>
      </c>
      <c r="E654" s="3" t="s">
        <v>14</v>
      </c>
      <c r="F654" s="4" t="s">
        <v>59</v>
      </c>
      <c r="G654" s="4" t="s">
        <v>16</v>
      </c>
      <c r="H654" s="4" t="s">
        <v>8</v>
      </c>
      <c r="I654" s="4" t="s">
        <v>56</v>
      </c>
      <c r="J654" s="6">
        <v>44284</v>
      </c>
      <c r="K654" s="6">
        <v>44494</v>
      </c>
      <c r="L654">
        <f t="shared" si="68"/>
        <v>210</v>
      </c>
    </row>
    <row r="655" spans="1:13" ht="13.2" hidden="1" x14ac:dyDescent="0.25">
      <c r="A655" s="3" t="s">
        <v>690</v>
      </c>
      <c r="B655" s="3" t="s">
        <v>12</v>
      </c>
      <c r="C655" s="3">
        <v>30</v>
      </c>
      <c r="D655" s="3" t="s">
        <v>13</v>
      </c>
      <c r="E655" s="3" t="s">
        <v>14</v>
      </c>
      <c r="F655" s="4" t="s">
        <v>59</v>
      </c>
      <c r="G655" s="4" t="s">
        <v>16</v>
      </c>
      <c r="H655" s="4" t="s">
        <v>8</v>
      </c>
      <c r="I655" s="4" t="s">
        <v>56</v>
      </c>
      <c r="J655" s="6">
        <v>44284</v>
      </c>
      <c r="K655" s="6">
        <v>44474</v>
      </c>
      <c r="L655">
        <f t="shared" si="68"/>
        <v>190</v>
      </c>
    </row>
    <row r="656" spans="1:13" ht="13.2" hidden="1" x14ac:dyDescent="0.25">
      <c r="A656" s="3" t="s">
        <v>691</v>
      </c>
      <c r="B656" s="3" t="s">
        <v>12</v>
      </c>
      <c r="C656" s="3">
        <v>30</v>
      </c>
      <c r="D656" s="3" t="s">
        <v>13</v>
      </c>
      <c r="E656" s="3" t="s">
        <v>14</v>
      </c>
      <c r="F656" s="4" t="s">
        <v>59</v>
      </c>
      <c r="G656" s="4" t="s">
        <v>16</v>
      </c>
      <c r="H656" s="4" t="s">
        <v>8</v>
      </c>
      <c r="I656" s="4" t="s">
        <v>79</v>
      </c>
      <c r="J656" s="6">
        <v>44284</v>
      </c>
      <c r="K656" s="6">
        <v>44315</v>
      </c>
      <c r="L656">
        <f t="shared" si="68"/>
        <v>31</v>
      </c>
    </row>
    <row r="657" spans="1:13" ht="13.2" hidden="1" x14ac:dyDescent="0.25">
      <c r="A657" s="3" t="s">
        <v>692</v>
      </c>
      <c r="B657" s="3" t="s">
        <v>12</v>
      </c>
      <c r="C657" s="3">
        <v>30</v>
      </c>
      <c r="D657" s="3" t="s">
        <v>13</v>
      </c>
      <c r="E657" s="3" t="s">
        <v>14</v>
      </c>
      <c r="F657" s="4" t="s">
        <v>59</v>
      </c>
      <c r="G657" s="4" t="s">
        <v>16</v>
      </c>
      <c r="H657" s="4" t="s">
        <v>8</v>
      </c>
      <c r="I657" s="4" t="s">
        <v>30</v>
      </c>
      <c r="J657" s="6">
        <v>44284</v>
      </c>
      <c r="K657" s="6">
        <v>44302</v>
      </c>
      <c r="L657">
        <f t="shared" si="68"/>
        <v>18</v>
      </c>
    </row>
    <row r="658" spans="1:13" ht="13.2" hidden="1" x14ac:dyDescent="0.25">
      <c r="A658" s="3" t="s">
        <v>693</v>
      </c>
      <c r="B658" s="3" t="s">
        <v>12</v>
      </c>
      <c r="C658" s="3">
        <v>30</v>
      </c>
      <c r="D658" s="3" t="s">
        <v>13</v>
      </c>
      <c r="E658" s="3" t="s">
        <v>27</v>
      </c>
      <c r="F658" s="4" t="s">
        <v>28</v>
      </c>
      <c r="G658" s="4" t="s">
        <v>16</v>
      </c>
      <c r="H658" s="4" t="s">
        <v>8</v>
      </c>
      <c r="I658" s="4" t="s">
        <v>79</v>
      </c>
      <c r="J658" s="6">
        <v>44284</v>
      </c>
      <c r="K658" s="6">
        <v>44322</v>
      </c>
      <c r="L658">
        <f t="shared" si="68"/>
        <v>38</v>
      </c>
      <c r="M658" t="b">
        <f t="shared" ref="M658:M663" si="71">L658&lt;C658</f>
        <v>0</v>
      </c>
    </row>
    <row r="659" spans="1:13" ht="13.2" hidden="1" x14ac:dyDescent="0.25">
      <c r="A659" s="3" t="s">
        <v>694</v>
      </c>
      <c r="B659" s="3" t="s">
        <v>12</v>
      </c>
      <c r="C659" s="3">
        <v>30</v>
      </c>
      <c r="D659" s="3" t="s">
        <v>13</v>
      </c>
      <c r="E659" s="3" t="s">
        <v>27</v>
      </c>
      <c r="F659" s="4" t="s">
        <v>28</v>
      </c>
      <c r="G659" s="4" t="s">
        <v>140</v>
      </c>
      <c r="H659" s="4" t="s">
        <v>8</v>
      </c>
      <c r="I659" s="4" t="s">
        <v>30</v>
      </c>
      <c r="J659" s="6">
        <v>44284</v>
      </c>
      <c r="K659" s="6">
        <v>44336</v>
      </c>
      <c r="L659">
        <f t="shared" si="68"/>
        <v>52</v>
      </c>
      <c r="M659" t="b">
        <f t="shared" si="71"/>
        <v>0</v>
      </c>
    </row>
    <row r="660" spans="1:13" ht="13.2" hidden="1" x14ac:dyDescent="0.25">
      <c r="A660" s="3" t="s">
        <v>695</v>
      </c>
      <c r="B660" s="3" t="s">
        <v>12</v>
      </c>
      <c r="C660" s="3">
        <v>30</v>
      </c>
      <c r="D660" s="3" t="s">
        <v>13</v>
      </c>
      <c r="E660" s="3" t="s">
        <v>27</v>
      </c>
      <c r="F660" s="4" t="s">
        <v>28</v>
      </c>
      <c r="G660" s="4" t="s">
        <v>140</v>
      </c>
      <c r="H660" s="4" t="s">
        <v>8</v>
      </c>
      <c r="I660" s="4" t="s">
        <v>30</v>
      </c>
      <c r="J660" s="6">
        <v>44284</v>
      </c>
      <c r="K660" s="6">
        <v>44336</v>
      </c>
      <c r="L660">
        <f t="shared" si="68"/>
        <v>52</v>
      </c>
      <c r="M660" t="b">
        <f t="shared" si="71"/>
        <v>0</v>
      </c>
    </row>
    <row r="661" spans="1:13" ht="13.2" hidden="1" x14ac:dyDescent="0.25">
      <c r="A661" s="3" t="s">
        <v>696</v>
      </c>
      <c r="B661" s="3" t="s">
        <v>12</v>
      </c>
      <c r="C661" s="3">
        <v>30</v>
      </c>
      <c r="D661" s="3" t="s">
        <v>13</v>
      </c>
      <c r="E661" s="3" t="s">
        <v>27</v>
      </c>
      <c r="F661" s="4" t="s">
        <v>28</v>
      </c>
      <c r="G661" s="4" t="s">
        <v>140</v>
      </c>
      <c r="H661" s="4" t="s">
        <v>8</v>
      </c>
      <c r="I661" s="4" t="s">
        <v>30</v>
      </c>
      <c r="J661" s="6">
        <v>44284</v>
      </c>
      <c r="K661" s="6">
        <v>44336</v>
      </c>
      <c r="L661">
        <f t="shared" si="68"/>
        <v>52</v>
      </c>
      <c r="M661" t="b">
        <f t="shared" si="71"/>
        <v>0</v>
      </c>
    </row>
    <row r="662" spans="1:13" ht="13.2" x14ac:dyDescent="0.25">
      <c r="A662" s="3" t="s">
        <v>697</v>
      </c>
      <c r="B662" s="3" t="s">
        <v>12</v>
      </c>
      <c r="C662" s="3">
        <v>30</v>
      </c>
      <c r="D662" s="3" t="s">
        <v>13</v>
      </c>
      <c r="E662" s="3" t="s">
        <v>27</v>
      </c>
      <c r="F662" s="4" t="s">
        <v>28</v>
      </c>
      <c r="G662" s="4" t="s">
        <v>272</v>
      </c>
      <c r="H662" s="4" t="s">
        <v>8</v>
      </c>
      <c r="I662" s="4" t="s">
        <v>30</v>
      </c>
      <c r="J662" s="6">
        <v>44284</v>
      </c>
      <c r="K662" s="6">
        <v>44357</v>
      </c>
      <c r="L662">
        <f t="shared" si="68"/>
        <v>73</v>
      </c>
      <c r="M662" t="b">
        <f t="shared" si="71"/>
        <v>0</v>
      </c>
    </row>
    <row r="663" spans="1:13" ht="13.2" hidden="1" x14ac:dyDescent="0.25">
      <c r="A663" s="3" t="s">
        <v>698</v>
      </c>
      <c r="B663" s="3" t="s">
        <v>12</v>
      </c>
      <c r="C663" s="3">
        <v>30</v>
      </c>
      <c r="D663" s="3" t="s">
        <v>13</v>
      </c>
      <c r="E663" s="3" t="s">
        <v>27</v>
      </c>
      <c r="F663" s="4" t="s">
        <v>28</v>
      </c>
      <c r="G663" s="4" t="s">
        <v>16</v>
      </c>
      <c r="H663" s="4" t="s">
        <v>8</v>
      </c>
      <c r="I663" s="4" t="s">
        <v>79</v>
      </c>
      <c r="J663" s="6">
        <v>44284</v>
      </c>
      <c r="K663" s="6">
        <v>44435</v>
      </c>
      <c r="L663">
        <f t="shared" si="68"/>
        <v>151</v>
      </c>
      <c r="M663" t="b">
        <f t="shared" si="71"/>
        <v>0</v>
      </c>
    </row>
    <row r="664" spans="1:13" ht="13.2" hidden="1" x14ac:dyDescent="0.25">
      <c r="A664" s="3" t="s">
        <v>699</v>
      </c>
      <c r="B664" s="3" t="s">
        <v>12</v>
      </c>
      <c r="C664" s="3">
        <v>30</v>
      </c>
      <c r="D664" s="3" t="s">
        <v>13</v>
      </c>
      <c r="E664" s="3" t="s">
        <v>14</v>
      </c>
      <c r="F664" s="4" t="s">
        <v>59</v>
      </c>
      <c r="G664" s="4" t="s">
        <v>16</v>
      </c>
      <c r="H664" s="4" t="s">
        <v>8</v>
      </c>
      <c r="I664" s="4" t="s">
        <v>30</v>
      </c>
      <c r="J664" s="6">
        <v>44285</v>
      </c>
      <c r="K664" s="6">
        <v>44302</v>
      </c>
      <c r="L664">
        <f t="shared" si="68"/>
        <v>17</v>
      </c>
    </row>
    <row r="665" spans="1:13" ht="13.2" hidden="1" x14ac:dyDescent="0.25">
      <c r="A665" s="3" t="s">
        <v>700</v>
      </c>
      <c r="B665" s="3" t="s">
        <v>12</v>
      </c>
      <c r="C665" s="3">
        <v>30</v>
      </c>
      <c r="D665" s="3" t="s">
        <v>13</v>
      </c>
      <c r="E665" s="3" t="s">
        <v>14</v>
      </c>
      <c r="F665" s="4" t="s">
        <v>59</v>
      </c>
      <c r="G665" s="4" t="s">
        <v>16</v>
      </c>
      <c r="H665" s="4" t="s">
        <v>8</v>
      </c>
      <c r="I665" s="4" t="s">
        <v>30</v>
      </c>
      <c r="J665" s="6">
        <v>44285</v>
      </c>
      <c r="K665" s="6">
        <v>44302</v>
      </c>
      <c r="L665">
        <f t="shared" si="68"/>
        <v>17</v>
      </c>
    </row>
    <row r="666" spans="1:13" ht="13.2" hidden="1" x14ac:dyDescent="0.25">
      <c r="A666" s="3" t="s">
        <v>701</v>
      </c>
      <c r="B666" s="3" t="s">
        <v>12</v>
      </c>
      <c r="C666" s="3">
        <v>30</v>
      </c>
      <c r="D666" s="3" t="s">
        <v>13</v>
      </c>
      <c r="E666" s="3" t="s">
        <v>14</v>
      </c>
      <c r="F666" s="4" t="s">
        <v>59</v>
      </c>
      <c r="G666" s="4" t="s">
        <v>16</v>
      </c>
      <c r="H666" s="4" t="s">
        <v>8</v>
      </c>
      <c r="I666" s="4" t="s">
        <v>79</v>
      </c>
      <c r="J666" s="6">
        <v>44285</v>
      </c>
      <c r="K666" s="6">
        <v>44300</v>
      </c>
      <c r="L666">
        <f t="shared" si="68"/>
        <v>15</v>
      </c>
    </row>
    <row r="667" spans="1:13" ht="13.2" hidden="1" x14ac:dyDescent="0.25">
      <c r="A667" s="3" t="s">
        <v>702</v>
      </c>
      <c r="B667" s="3" t="s">
        <v>12</v>
      </c>
      <c r="C667" s="3">
        <v>30</v>
      </c>
      <c r="D667" s="3" t="s">
        <v>13</v>
      </c>
      <c r="E667" s="3" t="s">
        <v>27</v>
      </c>
      <c r="F667" s="4" t="s">
        <v>43</v>
      </c>
      <c r="G667" s="4" t="s">
        <v>16</v>
      </c>
      <c r="H667" s="4" t="s">
        <v>17</v>
      </c>
      <c r="I667" s="4"/>
      <c r="J667" s="6">
        <v>44285</v>
      </c>
      <c r="K667" s="6">
        <v>44292</v>
      </c>
      <c r="L667">
        <f>K667-J667</f>
        <v>7</v>
      </c>
      <c r="M667" t="b">
        <f t="shared" ref="M667:M671" si="72">L667&lt;C667</f>
        <v>1</v>
      </c>
    </row>
    <row r="668" spans="1:13" ht="13.2" hidden="1" x14ac:dyDescent="0.25">
      <c r="A668" s="3" t="s">
        <v>703</v>
      </c>
      <c r="B668" s="3" t="s">
        <v>12</v>
      </c>
      <c r="C668" s="3">
        <v>30</v>
      </c>
      <c r="D668" s="3" t="s">
        <v>13</v>
      </c>
      <c r="E668" s="3" t="s">
        <v>27</v>
      </c>
      <c r="F668" s="4" t="s">
        <v>28</v>
      </c>
      <c r="G668" s="4" t="s">
        <v>140</v>
      </c>
      <c r="H668" s="4" t="s">
        <v>8</v>
      </c>
      <c r="I668" s="4" t="s">
        <v>30</v>
      </c>
      <c r="J668" s="6">
        <v>44285</v>
      </c>
      <c r="K668" s="6">
        <v>44336</v>
      </c>
      <c r="L668">
        <f t="shared" si="68"/>
        <v>51</v>
      </c>
      <c r="M668" t="b">
        <f t="shared" si="72"/>
        <v>0</v>
      </c>
    </row>
    <row r="669" spans="1:13" ht="13.2" hidden="1" x14ac:dyDescent="0.25">
      <c r="A669" s="3" t="s">
        <v>704</v>
      </c>
      <c r="B669" s="3" t="s">
        <v>12</v>
      </c>
      <c r="C669" s="3">
        <v>30</v>
      </c>
      <c r="D669" s="3" t="s">
        <v>13</v>
      </c>
      <c r="E669" s="3" t="s">
        <v>27</v>
      </c>
      <c r="F669" s="4" t="s">
        <v>28</v>
      </c>
      <c r="G669" s="4" t="s">
        <v>140</v>
      </c>
      <c r="H669" s="4" t="s">
        <v>8</v>
      </c>
      <c r="I669" s="4" t="s">
        <v>67</v>
      </c>
      <c r="J669" s="6">
        <v>44286</v>
      </c>
      <c r="K669" s="6">
        <v>44351</v>
      </c>
      <c r="L669">
        <f t="shared" si="68"/>
        <v>65</v>
      </c>
      <c r="M669" t="b">
        <f t="shared" si="72"/>
        <v>0</v>
      </c>
    </row>
    <row r="670" spans="1:13" ht="13.2" x14ac:dyDescent="0.25">
      <c r="A670" s="3" t="s">
        <v>705</v>
      </c>
      <c r="B670" s="3" t="s">
        <v>12</v>
      </c>
      <c r="C670" s="3">
        <v>30</v>
      </c>
      <c r="D670" s="3" t="s">
        <v>13</v>
      </c>
      <c r="E670" s="3" t="s">
        <v>27</v>
      </c>
      <c r="F670" s="4" t="s">
        <v>28</v>
      </c>
      <c r="G670" s="4" t="s">
        <v>272</v>
      </c>
      <c r="H670" s="4" t="s">
        <v>8</v>
      </c>
      <c r="I670" s="4" t="s">
        <v>79</v>
      </c>
      <c r="J670" s="6">
        <v>44286</v>
      </c>
      <c r="K670" s="6">
        <v>44361</v>
      </c>
      <c r="L670">
        <f t="shared" si="68"/>
        <v>75</v>
      </c>
      <c r="M670" t="b">
        <f t="shared" si="72"/>
        <v>0</v>
      </c>
    </row>
    <row r="671" spans="1:13" ht="13.2" hidden="1" x14ac:dyDescent="0.25">
      <c r="A671" s="3" t="s">
        <v>706</v>
      </c>
      <c r="B671" s="3" t="s">
        <v>12</v>
      </c>
      <c r="C671" s="3">
        <v>30</v>
      </c>
      <c r="D671" s="3" t="s">
        <v>13</v>
      </c>
      <c r="E671" s="3" t="s">
        <v>27</v>
      </c>
      <c r="F671" s="4" t="s">
        <v>28</v>
      </c>
      <c r="G671" s="4" t="s">
        <v>16</v>
      </c>
      <c r="H671" s="4" t="s">
        <v>8</v>
      </c>
      <c r="I671" s="4" t="s">
        <v>30</v>
      </c>
      <c r="J671" s="6">
        <v>44286</v>
      </c>
      <c r="K671" s="6">
        <v>44396</v>
      </c>
      <c r="L671">
        <f t="shared" si="68"/>
        <v>110</v>
      </c>
      <c r="M671" t="b">
        <f t="shared" si="72"/>
        <v>0</v>
      </c>
    </row>
    <row r="672" spans="1:13" ht="13.2" hidden="1" x14ac:dyDescent="0.25">
      <c r="A672" s="3" t="s">
        <v>707</v>
      </c>
      <c r="B672" s="3" t="s">
        <v>12</v>
      </c>
      <c r="C672" s="3">
        <v>30</v>
      </c>
      <c r="D672" s="3" t="s">
        <v>13</v>
      </c>
      <c r="E672" s="3" t="s">
        <v>14</v>
      </c>
      <c r="F672" s="4" t="s">
        <v>59</v>
      </c>
      <c r="G672" s="4" t="s">
        <v>16</v>
      </c>
      <c r="H672" s="4" t="s">
        <v>8</v>
      </c>
      <c r="I672" s="4" t="s">
        <v>30</v>
      </c>
      <c r="J672" s="6">
        <v>44287</v>
      </c>
      <c r="K672" s="6">
        <v>44334</v>
      </c>
      <c r="L672">
        <f t="shared" si="68"/>
        <v>47</v>
      </c>
    </row>
    <row r="673" spans="1:13" ht="13.2" hidden="1" x14ac:dyDescent="0.25">
      <c r="A673" s="3" t="s">
        <v>708</v>
      </c>
      <c r="B673" s="3" t="s">
        <v>12</v>
      </c>
      <c r="C673" s="3">
        <v>30</v>
      </c>
      <c r="D673" s="3" t="s">
        <v>13</v>
      </c>
      <c r="E673" s="3" t="s">
        <v>27</v>
      </c>
      <c r="F673" s="4" t="s">
        <v>28</v>
      </c>
      <c r="G673" s="4" t="s">
        <v>16</v>
      </c>
      <c r="H673" s="4" t="s">
        <v>8</v>
      </c>
      <c r="I673" s="4" t="s">
        <v>30</v>
      </c>
      <c r="J673" s="6">
        <v>44287</v>
      </c>
      <c r="K673" s="6">
        <v>44373</v>
      </c>
      <c r="L673">
        <f t="shared" si="68"/>
        <v>86</v>
      </c>
      <c r="M673" t="b">
        <f>L673&lt;C673</f>
        <v>0</v>
      </c>
    </row>
    <row r="674" spans="1:13" ht="13.2" hidden="1" x14ac:dyDescent="0.25">
      <c r="A674" s="3" t="s">
        <v>709</v>
      </c>
      <c r="B674" s="3" t="s">
        <v>12</v>
      </c>
      <c r="C674" s="3">
        <v>30</v>
      </c>
      <c r="D674" s="3" t="s">
        <v>13</v>
      </c>
      <c r="E674" s="3" t="s">
        <v>14</v>
      </c>
      <c r="F674" s="4" t="s">
        <v>59</v>
      </c>
      <c r="G674" s="4" t="s">
        <v>16</v>
      </c>
      <c r="H674" s="4" t="s">
        <v>8</v>
      </c>
      <c r="I674" s="4" t="s">
        <v>79</v>
      </c>
      <c r="J674" s="6">
        <v>44292</v>
      </c>
      <c r="K674" s="6">
        <v>44389</v>
      </c>
      <c r="L674">
        <f t="shared" si="68"/>
        <v>97</v>
      </c>
    </row>
    <row r="675" spans="1:13" ht="13.2" hidden="1" x14ac:dyDescent="0.25">
      <c r="A675" s="3" t="s">
        <v>710</v>
      </c>
      <c r="B675" s="3" t="s">
        <v>12</v>
      </c>
      <c r="C675" s="3">
        <v>30</v>
      </c>
      <c r="D675" s="3" t="s">
        <v>13</v>
      </c>
      <c r="E675" s="3" t="s">
        <v>14</v>
      </c>
      <c r="F675" s="4" t="s">
        <v>59</v>
      </c>
      <c r="G675" s="4" t="s">
        <v>16</v>
      </c>
      <c r="H675" s="4" t="s">
        <v>8</v>
      </c>
      <c r="I675" s="4" t="s">
        <v>30</v>
      </c>
      <c r="J675" s="6">
        <v>44292</v>
      </c>
      <c r="K675" s="6">
        <v>44359</v>
      </c>
      <c r="L675">
        <f t="shared" si="68"/>
        <v>67</v>
      </c>
    </row>
    <row r="676" spans="1:13" ht="13.2" hidden="1" x14ac:dyDescent="0.25">
      <c r="A676" s="3" t="s">
        <v>711</v>
      </c>
      <c r="B676" s="3" t="s">
        <v>12</v>
      </c>
      <c r="C676" s="3">
        <v>30</v>
      </c>
      <c r="D676" s="3" t="s">
        <v>13</v>
      </c>
      <c r="E676" s="3" t="s">
        <v>14</v>
      </c>
      <c r="F676" s="4" t="s">
        <v>59</v>
      </c>
      <c r="G676" s="4" t="s">
        <v>16</v>
      </c>
      <c r="H676" s="4" t="s">
        <v>8</v>
      </c>
      <c r="I676" s="4" t="s">
        <v>30</v>
      </c>
      <c r="J676" s="6">
        <v>44292</v>
      </c>
      <c r="K676" s="6">
        <v>44335</v>
      </c>
      <c r="L676">
        <f t="shared" si="68"/>
        <v>43</v>
      </c>
    </row>
    <row r="677" spans="1:13" ht="13.2" hidden="1" x14ac:dyDescent="0.25">
      <c r="A677" s="3" t="s">
        <v>712</v>
      </c>
      <c r="B677" s="3" t="s">
        <v>12</v>
      </c>
      <c r="C677" s="3">
        <v>30</v>
      </c>
      <c r="D677" s="3" t="s">
        <v>13</v>
      </c>
      <c r="E677" s="3" t="s">
        <v>14</v>
      </c>
      <c r="F677" s="4" t="s">
        <v>59</v>
      </c>
      <c r="G677" s="4" t="s">
        <v>16</v>
      </c>
      <c r="H677" s="4" t="s">
        <v>8</v>
      </c>
      <c r="I677" s="4" t="s">
        <v>30</v>
      </c>
      <c r="J677" s="6">
        <v>44292</v>
      </c>
      <c r="K677" s="6">
        <v>44334</v>
      </c>
      <c r="L677">
        <f t="shared" si="68"/>
        <v>42</v>
      </c>
    </row>
    <row r="678" spans="1:13" ht="13.2" hidden="1" x14ac:dyDescent="0.25">
      <c r="A678" s="3" t="s">
        <v>713</v>
      </c>
      <c r="B678" s="3" t="s">
        <v>12</v>
      </c>
      <c r="C678" s="3">
        <v>30</v>
      </c>
      <c r="D678" s="3" t="s">
        <v>13</v>
      </c>
      <c r="E678" s="3" t="s">
        <v>14</v>
      </c>
      <c r="F678" s="4" t="s">
        <v>59</v>
      </c>
      <c r="G678" s="4" t="s">
        <v>16</v>
      </c>
      <c r="H678" s="4" t="s">
        <v>8</v>
      </c>
      <c r="I678" s="4" t="s">
        <v>30</v>
      </c>
      <c r="J678" s="6">
        <v>44292</v>
      </c>
      <c r="K678" s="6">
        <v>44334</v>
      </c>
      <c r="L678">
        <f t="shared" si="68"/>
        <v>42</v>
      </c>
    </row>
    <row r="679" spans="1:13" ht="13.2" hidden="1" x14ac:dyDescent="0.25">
      <c r="A679" s="3" t="s">
        <v>714</v>
      </c>
      <c r="B679" s="3" t="s">
        <v>12</v>
      </c>
      <c r="C679" s="3">
        <v>30</v>
      </c>
      <c r="D679" s="3" t="s">
        <v>13</v>
      </c>
      <c r="E679" s="3" t="s">
        <v>27</v>
      </c>
      <c r="F679" s="4" t="s">
        <v>28</v>
      </c>
      <c r="G679" s="4" t="s">
        <v>16</v>
      </c>
      <c r="H679" s="4" t="s">
        <v>8</v>
      </c>
      <c r="I679" s="4" t="s">
        <v>30</v>
      </c>
      <c r="J679" s="6">
        <v>44292</v>
      </c>
      <c r="K679" s="6">
        <v>44334</v>
      </c>
      <c r="L679">
        <f t="shared" si="68"/>
        <v>42</v>
      </c>
      <c r="M679" t="b">
        <f t="shared" ref="M679:M693" si="73">L679&lt;C679</f>
        <v>0</v>
      </c>
    </row>
    <row r="680" spans="1:13" ht="13.2" hidden="1" x14ac:dyDescent="0.25">
      <c r="A680" s="3" t="s">
        <v>715</v>
      </c>
      <c r="B680" s="3" t="s">
        <v>12</v>
      </c>
      <c r="C680" s="3">
        <v>30</v>
      </c>
      <c r="D680" s="3" t="s">
        <v>13</v>
      </c>
      <c r="E680" s="3" t="s">
        <v>27</v>
      </c>
      <c r="F680" s="4" t="s">
        <v>28</v>
      </c>
      <c r="G680" s="4" t="s">
        <v>16</v>
      </c>
      <c r="H680" s="4" t="s">
        <v>8</v>
      </c>
      <c r="I680" s="4" t="s">
        <v>30</v>
      </c>
      <c r="J680" s="6">
        <v>44292</v>
      </c>
      <c r="K680" s="6">
        <v>44336</v>
      </c>
      <c r="L680">
        <f t="shared" si="68"/>
        <v>44</v>
      </c>
      <c r="M680" t="b">
        <f t="shared" si="73"/>
        <v>0</v>
      </c>
    </row>
    <row r="681" spans="1:13" ht="13.2" hidden="1" x14ac:dyDescent="0.25">
      <c r="A681" s="3" t="s">
        <v>716</v>
      </c>
      <c r="B681" s="3" t="s">
        <v>12</v>
      </c>
      <c r="C681" s="3">
        <v>30</v>
      </c>
      <c r="D681" s="3" t="s">
        <v>13</v>
      </c>
      <c r="E681" s="3" t="s">
        <v>27</v>
      </c>
      <c r="F681" s="4" t="s">
        <v>28</v>
      </c>
      <c r="G681" s="4" t="s">
        <v>16</v>
      </c>
      <c r="H681" s="4" t="s">
        <v>8</v>
      </c>
      <c r="I681" s="4" t="s">
        <v>30</v>
      </c>
      <c r="J681" s="6">
        <v>44292</v>
      </c>
      <c r="K681" s="6">
        <v>44336</v>
      </c>
      <c r="L681">
        <f t="shared" si="68"/>
        <v>44</v>
      </c>
      <c r="M681" t="b">
        <f t="shared" si="73"/>
        <v>0</v>
      </c>
    </row>
    <row r="682" spans="1:13" ht="13.2" hidden="1" x14ac:dyDescent="0.25">
      <c r="A682" s="3" t="s">
        <v>717</v>
      </c>
      <c r="B682" s="3" t="s">
        <v>12</v>
      </c>
      <c r="C682" s="3">
        <v>30</v>
      </c>
      <c r="D682" s="3" t="s">
        <v>13</v>
      </c>
      <c r="E682" s="3" t="s">
        <v>27</v>
      </c>
      <c r="F682" s="4" t="s">
        <v>28</v>
      </c>
      <c r="G682" s="4" t="s">
        <v>16</v>
      </c>
      <c r="H682" s="4" t="s">
        <v>8</v>
      </c>
      <c r="I682" s="4" t="s">
        <v>30</v>
      </c>
      <c r="J682" s="6">
        <v>44292</v>
      </c>
      <c r="K682" s="6">
        <v>44336</v>
      </c>
      <c r="L682">
        <f t="shared" si="68"/>
        <v>44</v>
      </c>
      <c r="M682" t="b">
        <f t="shared" si="73"/>
        <v>0</v>
      </c>
    </row>
    <row r="683" spans="1:13" ht="13.2" hidden="1" x14ac:dyDescent="0.25">
      <c r="A683" s="3" t="s">
        <v>718</v>
      </c>
      <c r="B683" s="3" t="s">
        <v>12</v>
      </c>
      <c r="C683" s="3">
        <v>30</v>
      </c>
      <c r="D683" s="3" t="s">
        <v>13</v>
      </c>
      <c r="E683" s="3" t="s">
        <v>27</v>
      </c>
      <c r="F683" s="4" t="s">
        <v>28</v>
      </c>
      <c r="G683" s="4" t="s">
        <v>16</v>
      </c>
      <c r="H683" s="4" t="s">
        <v>8</v>
      </c>
      <c r="I683" s="4" t="s">
        <v>30</v>
      </c>
      <c r="J683" s="6">
        <v>44292</v>
      </c>
      <c r="K683" s="6">
        <v>44336</v>
      </c>
      <c r="L683">
        <f t="shared" si="68"/>
        <v>44</v>
      </c>
      <c r="M683" t="b">
        <f t="shared" si="73"/>
        <v>0</v>
      </c>
    </row>
    <row r="684" spans="1:13" ht="13.2" hidden="1" x14ac:dyDescent="0.25">
      <c r="A684" s="3" t="s">
        <v>719</v>
      </c>
      <c r="B684" s="3" t="s">
        <v>12</v>
      </c>
      <c r="C684" s="3">
        <v>30</v>
      </c>
      <c r="D684" s="3" t="s">
        <v>13</v>
      </c>
      <c r="E684" s="3" t="s">
        <v>27</v>
      </c>
      <c r="F684" s="4" t="s">
        <v>28</v>
      </c>
      <c r="G684" s="4" t="s">
        <v>16</v>
      </c>
      <c r="H684" s="4" t="s">
        <v>8</v>
      </c>
      <c r="I684" s="4" t="s">
        <v>30</v>
      </c>
      <c r="J684" s="6">
        <v>44292</v>
      </c>
      <c r="K684" s="6">
        <v>44336</v>
      </c>
      <c r="L684">
        <f t="shared" si="68"/>
        <v>44</v>
      </c>
      <c r="M684" t="b">
        <f t="shared" si="73"/>
        <v>0</v>
      </c>
    </row>
    <row r="685" spans="1:13" ht="13.2" hidden="1" x14ac:dyDescent="0.25">
      <c r="A685" s="3" t="s">
        <v>720</v>
      </c>
      <c r="B685" s="3" t="s">
        <v>12</v>
      </c>
      <c r="C685" s="3">
        <v>30</v>
      </c>
      <c r="D685" s="3" t="s">
        <v>13</v>
      </c>
      <c r="E685" s="3" t="s">
        <v>27</v>
      </c>
      <c r="F685" s="4" t="s">
        <v>28</v>
      </c>
      <c r="G685" s="4" t="s">
        <v>16</v>
      </c>
      <c r="H685" s="4" t="s">
        <v>8</v>
      </c>
      <c r="I685" s="4" t="s">
        <v>30</v>
      </c>
      <c r="J685" s="6">
        <v>44292</v>
      </c>
      <c r="K685" s="6">
        <v>44336</v>
      </c>
      <c r="L685">
        <f t="shared" si="68"/>
        <v>44</v>
      </c>
      <c r="M685" t="b">
        <f t="shared" si="73"/>
        <v>0</v>
      </c>
    </row>
    <row r="686" spans="1:13" ht="13.2" hidden="1" x14ac:dyDescent="0.25">
      <c r="A686" s="3" t="s">
        <v>721</v>
      </c>
      <c r="B686" s="3" t="s">
        <v>12</v>
      </c>
      <c r="C686" s="3">
        <v>30</v>
      </c>
      <c r="D686" s="3" t="s">
        <v>13</v>
      </c>
      <c r="E686" s="3" t="s">
        <v>27</v>
      </c>
      <c r="F686" s="4" t="s">
        <v>28</v>
      </c>
      <c r="G686" s="4" t="s">
        <v>16</v>
      </c>
      <c r="H686" s="4" t="s">
        <v>8</v>
      </c>
      <c r="I686" s="4" t="s">
        <v>30</v>
      </c>
      <c r="J686" s="6">
        <v>44292</v>
      </c>
      <c r="K686" s="6">
        <v>44336</v>
      </c>
      <c r="L686">
        <f t="shared" si="68"/>
        <v>44</v>
      </c>
      <c r="M686" t="b">
        <f t="shared" si="73"/>
        <v>0</v>
      </c>
    </row>
    <row r="687" spans="1:13" ht="13.2" hidden="1" x14ac:dyDescent="0.25">
      <c r="A687" s="3" t="s">
        <v>722</v>
      </c>
      <c r="B687" s="3" t="s">
        <v>12</v>
      </c>
      <c r="C687" s="3">
        <v>30</v>
      </c>
      <c r="D687" s="3" t="s">
        <v>13</v>
      </c>
      <c r="E687" s="3" t="s">
        <v>27</v>
      </c>
      <c r="F687" s="4" t="s">
        <v>28</v>
      </c>
      <c r="G687" s="4" t="s">
        <v>16</v>
      </c>
      <c r="H687" s="4" t="s">
        <v>8</v>
      </c>
      <c r="I687" s="4" t="s">
        <v>30</v>
      </c>
      <c r="J687" s="6">
        <v>44292</v>
      </c>
      <c r="K687" s="6">
        <v>44336</v>
      </c>
      <c r="L687">
        <f t="shared" si="68"/>
        <v>44</v>
      </c>
      <c r="M687" t="b">
        <f t="shared" si="73"/>
        <v>0</v>
      </c>
    </row>
    <row r="688" spans="1:13" ht="13.2" hidden="1" x14ac:dyDescent="0.25">
      <c r="A688" s="3" t="s">
        <v>723</v>
      </c>
      <c r="B688" s="3" t="s">
        <v>12</v>
      </c>
      <c r="C688" s="3">
        <v>30</v>
      </c>
      <c r="D688" s="3" t="s">
        <v>13</v>
      </c>
      <c r="E688" s="3" t="s">
        <v>27</v>
      </c>
      <c r="F688" s="4" t="s">
        <v>28</v>
      </c>
      <c r="G688" s="4" t="s">
        <v>16</v>
      </c>
      <c r="H688" s="4" t="s">
        <v>8</v>
      </c>
      <c r="I688" s="4" t="s">
        <v>30</v>
      </c>
      <c r="J688" s="6">
        <v>44292</v>
      </c>
      <c r="K688" s="6">
        <v>44336</v>
      </c>
      <c r="L688">
        <f t="shared" si="68"/>
        <v>44</v>
      </c>
      <c r="M688" t="b">
        <f t="shared" si="73"/>
        <v>0</v>
      </c>
    </row>
    <row r="689" spans="1:13" ht="13.2" hidden="1" x14ac:dyDescent="0.25">
      <c r="A689" s="3" t="s">
        <v>724</v>
      </c>
      <c r="B689" s="3" t="s">
        <v>12</v>
      </c>
      <c r="C689" s="3">
        <v>30</v>
      </c>
      <c r="D689" s="3" t="s">
        <v>13</v>
      </c>
      <c r="E689" s="3" t="s">
        <v>27</v>
      </c>
      <c r="F689" s="4" t="s">
        <v>28</v>
      </c>
      <c r="G689" s="4" t="s">
        <v>16</v>
      </c>
      <c r="H689" s="4" t="s">
        <v>8</v>
      </c>
      <c r="I689" s="4" t="s">
        <v>67</v>
      </c>
      <c r="J689" s="6">
        <v>44292</v>
      </c>
      <c r="K689" s="6">
        <v>44336</v>
      </c>
      <c r="L689">
        <f t="shared" si="68"/>
        <v>44</v>
      </c>
      <c r="M689" t="b">
        <f t="shared" si="73"/>
        <v>0</v>
      </c>
    </row>
    <row r="690" spans="1:13" ht="13.2" hidden="1" x14ac:dyDescent="0.25">
      <c r="A690" s="3" t="s">
        <v>725</v>
      </c>
      <c r="B690" s="3" t="s">
        <v>12</v>
      </c>
      <c r="C690" s="3">
        <v>30</v>
      </c>
      <c r="D690" s="3" t="s">
        <v>13</v>
      </c>
      <c r="E690" s="3" t="s">
        <v>27</v>
      </c>
      <c r="F690" s="4" t="s">
        <v>28</v>
      </c>
      <c r="G690" s="4" t="s">
        <v>16</v>
      </c>
      <c r="H690" s="4" t="s">
        <v>8</v>
      </c>
      <c r="I690" s="4" t="s">
        <v>79</v>
      </c>
      <c r="J690" s="6">
        <v>44292</v>
      </c>
      <c r="K690" s="6">
        <v>44425</v>
      </c>
      <c r="L690">
        <f t="shared" si="68"/>
        <v>133</v>
      </c>
      <c r="M690" t="b">
        <f t="shared" si="73"/>
        <v>0</v>
      </c>
    </row>
    <row r="691" spans="1:13" ht="13.2" hidden="1" x14ac:dyDescent="0.25">
      <c r="A691" s="3" t="s">
        <v>726</v>
      </c>
      <c r="B691" s="3" t="s">
        <v>12</v>
      </c>
      <c r="C691" s="3">
        <v>30</v>
      </c>
      <c r="D691" s="3" t="s">
        <v>13</v>
      </c>
      <c r="E691" s="3" t="s">
        <v>27</v>
      </c>
      <c r="F691" s="4" t="s">
        <v>28</v>
      </c>
      <c r="G691" s="4" t="s">
        <v>16</v>
      </c>
      <c r="H691" s="4" t="s">
        <v>8</v>
      </c>
      <c r="I691" s="4" t="s">
        <v>56</v>
      </c>
      <c r="J691" s="6">
        <v>44292</v>
      </c>
      <c r="K691" s="6">
        <v>44453</v>
      </c>
      <c r="L691">
        <f t="shared" si="68"/>
        <v>161</v>
      </c>
      <c r="M691" t="b">
        <f t="shared" si="73"/>
        <v>0</v>
      </c>
    </row>
    <row r="692" spans="1:13" ht="13.2" hidden="1" x14ac:dyDescent="0.25">
      <c r="A692" s="3" t="s">
        <v>727</v>
      </c>
      <c r="B692" s="3" t="s">
        <v>12</v>
      </c>
      <c r="C692" s="3">
        <v>30</v>
      </c>
      <c r="D692" s="3" t="s">
        <v>13</v>
      </c>
      <c r="E692" s="3" t="s">
        <v>27</v>
      </c>
      <c r="F692" s="4" t="s">
        <v>28</v>
      </c>
      <c r="G692" s="4" t="s">
        <v>16</v>
      </c>
      <c r="H692" s="4" t="s">
        <v>8</v>
      </c>
      <c r="I692" s="4" t="s">
        <v>79</v>
      </c>
      <c r="J692" s="6">
        <v>44292</v>
      </c>
      <c r="K692" s="6">
        <v>44690</v>
      </c>
      <c r="L692">
        <f t="shared" si="68"/>
        <v>398</v>
      </c>
      <c r="M692" t="b">
        <f t="shared" si="73"/>
        <v>0</v>
      </c>
    </row>
    <row r="693" spans="1:13" ht="13.2" hidden="1" x14ac:dyDescent="0.25">
      <c r="A693" s="3" t="s">
        <v>728</v>
      </c>
      <c r="B693" s="3" t="s">
        <v>12</v>
      </c>
      <c r="C693" s="3">
        <v>30</v>
      </c>
      <c r="D693" s="3" t="s">
        <v>13</v>
      </c>
      <c r="E693" s="3" t="s">
        <v>27</v>
      </c>
      <c r="F693" s="4" t="s">
        <v>28</v>
      </c>
      <c r="G693" s="4" t="s">
        <v>16</v>
      </c>
      <c r="H693" s="4" t="s">
        <v>8</v>
      </c>
      <c r="I693" s="4" t="s">
        <v>79</v>
      </c>
      <c r="J693" s="6">
        <v>44292</v>
      </c>
      <c r="K693" s="6">
        <v>44697</v>
      </c>
      <c r="L693">
        <f t="shared" si="68"/>
        <v>405</v>
      </c>
      <c r="M693" t="b">
        <f t="shared" si="73"/>
        <v>0</v>
      </c>
    </row>
    <row r="694" spans="1:13" ht="13.2" hidden="1" x14ac:dyDescent="0.25">
      <c r="A694" s="3" t="s">
        <v>729</v>
      </c>
      <c r="B694" s="3" t="s">
        <v>12</v>
      </c>
      <c r="C694" s="3">
        <v>30</v>
      </c>
      <c r="D694" s="3" t="s">
        <v>404</v>
      </c>
      <c r="E694" s="3" t="s">
        <v>466</v>
      </c>
      <c r="F694" s="4"/>
      <c r="G694" s="4" t="s">
        <v>16</v>
      </c>
      <c r="H694" s="4"/>
      <c r="I694" s="4"/>
      <c r="J694" s="6">
        <v>44292</v>
      </c>
      <c r="K694" s="3"/>
      <c r="L694">
        <f t="shared" si="68"/>
        <v>-44292</v>
      </c>
    </row>
    <row r="695" spans="1:13" ht="13.2" hidden="1" x14ac:dyDescent="0.25">
      <c r="A695" s="3" t="s">
        <v>730</v>
      </c>
      <c r="B695" s="3" t="s">
        <v>12</v>
      </c>
      <c r="C695" s="3">
        <v>30</v>
      </c>
      <c r="D695" s="3" t="s">
        <v>13</v>
      </c>
      <c r="E695" s="3" t="s">
        <v>14</v>
      </c>
      <c r="F695" s="4" t="s">
        <v>59</v>
      </c>
      <c r="G695" s="4" t="s">
        <v>16</v>
      </c>
      <c r="H695" s="4" t="s">
        <v>8</v>
      </c>
      <c r="I695" s="4" t="s">
        <v>79</v>
      </c>
      <c r="J695" s="6">
        <v>44293</v>
      </c>
      <c r="K695" s="6">
        <v>44393</v>
      </c>
      <c r="L695">
        <f t="shared" si="68"/>
        <v>100</v>
      </c>
    </row>
    <row r="696" spans="1:13" ht="13.2" hidden="1" x14ac:dyDescent="0.25">
      <c r="A696" s="3" t="s">
        <v>731</v>
      </c>
      <c r="B696" s="3" t="s">
        <v>12</v>
      </c>
      <c r="C696" s="3">
        <v>30</v>
      </c>
      <c r="D696" s="3" t="s">
        <v>13</v>
      </c>
      <c r="E696" s="3" t="s">
        <v>14</v>
      </c>
      <c r="F696" s="4" t="s">
        <v>59</v>
      </c>
      <c r="G696" s="4" t="s">
        <v>16</v>
      </c>
      <c r="H696" s="4" t="s">
        <v>8</v>
      </c>
      <c r="I696" s="4" t="s">
        <v>79</v>
      </c>
      <c r="J696" s="6">
        <v>44293</v>
      </c>
      <c r="K696" s="6">
        <v>44329</v>
      </c>
      <c r="L696">
        <f t="shared" si="68"/>
        <v>36</v>
      </c>
    </row>
    <row r="697" spans="1:13" ht="13.2" hidden="1" x14ac:dyDescent="0.25">
      <c r="A697" s="3" t="s">
        <v>732</v>
      </c>
      <c r="B697" s="3" t="s">
        <v>12</v>
      </c>
      <c r="C697" s="3">
        <v>30</v>
      </c>
      <c r="D697" s="3" t="s">
        <v>13</v>
      </c>
      <c r="E697" s="3" t="s">
        <v>14</v>
      </c>
      <c r="F697" s="4" t="s">
        <v>59</v>
      </c>
      <c r="G697" s="4" t="s">
        <v>16</v>
      </c>
      <c r="H697" s="4" t="s">
        <v>8</v>
      </c>
      <c r="I697" s="4" t="s">
        <v>79</v>
      </c>
      <c r="J697" s="6">
        <v>44293</v>
      </c>
      <c r="K697" s="6">
        <v>44301</v>
      </c>
      <c r="L697">
        <f t="shared" si="68"/>
        <v>8</v>
      </c>
    </row>
    <row r="698" spans="1:13" ht="13.2" hidden="1" x14ac:dyDescent="0.25">
      <c r="A698" s="3" t="s">
        <v>733</v>
      </c>
      <c r="B698" s="3" t="s">
        <v>12</v>
      </c>
      <c r="C698" s="3">
        <v>30</v>
      </c>
      <c r="D698" s="3" t="s">
        <v>13</v>
      </c>
      <c r="E698" s="3" t="s">
        <v>14</v>
      </c>
      <c r="F698" s="4" t="s">
        <v>59</v>
      </c>
      <c r="G698" s="4" t="s">
        <v>16</v>
      </c>
      <c r="H698" s="4" t="s">
        <v>8</v>
      </c>
      <c r="I698" s="4" t="s">
        <v>79</v>
      </c>
      <c r="J698" s="6">
        <v>44293</v>
      </c>
      <c r="K698" s="6">
        <v>44294</v>
      </c>
      <c r="L698">
        <f t="shared" si="68"/>
        <v>1</v>
      </c>
    </row>
    <row r="699" spans="1:13" ht="13.2" hidden="1" x14ac:dyDescent="0.25">
      <c r="A699" s="3" t="s">
        <v>734</v>
      </c>
      <c r="B699" s="3" t="s">
        <v>12</v>
      </c>
      <c r="C699" s="3">
        <v>30</v>
      </c>
      <c r="D699" s="3" t="s">
        <v>13</v>
      </c>
      <c r="E699" s="3" t="s">
        <v>14</v>
      </c>
      <c r="F699" s="4" t="s">
        <v>24</v>
      </c>
      <c r="G699" s="4" t="s">
        <v>16</v>
      </c>
      <c r="H699" s="4" t="s">
        <v>17</v>
      </c>
      <c r="I699" s="4"/>
      <c r="J699" s="6">
        <v>44293</v>
      </c>
      <c r="K699" s="6">
        <v>44337</v>
      </c>
      <c r="L699">
        <f>K699-J699</f>
        <v>44</v>
      </c>
    </row>
    <row r="700" spans="1:13" ht="13.2" hidden="1" x14ac:dyDescent="0.25">
      <c r="A700" s="3" t="s">
        <v>735</v>
      </c>
      <c r="B700" s="3" t="s">
        <v>12</v>
      </c>
      <c r="C700" s="3">
        <v>30</v>
      </c>
      <c r="D700" s="3" t="s">
        <v>13</v>
      </c>
      <c r="E700" s="3" t="s">
        <v>27</v>
      </c>
      <c r="F700" s="4" t="s">
        <v>28</v>
      </c>
      <c r="G700" s="4" t="s">
        <v>140</v>
      </c>
      <c r="H700" s="4" t="s">
        <v>8</v>
      </c>
      <c r="I700" s="4" t="s">
        <v>30</v>
      </c>
      <c r="J700" s="6">
        <v>44293</v>
      </c>
      <c r="K700" s="6">
        <v>44354</v>
      </c>
      <c r="L700">
        <f t="shared" si="68"/>
        <v>61</v>
      </c>
      <c r="M700" t="b">
        <f t="shared" ref="M700:M701" si="74">L700&lt;C700</f>
        <v>0</v>
      </c>
    </row>
    <row r="701" spans="1:13" ht="13.2" hidden="1" x14ac:dyDescent="0.25">
      <c r="A701" s="3" t="s">
        <v>736</v>
      </c>
      <c r="B701" s="3" t="s">
        <v>12</v>
      </c>
      <c r="C701" s="3">
        <v>30</v>
      </c>
      <c r="D701" s="3" t="s">
        <v>13</v>
      </c>
      <c r="E701" s="3" t="s">
        <v>27</v>
      </c>
      <c r="F701" s="4" t="s">
        <v>28</v>
      </c>
      <c r="G701" s="4" t="s">
        <v>16</v>
      </c>
      <c r="H701" s="4" t="s">
        <v>8</v>
      </c>
      <c r="I701" s="4" t="s">
        <v>79</v>
      </c>
      <c r="J701" s="6">
        <v>44293</v>
      </c>
      <c r="K701" s="6">
        <v>44697</v>
      </c>
      <c r="L701">
        <f t="shared" si="68"/>
        <v>404</v>
      </c>
      <c r="M701" t="b">
        <f t="shared" si="74"/>
        <v>0</v>
      </c>
    </row>
    <row r="702" spans="1:13" ht="13.2" hidden="1" x14ac:dyDescent="0.25">
      <c r="A702" s="3" t="s">
        <v>737</v>
      </c>
      <c r="B702" s="3" t="s">
        <v>34</v>
      </c>
      <c r="C702" s="3">
        <v>7</v>
      </c>
      <c r="D702" s="3" t="s">
        <v>13</v>
      </c>
      <c r="E702" s="3" t="s">
        <v>14</v>
      </c>
      <c r="F702" s="4" t="s">
        <v>59</v>
      </c>
      <c r="G702" s="4" t="s">
        <v>16</v>
      </c>
      <c r="H702" s="4" t="s">
        <v>8</v>
      </c>
      <c r="I702" s="4" t="s">
        <v>56</v>
      </c>
      <c r="J702" s="6">
        <v>44294</v>
      </c>
      <c r="K702" s="6">
        <v>44341</v>
      </c>
      <c r="L702">
        <f t="shared" si="68"/>
        <v>47</v>
      </c>
    </row>
    <row r="703" spans="1:13" ht="13.2" hidden="1" x14ac:dyDescent="0.25">
      <c r="A703" s="3" t="s">
        <v>738</v>
      </c>
      <c r="B703" s="3" t="s">
        <v>12</v>
      </c>
      <c r="C703" s="3">
        <v>30</v>
      </c>
      <c r="D703" s="3" t="s">
        <v>13</v>
      </c>
      <c r="E703" s="3" t="s">
        <v>14</v>
      </c>
      <c r="F703" s="4" t="s">
        <v>59</v>
      </c>
      <c r="G703" s="4" t="s">
        <v>16</v>
      </c>
      <c r="H703" s="4" t="s">
        <v>8</v>
      </c>
      <c r="I703" s="4" t="s">
        <v>79</v>
      </c>
      <c r="J703" s="6">
        <v>44294</v>
      </c>
      <c r="K703" s="6">
        <v>44302</v>
      </c>
      <c r="L703">
        <f t="shared" si="68"/>
        <v>8</v>
      </c>
    </row>
    <row r="704" spans="1:13" ht="13.2" hidden="1" x14ac:dyDescent="0.25">
      <c r="A704" s="3" t="s">
        <v>739</v>
      </c>
      <c r="B704" s="3" t="s">
        <v>12</v>
      </c>
      <c r="C704" s="3">
        <v>30</v>
      </c>
      <c r="D704" s="3" t="s">
        <v>13</v>
      </c>
      <c r="E704" s="3" t="s">
        <v>27</v>
      </c>
      <c r="F704" s="4" t="s">
        <v>28</v>
      </c>
      <c r="G704" s="4" t="s">
        <v>16</v>
      </c>
      <c r="H704" s="4" t="s">
        <v>8</v>
      </c>
      <c r="I704" s="4" t="s">
        <v>79</v>
      </c>
      <c r="J704" s="6">
        <v>44294</v>
      </c>
      <c r="K704" s="6">
        <v>44319</v>
      </c>
      <c r="L704">
        <f t="shared" si="68"/>
        <v>25</v>
      </c>
      <c r="M704" t="b">
        <f t="shared" ref="M704:M706" si="75">L704&lt;C704</f>
        <v>1</v>
      </c>
    </row>
    <row r="705" spans="1:13" ht="13.2" hidden="1" x14ac:dyDescent="0.25">
      <c r="A705" s="3" t="s">
        <v>740</v>
      </c>
      <c r="B705" s="3" t="s">
        <v>12</v>
      </c>
      <c r="C705" s="3">
        <v>30</v>
      </c>
      <c r="D705" s="3" t="s">
        <v>13</v>
      </c>
      <c r="E705" s="3" t="s">
        <v>27</v>
      </c>
      <c r="F705" s="4" t="s">
        <v>28</v>
      </c>
      <c r="G705" s="4" t="s">
        <v>16</v>
      </c>
      <c r="H705" s="4" t="s">
        <v>8</v>
      </c>
      <c r="I705" s="4" t="s">
        <v>79</v>
      </c>
      <c r="J705" s="6">
        <v>44294</v>
      </c>
      <c r="K705" s="6">
        <v>44328</v>
      </c>
      <c r="L705">
        <f t="shared" si="68"/>
        <v>34</v>
      </c>
      <c r="M705" t="b">
        <f t="shared" si="75"/>
        <v>0</v>
      </c>
    </row>
    <row r="706" spans="1:13" ht="13.2" hidden="1" x14ac:dyDescent="0.25">
      <c r="A706" s="3" t="s">
        <v>741</v>
      </c>
      <c r="B706" s="3" t="s">
        <v>12</v>
      </c>
      <c r="C706" s="3">
        <v>30</v>
      </c>
      <c r="D706" s="3" t="s">
        <v>13</v>
      </c>
      <c r="E706" s="3" t="s">
        <v>27</v>
      </c>
      <c r="F706" s="4" t="s">
        <v>28</v>
      </c>
      <c r="G706" s="4" t="s">
        <v>16</v>
      </c>
      <c r="H706" s="4" t="s">
        <v>8</v>
      </c>
      <c r="I706" s="4" t="s">
        <v>79</v>
      </c>
      <c r="J706" s="6">
        <v>44294</v>
      </c>
      <c r="K706" s="6">
        <v>44446</v>
      </c>
      <c r="L706">
        <f t="shared" si="68"/>
        <v>152</v>
      </c>
      <c r="M706" t="b">
        <f t="shared" si="75"/>
        <v>0</v>
      </c>
    </row>
    <row r="707" spans="1:13" ht="13.2" hidden="1" x14ac:dyDescent="0.25">
      <c r="A707" s="3" t="s">
        <v>742</v>
      </c>
      <c r="B707" s="3" t="s">
        <v>32</v>
      </c>
      <c r="C707" s="3">
        <v>15</v>
      </c>
      <c r="D707" s="3" t="s">
        <v>13</v>
      </c>
      <c r="E707" s="3" t="s">
        <v>14</v>
      </c>
      <c r="F707" s="4" t="s">
        <v>59</v>
      </c>
      <c r="G707" s="4" t="s">
        <v>16</v>
      </c>
      <c r="H707" s="4" t="s">
        <v>8</v>
      </c>
      <c r="I707" s="4" t="s">
        <v>79</v>
      </c>
      <c r="J707" s="6">
        <v>44295</v>
      </c>
      <c r="K707" s="6">
        <v>44313</v>
      </c>
      <c r="L707">
        <f t="shared" si="68"/>
        <v>18</v>
      </c>
    </row>
    <row r="708" spans="1:13" ht="13.2" hidden="1" x14ac:dyDescent="0.25">
      <c r="A708" s="3" t="s">
        <v>743</v>
      </c>
      <c r="B708" s="3" t="s">
        <v>32</v>
      </c>
      <c r="C708" s="3">
        <v>15</v>
      </c>
      <c r="D708" s="3" t="s">
        <v>13</v>
      </c>
      <c r="E708" s="3" t="s">
        <v>14</v>
      </c>
      <c r="F708" s="4" t="s">
        <v>59</v>
      </c>
      <c r="G708" s="4" t="s">
        <v>16</v>
      </c>
      <c r="H708" s="4" t="s">
        <v>8</v>
      </c>
      <c r="I708" s="4" t="s">
        <v>79</v>
      </c>
      <c r="J708" s="6">
        <v>44295</v>
      </c>
      <c r="K708" s="6">
        <v>44313</v>
      </c>
      <c r="L708">
        <f t="shared" ref="L708:L771" si="76">K708-J708</f>
        <v>18</v>
      </c>
    </row>
    <row r="709" spans="1:13" ht="13.2" hidden="1" x14ac:dyDescent="0.25">
      <c r="A709" s="3" t="s">
        <v>744</v>
      </c>
      <c r="B709" s="3" t="s">
        <v>32</v>
      </c>
      <c r="C709" s="3">
        <v>15</v>
      </c>
      <c r="D709" s="3" t="s">
        <v>13</v>
      </c>
      <c r="E709" s="3" t="s">
        <v>14</v>
      </c>
      <c r="F709" s="4" t="s">
        <v>59</v>
      </c>
      <c r="G709" s="4" t="s">
        <v>16</v>
      </c>
      <c r="H709" s="4" t="s">
        <v>8</v>
      </c>
      <c r="I709" s="4" t="s">
        <v>79</v>
      </c>
      <c r="J709" s="6">
        <v>44295</v>
      </c>
      <c r="K709" s="6">
        <v>44313</v>
      </c>
      <c r="L709">
        <f t="shared" si="76"/>
        <v>18</v>
      </c>
    </row>
    <row r="710" spans="1:13" ht="13.2" hidden="1" x14ac:dyDescent="0.25">
      <c r="A710" s="3" t="s">
        <v>745</v>
      </c>
      <c r="B710" s="3" t="s">
        <v>12</v>
      </c>
      <c r="C710" s="3">
        <v>30</v>
      </c>
      <c r="D710" s="3" t="s">
        <v>13</v>
      </c>
      <c r="E710" s="3" t="s">
        <v>14</v>
      </c>
      <c r="F710" s="4" t="s">
        <v>24</v>
      </c>
      <c r="G710" s="4" t="s">
        <v>16</v>
      </c>
      <c r="H710" s="4" t="s">
        <v>8</v>
      </c>
      <c r="I710" s="4" t="s">
        <v>67</v>
      </c>
      <c r="J710" s="6">
        <v>44295</v>
      </c>
      <c r="K710" s="6">
        <v>44299</v>
      </c>
      <c r="L710">
        <f t="shared" si="76"/>
        <v>4</v>
      </c>
    </row>
    <row r="711" spans="1:13" ht="13.2" hidden="1" x14ac:dyDescent="0.25">
      <c r="A711" s="3" t="s">
        <v>746</v>
      </c>
      <c r="B711" s="3" t="s">
        <v>12</v>
      </c>
      <c r="C711" s="3">
        <v>30</v>
      </c>
      <c r="D711" s="3" t="s">
        <v>13</v>
      </c>
      <c r="E711" s="3" t="s">
        <v>27</v>
      </c>
      <c r="F711" s="4" t="s">
        <v>28</v>
      </c>
      <c r="G711" s="4" t="s">
        <v>140</v>
      </c>
      <c r="H711" s="4" t="s">
        <v>8</v>
      </c>
      <c r="I711" s="4" t="s">
        <v>67</v>
      </c>
      <c r="J711" s="6">
        <v>44295</v>
      </c>
      <c r="K711" s="6">
        <v>44361</v>
      </c>
      <c r="L711">
        <f t="shared" si="76"/>
        <v>66</v>
      </c>
      <c r="M711" t="b">
        <f>L711&lt;C711</f>
        <v>0</v>
      </c>
    </row>
    <row r="712" spans="1:13" ht="13.2" hidden="1" x14ac:dyDescent="0.25">
      <c r="A712" s="3" t="s">
        <v>747</v>
      </c>
      <c r="B712" s="3" t="s">
        <v>32</v>
      </c>
      <c r="C712" s="3">
        <v>15</v>
      </c>
      <c r="D712" s="3" t="s">
        <v>13</v>
      </c>
      <c r="E712" s="3" t="s">
        <v>14</v>
      </c>
      <c r="F712" s="4" t="s">
        <v>59</v>
      </c>
      <c r="G712" s="4" t="s">
        <v>16</v>
      </c>
      <c r="H712" s="4" t="s">
        <v>17</v>
      </c>
      <c r="I712" s="4"/>
      <c r="J712" s="6">
        <v>44298</v>
      </c>
      <c r="K712" s="6">
        <v>44337</v>
      </c>
      <c r="L712">
        <f>K712-J712</f>
        <v>39</v>
      </c>
    </row>
    <row r="713" spans="1:13" ht="13.2" hidden="1" x14ac:dyDescent="0.25">
      <c r="A713" s="3" t="s">
        <v>748</v>
      </c>
      <c r="B713" s="3" t="s">
        <v>32</v>
      </c>
      <c r="C713" s="3">
        <v>15</v>
      </c>
      <c r="D713" s="3" t="s">
        <v>13</v>
      </c>
      <c r="E713" s="3" t="s">
        <v>27</v>
      </c>
      <c r="F713" s="4" t="s">
        <v>28</v>
      </c>
      <c r="G713" s="4" t="s">
        <v>16</v>
      </c>
      <c r="H713" s="4" t="s">
        <v>8</v>
      </c>
      <c r="I713" s="4" t="s">
        <v>56</v>
      </c>
      <c r="J713" s="6">
        <v>44298</v>
      </c>
      <c r="K713" s="6">
        <v>44407</v>
      </c>
      <c r="L713">
        <f t="shared" si="76"/>
        <v>109</v>
      </c>
      <c r="M713" t="b">
        <f t="shared" ref="M713:M714" si="77">L713&lt;C713</f>
        <v>0</v>
      </c>
    </row>
    <row r="714" spans="1:13" ht="13.2" hidden="1" x14ac:dyDescent="0.25">
      <c r="A714" s="3" t="s">
        <v>749</v>
      </c>
      <c r="B714" s="3" t="s">
        <v>34</v>
      </c>
      <c r="C714" s="3">
        <v>7</v>
      </c>
      <c r="D714" s="3" t="s">
        <v>13</v>
      </c>
      <c r="E714" s="3" t="s">
        <v>27</v>
      </c>
      <c r="F714" s="4" t="s">
        <v>28</v>
      </c>
      <c r="G714" s="4" t="s">
        <v>29</v>
      </c>
      <c r="H714" s="4" t="s">
        <v>8</v>
      </c>
      <c r="I714" s="4" t="s">
        <v>67</v>
      </c>
      <c r="J714" s="6">
        <v>44298</v>
      </c>
      <c r="K714" s="6">
        <v>44489</v>
      </c>
      <c r="L714">
        <f t="shared" si="76"/>
        <v>191</v>
      </c>
      <c r="M714" t="b">
        <f t="shared" si="77"/>
        <v>0</v>
      </c>
    </row>
    <row r="715" spans="1:13" ht="13.2" hidden="1" x14ac:dyDescent="0.25">
      <c r="A715" s="3" t="s">
        <v>750</v>
      </c>
      <c r="B715" s="3" t="s">
        <v>12</v>
      </c>
      <c r="C715" s="3">
        <v>30</v>
      </c>
      <c r="D715" s="3" t="s">
        <v>13</v>
      </c>
      <c r="E715" s="3" t="s">
        <v>14</v>
      </c>
      <c r="F715" s="4" t="s">
        <v>59</v>
      </c>
      <c r="G715" s="4" t="s">
        <v>16</v>
      </c>
      <c r="H715" s="4" t="s">
        <v>17</v>
      </c>
      <c r="I715" s="4"/>
      <c r="J715" s="6">
        <v>44298</v>
      </c>
      <c r="K715" s="6">
        <v>44347</v>
      </c>
      <c r="L715">
        <f t="shared" si="76"/>
        <v>49</v>
      </c>
    </row>
    <row r="716" spans="1:13" ht="13.2" hidden="1" x14ac:dyDescent="0.25">
      <c r="A716" s="3" t="s">
        <v>751</v>
      </c>
      <c r="B716" s="3" t="s">
        <v>12</v>
      </c>
      <c r="C716" s="3">
        <v>30</v>
      </c>
      <c r="D716" s="3" t="s">
        <v>13</v>
      </c>
      <c r="E716" s="3" t="s">
        <v>14</v>
      </c>
      <c r="F716" s="4" t="s">
        <v>59</v>
      </c>
      <c r="G716" s="4" t="s">
        <v>16</v>
      </c>
      <c r="H716" s="4" t="s">
        <v>17</v>
      </c>
      <c r="I716" s="4"/>
      <c r="J716" s="6">
        <v>44298</v>
      </c>
      <c r="K716" s="6">
        <v>44313</v>
      </c>
      <c r="L716">
        <f t="shared" si="76"/>
        <v>15</v>
      </c>
    </row>
    <row r="717" spans="1:13" ht="13.2" hidden="1" x14ac:dyDescent="0.25">
      <c r="A717" s="3" t="s">
        <v>752</v>
      </c>
      <c r="B717" s="3" t="s">
        <v>12</v>
      </c>
      <c r="C717" s="3">
        <v>30</v>
      </c>
      <c r="D717" s="3" t="s">
        <v>13</v>
      </c>
      <c r="E717" s="3" t="s">
        <v>14</v>
      </c>
      <c r="F717" s="4" t="s">
        <v>59</v>
      </c>
      <c r="G717" s="4" t="s">
        <v>16</v>
      </c>
      <c r="H717" s="4" t="s">
        <v>17</v>
      </c>
      <c r="I717" s="4"/>
      <c r="J717" s="6">
        <v>44298</v>
      </c>
      <c r="K717" s="6">
        <v>44307</v>
      </c>
      <c r="L717">
        <f t="shared" si="76"/>
        <v>9</v>
      </c>
    </row>
    <row r="718" spans="1:13" ht="13.2" hidden="1" x14ac:dyDescent="0.25">
      <c r="A718" s="3" t="s">
        <v>753</v>
      </c>
      <c r="B718" s="3" t="s">
        <v>12</v>
      </c>
      <c r="C718" s="3">
        <v>30</v>
      </c>
      <c r="D718" s="3" t="s">
        <v>13</v>
      </c>
      <c r="E718" s="3" t="s">
        <v>14</v>
      </c>
      <c r="F718" s="4" t="s">
        <v>59</v>
      </c>
      <c r="G718" s="4" t="s">
        <v>16</v>
      </c>
      <c r="H718" s="4" t="s">
        <v>17</v>
      </c>
      <c r="I718" s="4"/>
      <c r="J718" s="6">
        <v>44298</v>
      </c>
      <c r="K718" s="6">
        <v>44306</v>
      </c>
      <c r="L718">
        <f t="shared" si="76"/>
        <v>8</v>
      </c>
    </row>
    <row r="719" spans="1:13" ht="13.2" hidden="1" x14ac:dyDescent="0.25">
      <c r="A719" s="3" t="s">
        <v>754</v>
      </c>
      <c r="B719" s="3" t="s">
        <v>12</v>
      </c>
      <c r="C719" s="3">
        <v>30</v>
      </c>
      <c r="D719" s="3" t="s">
        <v>13</v>
      </c>
      <c r="E719" s="3" t="s">
        <v>14</v>
      </c>
      <c r="F719" s="4" t="s">
        <v>59</v>
      </c>
      <c r="G719" s="4" t="s">
        <v>16</v>
      </c>
      <c r="H719" s="4" t="s">
        <v>17</v>
      </c>
      <c r="I719" s="4"/>
      <c r="J719" s="6">
        <v>44298</v>
      </c>
      <c r="K719" s="6">
        <v>44299</v>
      </c>
      <c r="L719">
        <f t="shared" si="76"/>
        <v>1</v>
      </c>
    </row>
    <row r="720" spans="1:13" ht="13.2" hidden="1" x14ac:dyDescent="0.25">
      <c r="A720" s="3" t="s">
        <v>755</v>
      </c>
      <c r="B720" s="3" t="s">
        <v>12</v>
      </c>
      <c r="C720" s="3">
        <v>30</v>
      </c>
      <c r="D720" s="3" t="s">
        <v>13</v>
      </c>
      <c r="E720" s="3" t="s">
        <v>14</v>
      </c>
      <c r="F720" s="4" t="s">
        <v>59</v>
      </c>
      <c r="G720" s="4" t="s">
        <v>16</v>
      </c>
      <c r="H720" s="4" t="s">
        <v>8</v>
      </c>
      <c r="I720" s="4" t="s">
        <v>30</v>
      </c>
      <c r="J720" s="6">
        <v>44298</v>
      </c>
      <c r="K720" s="6">
        <v>44368</v>
      </c>
      <c r="L720">
        <f t="shared" si="76"/>
        <v>70</v>
      </c>
    </row>
    <row r="721" spans="1:13" ht="13.2" hidden="1" x14ac:dyDescent="0.25">
      <c r="A721" s="3" t="s">
        <v>756</v>
      </c>
      <c r="B721" s="3" t="s">
        <v>12</v>
      </c>
      <c r="C721" s="3">
        <v>30</v>
      </c>
      <c r="D721" s="3" t="s">
        <v>13</v>
      </c>
      <c r="E721" s="3" t="s">
        <v>14</v>
      </c>
      <c r="F721" s="4" t="s">
        <v>59</v>
      </c>
      <c r="G721" s="4" t="s">
        <v>16</v>
      </c>
      <c r="H721" s="4" t="s">
        <v>8</v>
      </c>
      <c r="I721" s="4" t="s">
        <v>30</v>
      </c>
      <c r="J721" s="6">
        <v>44298</v>
      </c>
      <c r="K721" s="6">
        <v>44337</v>
      </c>
      <c r="L721">
        <f t="shared" si="76"/>
        <v>39</v>
      </c>
    </row>
    <row r="722" spans="1:13" ht="13.2" hidden="1" x14ac:dyDescent="0.25">
      <c r="A722" s="3" t="s">
        <v>757</v>
      </c>
      <c r="B722" s="3" t="s">
        <v>12</v>
      </c>
      <c r="C722" s="3">
        <v>30</v>
      </c>
      <c r="D722" s="3" t="s">
        <v>13</v>
      </c>
      <c r="E722" s="3" t="s">
        <v>14</v>
      </c>
      <c r="F722" s="4" t="s">
        <v>59</v>
      </c>
      <c r="G722" s="4" t="s">
        <v>16</v>
      </c>
      <c r="H722" s="4" t="s">
        <v>8</v>
      </c>
      <c r="I722" s="4" t="s">
        <v>30</v>
      </c>
      <c r="J722" s="6">
        <v>44298</v>
      </c>
      <c r="K722" s="6">
        <v>44335</v>
      </c>
      <c r="L722">
        <f t="shared" si="76"/>
        <v>37</v>
      </c>
    </row>
    <row r="723" spans="1:13" ht="13.2" hidden="1" x14ac:dyDescent="0.25">
      <c r="A723" s="3" t="s">
        <v>758</v>
      </c>
      <c r="B723" s="3" t="s">
        <v>12</v>
      </c>
      <c r="C723" s="3">
        <v>30</v>
      </c>
      <c r="D723" s="3" t="s">
        <v>13</v>
      </c>
      <c r="E723" s="3" t="s">
        <v>14</v>
      </c>
      <c r="F723" s="4" t="s">
        <v>59</v>
      </c>
      <c r="G723" s="4" t="s">
        <v>16</v>
      </c>
      <c r="H723" s="4" t="s">
        <v>8</v>
      </c>
      <c r="I723" s="4" t="s">
        <v>30</v>
      </c>
      <c r="J723" s="6">
        <v>44298</v>
      </c>
      <c r="K723" s="6">
        <v>44335</v>
      </c>
      <c r="L723">
        <f t="shared" si="76"/>
        <v>37</v>
      </c>
    </row>
    <row r="724" spans="1:13" ht="13.2" hidden="1" x14ac:dyDescent="0.25">
      <c r="A724" s="3" t="s">
        <v>759</v>
      </c>
      <c r="B724" s="3" t="s">
        <v>12</v>
      </c>
      <c r="C724" s="3">
        <v>30</v>
      </c>
      <c r="D724" s="3" t="s">
        <v>13</v>
      </c>
      <c r="E724" s="3" t="s">
        <v>27</v>
      </c>
      <c r="F724" s="4" t="s">
        <v>28</v>
      </c>
      <c r="G724" s="4" t="s">
        <v>29</v>
      </c>
      <c r="H724" s="4" t="s">
        <v>8</v>
      </c>
      <c r="I724" s="4" t="s">
        <v>79</v>
      </c>
      <c r="J724" s="6">
        <v>44298</v>
      </c>
      <c r="K724" s="6">
        <v>44316</v>
      </c>
      <c r="L724">
        <f t="shared" si="76"/>
        <v>18</v>
      </c>
      <c r="M724" t="b">
        <f t="shared" ref="M724:M729" si="78">L724&lt;C724</f>
        <v>1</v>
      </c>
    </row>
    <row r="725" spans="1:13" ht="13.2" hidden="1" x14ac:dyDescent="0.25">
      <c r="A725" s="3" t="s">
        <v>760</v>
      </c>
      <c r="B725" s="3" t="s">
        <v>12</v>
      </c>
      <c r="C725" s="3">
        <v>30</v>
      </c>
      <c r="D725" s="3" t="s">
        <v>13</v>
      </c>
      <c r="E725" s="3" t="s">
        <v>27</v>
      </c>
      <c r="F725" s="4" t="s">
        <v>28</v>
      </c>
      <c r="G725" s="4" t="s">
        <v>140</v>
      </c>
      <c r="H725" s="4" t="s">
        <v>8</v>
      </c>
      <c r="I725" s="4" t="s">
        <v>67</v>
      </c>
      <c r="J725" s="6">
        <v>44298</v>
      </c>
      <c r="K725" s="6">
        <v>44361</v>
      </c>
      <c r="L725">
        <f t="shared" si="76"/>
        <v>63</v>
      </c>
      <c r="M725" t="b">
        <f t="shared" si="78"/>
        <v>0</v>
      </c>
    </row>
    <row r="726" spans="1:13" ht="13.2" hidden="1" x14ac:dyDescent="0.25">
      <c r="A726" s="3" t="s">
        <v>761</v>
      </c>
      <c r="B726" s="3" t="s">
        <v>12</v>
      </c>
      <c r="C726" s="3">
        <v>30</v>
      </c>
      <c r="D726" s="3" t="s">
        <v>13</v>
      </c>
      <c r="E726" s="3" t="s">
        <v>27</v>
      </c>
      <c r="F726" s="4" t="s">
        <v>28</v>
      </c>
      <c r="G726" s="4" t="s">
        <v>16</v>
      </c>
      <c r="H726" s="4" t="s">
        <v>8</v>
      </c>
      <c r="I726" s="4" t="s">
        <v>30</v>
      </c>
      <c r="J726" s="6">
        <v>44298</v>
      </c>
      <c r="K726" s="6">
        <v>44440</v>
      </c>
      <c r="L726">
        <f t="shared" si="76"/>
        <v>142</v>
      </c>
      <c r="M726" t="b">
        <f t="shared" si="78"/>
        <v>0</v>
      </c>
    </row>
    <row r="727" spans="1:13" ht="13.2" hidden="1" x14ac:dyDescent="0.25">
      <c r="A727" s="3" t="s">
        <v>762</v>
      </c>
      <c r="B727" s="3" t="s">
        <v>12</v>
      </c>
      <c r="C727" s="3">
        <v>30</v>
      </c>
      <c r="D727" s="3" t="s">
        <v>13</v>
      </c>
      <c r="E727" s="3" t="s">
        <v>27</v>
      </c>
      <c r="F727" s="4" t="s">
        <v>28</v>
      </c>
      <c r="G727" s="4" t="s">
        <v>16</v>
      </c>
      <c r="H727" s="4" t="s">
        <v>8</v>
      </c>
      <c r="I727" s="4" t="s">
        <v>67</v>
      </c>
      <c r="J727" s="6">
        <v>44298</v>
      </c>
      <c r="K727" s="6">
        <v>44440</v>
      </c>
      <c r="L727">
        <f t="shared" si="76"/>
        <v>142</v>
      </c>
      <c r="M727" t="b">
        <f t="shared" si="78"/>
        <v>0</v>
      </c>
    </row>
    <row r="728" spans="1:13" ht="13.2" hidden="1" x14ac:dyDescent="0.25">
      <c r="A728" s="3" t="s">
        <v>763</v>
      </c>
      <c r="B728" s="3" t="s">
        <v>12</v>
      </c>
      <c r="C728" s="3">
        <v>30</v>
      </c>
      <c r="D728" s="3" t="s">
        <v>13</v>
      </c>
      <c r="E728" s="3" t="s">
        <v>27</v>
      </c>
      <c r="F728" s="4" t="s">
        <v>28</v>
      </c>
      <c r="G728" s="4" t="s">
        <v>16</v>
      </c>
      <c r="H728" s="4" t="s">
        <v>8</v>
      </c>
      <c r="I728" s="4" t="s">
        <v>79</v>
      </c>
      <c r="J728" s="6">
        <v>44298</v>
      </c>
      <c r="K728" s="6">
        <v>44453</v>
      </c>
      <c r="L728">
        <f t="shared" si="76"/>
        <v>155</v>
      </c>
      <c r="M728" t="b">
        <f t="shared" si="78"/>
        <v>0</v>
      </c>
    </row>
    <row r="729" spans="1:13" ht="13.2" hidden="1" x14ac:dyDescent="0.25">
      <c r="A729" s="3" t="s">
        <v>764</v>
      </c>
      <c r="B729" s="3" t="s">
        <v>12</v>
      </c>
      <c r="C729" s="3">
        <v>30</v>
      </c>
      <c r="D729" s="3" t="s">
        <v>13</v>
      </c>
      <c r="E729" s="3" t="s">
        <v>27</v>
      </c>
      <c r="F729" s="4" t="s">
        <v>28</v>
      </c>
      <c r="G729" s="4" t="s">
        <v>140</v>
      </c>
      <c r="H729" s="4" t="s">
        <v>8</v>
      </c>
      <c r="I729" s="4" t="s">
        <v>30</v>
      </c>
      <c r="J729" s="6">
        <v>44298</v>
      </c>
      <c r="K729" s="6">
        <v>44799</v>
      </c>
      <c r="L729">
        <f t="shared" si="76"/>
        <v>501</v>
      </c>
      <c r="M729" t="b">
        <f t="shared" si="78"/>
        <v>0</v>
      </c>
    </row>
    <row r="730" spans="1:13" ht="13.2" hidden="1" x14ac:dyDescent="0.25">
      <c r="A730" s="3" t="s">
        <v>765</v>
      </c>
      <c r="B730" s="3" t="s">
        <v>12</v>
      </c>
      <c r="C730" s="3">
        <v>30</v>
      </c>
      <c r="D730" s="3" t="s">
        <v>404</v>
      </c>
      <c r="E730" s="3" t="s">
        <v>405</v>
      </c>
      <c r="F730" s="4"/>
      <c r="G730" s="4" t="s">
        <v>16</v>
      </c>
      <c r="H730" s="4"/>
      <c r="I730" s="4"/>
      <c r="J730" s="6">
        <v>44298</v>
      </c>
      <c r="K730" s="3"/>
      <c r="L730">
        <f t="shared" si="76"/>
        <v>-44298</v>
      </c>
    </row>
    <row r="731" spans="1:13" ht="13.2" hidden="1" x14ac:dyDescent="0.25">
      <c r="A731" s="3" t="s">
        <v>766</v>
      </c>
      <c r="B731" s="3" t="s">
        <v>34</v>
      </c>
      <c r="C731" s="3">
        <v>7</v>
      </c>
      <c r="D731" s="3" t="s">
        <v>13</v>
      </c>
      <c r="E731" s="3" t="s">
        <v>27</v>
      </c>
      <c r="F731" s="4" t="s">
        <v>28</v>
      </c>
      <c r="G731" s="4" t="s">
        <v>16</v>
      </c>
      <c r="H731" s="4" t="s">
        <v>8</v>
      </c>
      <c r="I731" s="4" t="s">
        <v>79</v>
      </c>
      <c r="J731" s="6">
        <v>44299</v>
      </c>
      <c r="K731" s="6">
        <v>44427</v>
      </c>
      <c r="L731">
        <f t="shared" si="76"/>
        <v>128</v>
      </c>
      <c r="M731" t="b">
        <f>L731&lt;C731</f>
        <v>0</v>
      </c>
    </row>
    <row r="732" spans="1:13" ht="13.2" hidden="1" x14ac:dyDescent="0.25">
      <c r="A732" s="3" t="s">
        <v>767</v>
      </c>
      <c r="B732" s="3" t="s">
        <v>12</v>
      </c>
      <c r="C732" s="3">
        <v>30</v>
      </c>
      <c r="D732" s="3" t="s">
        <v>13</v>
      </c>
      <c r="E732" s="3" t="s">
        <v>14</v>
      </c>
      <c r="F732" s="4" t="s">
        <v>59</v>
      </c>
      <c r="G732" s="4" t="s">
        <v>16</v>
      </c>
      <c r="H732" s="4" t="s">
        <v>17</v>
      </c>
      <c r="I732" s="4"/>
      <c r="J732" s="6">
        <v>44299</v>
      </c>
      <c r="K732" s="6">
        <v>44389</v>
      </c>
      <c r="L732">
        <f t="shared" si="76"/>
        <v>90</v>
      </c>
    </row>
    <row r="733" spans="1:13" ht="13.2" hidden="1" x14ac:dyDescent="0.25">
      <c r="A733" s="3" t="s">
        <v>768</v>
      </c>
      <c r="B733" s="3" t="s">
        <v>12</v>
      </c>
      <c r="C733" s="3">
        <v>30</v>
      </c>
      <c r="D733" s="3" t="s">
        <v>13</v>
      </c>
      <c r="E733" s="3" t="s">
        <v>14</v>
      </c>
      <c r="F733" s="4" t="s">
        <v>59</v>
      </c>
      <c r="G733" s="4" t="s">
        <v>16</v>
      </c>
      <c r="H733" s="4" t="s">
        <v>17</v>
      </c>
      <c r="I733" s="4"/>
      <c r="J733" s="6">
        <v>44299</v>
      </c>
      <c r="K733" s="6">
        <v>44337</v>
      </c>
      <c r="L733">
        <f t="shared" si="76"/>
        <v>38</v>
      </c>
    </row>
    <row r="734" spans="1:13" ht="13.2" hidden="1" x14ac:dyDescent="0.25">
      <c r="A734" s="3" t="s">
        <v>769</v>
      </c>
      <c r="B734" s="3" t="s">
        <v>12</v>
      </c>
      <c r="C734" s="3">
        <v>30</v>
      </c>
      <c r="D734" s="3" t="s">
        <v>13</v>
      </c>
      <c r="E734" s="3" t="s">
        <v>14</v>
      </c>
      <c r="F734" s="4" t="s">
        <v>59</v>
      </c>
      <c r="G734" s="4" t="s">
        <v>16</v>
      </c>
      <c r="H734" s="4" t="s">
        <v>17</v>
      </c>
      <c r="I734" s="4"/>
      <c r="J734" s="6">
        <v>44299</v>
      </c>
      <c r="K734" s="6">
        <v>44334</v>
      </c>
      <c r="L734">
        <f t="shared" si="76"/>
        <v>35</v>
      </c>
    </row>
    <row r="735" spans="1:13" ht="13.2" hidden="1" x14ac:dyDescent="0.25">
      <c r="A735" s="3" t="s">
        <v>770</v>
      </c>
      <c r="B735" s="3" t="s">
        <v>12</v>
      </c>
      <c r="C735" s="3">
        <v>30</v>
      </c>
      <c r="D735" s="3" t="s">
        <v>13</v>
      </c>
      <c r="E735" s="3" t="s">
        <v>14</v>
      </c>
      <c r="F735" s="4" t="s">
        <v>59</v>
      </c>
      <c r="G735" s="4" t="s">
        <v>16</v>
      </c>
      <c r="H735" s="4" t="s">
        <v>17</v>
      </c>
      <c r="I735" s="4"/>
      <c r="J735" s="6">
        <v>44299</v>
      </c>
      <c r="K735" s="6">
        <v>44308</v>
      </c>
      <c r="L735">
        <f t="shared" si="76"/>
        <v>9</v>
      </c>
    </row>
    <row r="736" spans="1:13" ht="13.2" hidden="1" x14ac:dyDescent="0.25">
      <c r="A736" s="3" t="s">
        <v>771</v>
      </c>
      <c r="B736" s="3" t="s">
        <v>12</v>
      </c>
      <c r="C736" s="3">
        <v>30</v>
      </c>
      <c r="D736" s="3" t="s">
        <v>13</v>
      </c>
      <c r="E736" s="3" t="s">
        <v>14</v>
      </c>
      <c r="F736" s="4" t="s">
        <v>59</v>
      </c>
      <c r="G736" s="4" t="s">
        <v>16</v>
      </c>
      <c r="H736" s="4" t="s">
        <v>17</v>
      </c>
      <c r="I736" s="4"/>
      <c r="J736" s="6">
        <v>44299</v>
      </c>
      <c r="K736" s="6">
        <v>44300</v>
      </c>
      <c r="L736">
        <f t="shared" si="76"/>
        <v>1</v>
      </c>
    </row>
    <row r="737" spans="1:13" ht="13.2" hidden="1" x14ac:dyDescent="0.25">
      <c r="A737" s="3" t="s">
        <v>772</v>
      </c>
      <c r="B737" s="3" t="s">
        <v>12</v>
      </c>
      <c r="C737" s="3">
        <v>30</v>
      </c>
      <c r="D737" s="3" t="s">
        <v>13</v>
      </c>
      <c r="E737" s="3" t="s">
        <v>27</v>
      </c>
      <c r="F737" s="4" t="s">
        <v>28</v>
      </c>
      <c r="G737" s="4" t="s">
        <v>16</v>
      </c>
      <c r="H737" s="4" t="s">
        <v>8</v>
      </c>
      <c r="I737" s="4" t="s">
        <v>79</v>
      </c>
      <c r="J737" s="6">
        <v>44299</v>
      </c>
      <c r="K737" s="6">
        <v>44407</v>
      </c>
      <c r="L737">
        <f t="shared" si="76"/>
        <v>108</v>
      </c>
      <c r="M737" t="b">
        <f t="shared" ref="M737:M740" si="79">L737&lt;C737</f>
        <v>0</v>
      </c>
    </row>
    <row r="738" spans="1:13" ht="13.2" hidden="1" x14ac:dyDescent="0.25">
      <c r="A738" s="3" t="s">
        <v>773</v>
      </c>
      <c r="B738" s="3" t="s">
        <v>12</v>
      </c>
      <c r="C738" s="3">
        <v>30</v>
      </c>
      <c r="D738" s="3" t="s">
        <v>13</v>
      </c>
      <c r="E738" s="3" t="s">
        <v>27</v>
      </c>
      <c r="F738" s="4" t="s">
        <v>28</v>
      </c>
      <c r="G738" s="4" t="s">
        <v>16</v>
      </c>
      <c r="H738" s="4" t="s">
        <v>8</v>
      </c>
      <c r="I738" s="4" t="s">
        <v>30</v>
      </c>
      <c r="J738" s="6">
        <v>44299</v>
      </c>
      <c r="K738" s="6">
        <v>44440</v>
      </c>
      <c r="L738">
        <f t="shared" si="76"/>
        <v>141</v>
      </c>
      <c r="M738" t="b">
        <f t="shared" si="79"/>
        <v>0</v>
      </c>
    </row>
    <row r="739" spans="1:13" ht="13.2" hidden="1" x14ac:dyDescent="0.25">
      <c r="A739" s="3" t="s">
        <v>774</v>
      </c>
      <c r="B739" s="3" t="s">
        <v>12</v>
      </c>
      <c r="C739" s="3">
        <v>30</v>
      </c>
      <c r="D739" s="3" t="s">
        <v>13</v>
      </c>
      <c r="E739" s="3" t="s">
        <v>27</v>
      </c>
      <c r="F739" s="4" t="s">
        <v>28</v>
      </c>
      <c r="G739" s="4" t="s">
        <v>16</v>
      </c>
      <c r="H739" s="4" t="s">
        <v>8</v>
      </c>
      <c r="I739" s="4" t="s">
        <v>30</v>
      </c>
      <c r="J739" s="6">
        <v>44299</v>
      </c>
      <c r="K739" s="6">
        <v>44695</v>
      </c>
      <c r="L739">
        <f t="shared" si="76"/>
        <v>396</v>
      </c>
      <c r="M739" t="b">
        <f t="shared" si="79"/>
        <v>0</v>
      </c>
    </row>
    <row r="740" spans="1:13" ht="13.2" hidden="1" x14ac:dyDescent="0.25">
      <c r="A740" s="3" t="s">
        <v>775</v>
      </c>
      <c r="B740" s="3" t="s">
        <v>12</v>
      </c>
      <c r="C740" s="3">
        <v>30</v>
      </c>
      <c r="D740" s="3" t="s">
        <v>13</v>
      </c>
      <c r="E740" s="3" t="s">
        <v>27</v>
      </c>
      <c r="F740" s="4" t="s">
        <v>28</v>
      </c>
      <c r="G740" s="4" t="s">
        <v>140</v>
      </c>
      <c r="H740" s="4" t="s">
        <v>8</v>
      </c>
      <c r="I740" s="4" t="s">
        <v>30</v>
      </c>
      <c r="J740" s="6">
        <v>44299</v>
      </c>
      <c r="K740" s="6">
        <v>44809</v>
      </c>
      <c r="L740">
        <f t="shared" si="76"/>
        <v>510</v>
      </c>
      <c r="M740" t="b">
        <f t="shared" si="79"/>
        <v>0</v>
      </c>
    </row>
    <row r="741" spans="1:13" ht="13.2" hidden="1" x14ac:dyDescent="0.25">
      <c r="A741" s="3" t="s">
        <v>776</v>
      </c>
      <c r="B741" s="3" t="s">
        <v>12</v>
      </c>
      <c r="C741" s="3">
        <v>30</v>
      </c>
      <c r="D741" s="3" t="s">
        <v>13</v>
      </c>
      <c r="E741" s="3" t="s">
        <v>14</v>
      </c>
      <c r="F741" s="4" t="s">
        <v>59</v>
      </c>
      <c r="G741" s="4" t="s">
        <v>16</v>
      </c>
      <c r="H741" s="4" t="s">
        <v>17</v>
      </c>
      <c r="I741" s="4"/>
      <c r="J741" s="6">
        <v>44300</v>
      </c>
      <c r="K741" s="6">
        <v>44334</v>
      </c>
      <c r="L741">
        <f t="shared" si="76"/>
        <v>34</v>
      </c>
    </row>
    <row r="742" spans="1:13" ht="13.2" hidden="1" x14ac:dyDescent="0.25">
      <c r="A742" s="3" t="s">
        <v>777</v>
      </c>
      <c r="B742" s="3" t="s">
        <v>12</v>
      </c>
      <c r="C742" s="3">
        <v>30</v>
      </c>
      <c r="D742" s="3" t="s">
        <v>13</v>
      </c>
      <c r="E742" s="3" t="s">
        <v>14</v>
      </c>
      <c r="F742" s="4" t="s">
        <v>24</v>
      </c>
      <c r="G742" s="4" t="s">
        <v>16</v>
      </c>
      <c r="H742" s="4" t="s">
        <v>17</v>
      </c>
      <c r="I742" s="4"/>
      <c r="J742" s="6">
        <v>44300</v>
      </c>
      <c r="K742" s="6">
        <v>44316</v>
      </c>
      <c r="L742">
        <f t="shared" si="76"/>
        <v>16</v>
      </c>
    </row>
    <row r="743" spans="1:13" ht="13.2" hidden="1" x14ac:dyDescent="0.25">
      <c r="A743" s="3" t="s">
        <v>778</v>
      </c>
      <c r="B743" s="3" t="s">
        <v>12</v>
      </c>
      <c r="C743" s="3">
        <v>30</v>
      </c>
      <c r="D743" s="3" t="s">
        <v>13</v>
      </c>
      <c r="E743" s="3" t="s">
        <v>27</v>
      </c>
      <c r="F743" s="4" t="s">
        <v>43</v>
      </c>
      <c r="G743" s="4" t="s">
        <v>16</v>
      </c>
      <c r="H743" s="4" t="s">
        <v>17</v>
      </c>
      <c r="I743" s="4"/>
      <c r="J743" s="6">
        <v>44300</v>
      </c>
      <c r="K743" s="6">
        <v>44305</v>
      </c>
      <c r="L743">
        <f t="shared" si="76"/>
        <v>5</v>
      </c>
      <c r="M743" t="b">
        <f t="shared" ref="M743:M744" si="80">L743&lt;C743</f>
        <v>1</v>
      </c>
    </row>
    <row r="744" spans="1:13" ht="13.2" hidden="1" x14ac:dyDescent="0.25">
      <c r="A744" s="3" t="s">
        <v>779</v>
      </c>
      <c r="B744" s="3" t="s">
        <v>12</v>
      </c>
      <c r="C744" s="3">
        <v>30</v>
      </c>
      <c r="D744" s="3" t="s">
        <v>13</v>
      </c>
      <c r="E744" s="3" t="s">
        <v>27</v>
      </c>
      <c r="F744" s="4" t="s">
        <v>28</v>
      </c>
      <c r="G744" s="4" t="s">
        <v>29</v>
      </c>
      <c r="H744" s="4" t="s">
        <v>8</v>
      </c>
      <c r="I744" s="4" t="s">
        <v>79</v>
      </c>
      <c r="J744" s="6">
        <v>44300</v>
      </c>
      <c r="K744" s="6">
        <v>44470</v>
      </c>
      <c r="L744">
        <f t="shared" si="76"/>
        <v>170</v>
      </c>
      <c r="M744" t="b">
        <f t="shared" si="80"/>
        <v>0</v>
      </c>
    </row>
    <row r="745" spans="1:13" ht="13.2" hidden="1" x14ac:dyDescent="0.25">
      <c r="A745" s="3" t="s">
        <v>780</v>
      </c>
      <c r="B745" s="3" t="s">
        <v>12</v>
      </c>
      <c r="C745" s="3">
        <v>30</v>
      </c>
      <c r="D745" s="3" t="s">
        <v>13</v>
      </c>
      <c r="E745" s="3" t="s">
        <v>14</v>
      </c>
      <c r="F745" s="4" t="s">
        <v>59</v>
      </c>
      <c r="G745" s="4" t="s">
        <v>16</v>
      </c>
      <c r="H745" s="4" t="s">
        <v>17</v>
      </c>
      <c r="I745" s="4"/>
      <c r="J745" s="6">
        <v>44301</v>
      </c>
      <c r="K745" s="6">
        <v>44844</v>
      </c>
      <c r="L745">
        <f t="shared" si="76"/>
        <v>543</v>
      </c>
    </row>
    <row r="746" spans="1:13" ht="13.2" hidden="1" x14ac:dyDescent="0.25">
      <c r="A746" s="3" t="s">
        <v>781</v>
      </c>
      <c r="B746" s="3" t="s">
        <v>12</v>
      </c>
      <c r="C746" s="3">
        <v>30</v>
      </c>
      <c r="D746" s="3" t="s">
        <v>13</v>
      </c>
      <c r="E746" s="3" t="s">
        <v>14</v>
      </c>
      <c r="F746" s="4" t="s">
        <v>59</v>
      </c>
      <c r="G746" s="4" t="s">
        <v>16</v>
      </c>
      <c r="H746" s="4" t="s">
        <v>17</v>
      </c>
      <c r="I746" s="4"/>
      <c r="J746" s="6">
        <v>44301</v>
      </c>
      <c r="K746" s="6">
        <v>44337</v>
      </c>
      <c r="L746">
        <f t="shared" si="76"/>
        <v>36</v>
      </c>
    </row>
    <row r="747" spans="1:13" ht="13.2" hidden="1" x14ac:dyDescent="0.25">
      <c r="A747" s="3" t="s">
        <v>782</v>
      </c>
      <c r="B747" s="3" t="s">
        <v>12</v>
      </c>
      <c r="C747" s="3">
        <v>30</v>
      </c>
      <c r="D747" s="3" t="s">
        <v>13</v>
      </c>
      <c r="E747" s="3" t="s">
        <v>14</v>
      </c>
      <c r="F747" s="4" t="s">
        <v>59</v>
      </c>
      <c r="G747" s="4" t="s">
        <v>16</v>
      </c>
      <c r="H747" s="4" t="s">
        <v>17</v>
      </c>
      <c r="I747" s="4"/>
      <c r="J747" s="6">
        <v>44301</v>
      </c>
      <c r="K747" s="6">
        <v>44302</v>
      </c>
      <c r="L747">
        <f t="shared" si="76"/>
        <v>1</v>
      </c>
    </row>
    <row r="748" spans="1:13" ht="13.2" hidden="1" x14ac:dyDescent="0.25">
      <c r="A748" s="3" t="s">
        <v>783</v>
      </c>
      <c r="B748" s="3" t="s">
        <v>12</v>
      </c>
      <c r="C748" s="3">
        <v>30</v>
      </c>
      <c r="D748" s="3" t="s">
        <v>13</v>
      </c>
      <c r="E748" s="3" t="s">
        <v>14</v>
      </c>
      <c r="F748" s="4" t="s">
        <v>24</v>
      </c>
      <c r="G748" s="4" t="s">
        <v>16</v>
      </c>
      <c r="H748" s="4" t="s">
        <v>17</v>
      </c>
      <c r="I748" s="4"/>
      <c r="J748" s="6">
        <v>44301</v>
      </c>
      <c r="K748" s="6">
        <v>44368</v>
      </c>
      <c r="L748">
        <f t="shared" si="76"/>
        <v>67</v>
      </c>
    </row>
    <row r="749" spans="1:13" ht="13.2" hidden="1" x14ac:dyDescent="0.25">
      <c r="A749" s="3" t="s">
        <v>784</v>
      </c>
      <c r="B749" s="3" t="s">
        <v>12</v>
      </c>
      <c r="C749" s="3">
        <v>30</v>
      </c>
      <c r="D749" s="3" t="s">
        <v>13</v>
      </c>
      <c r="E749" s="3" t="s">
        <v>27</v>
      </c>
      <c r="F749" s="4" t="s">
        <v>28</v>
      </c>
      <c r="G749" s="4" t="s">
        <v>29</v>
      </c>
      <c r="H749" s="4" t="s">
        <v>8</v>
      </c>
      <c r="I749" s="4" t="s">
        <v>79</v>
      </c>
      <c r="J749" s="6">
        <v>44301</v>
      </c>
      <c r="K749" s="6">
        <v>44312</v>
      </c>
      <c r="L749">
        <f t="shared" si="76"/>
        <v>11</v>
      </c>
      <c r="M749" t="b">
        <f t="shared" ref="M749:M750" si="81">L749&lt;C749</f>
        <v>1</v>
      </c>
    </row>
    <row r="750" spans="1:13" ht="13.2" hidden="1" x14ac:dyDescent="0.25">
      <c r="A750" s="3" t="s">
        <v>785</v>
      </c>
      <c r="B750" s="3" t="s">
        <v>12</v>
      </c>
      <c r="C750" s="3">
        <v>30</v>
      </c>
      <c r="D750" s="3" t="s">
        <v>13</v>
      </c>
      <c r="E750" s="3" t="s">
        <v>27</v>
      </c>
      <c r="F750" s="4" t="s">
        <v>28</v>
      </c>
      <c r="G750" s="4" t="s">
        <v>16</v>
      </c>
      <c r="H750" s="4" t="s">
        <v>8</v>
      </c>
      <c r="I750" s="4" t="s">
        <v>30</v>
      </c>
      <c r="J750" s="6">
        <v>44301</v>
      </c>
      <c r="K750" s="6">
        <v>44354</v>
      </c>
      <c r="L750">
        <f t="shared" si="76"/>
        <v>53</v>
      </c>
      <c r="M750" t="b">
        <f t="shared" si="81"/>
        <v>0</v>
      </c>
    </row>
    <row r="751" spans="1:13" ht="13.2" hidden="1" x14ac:dyDescent="0.25">
      <c r="A751" s="3" t="s">
        <v>786</v>
      </c>
      <c r="B751" s="3" t="s">
        <v>12</v>
      </c>
      <c r="C751" s="3">
        <v>30</v>
      </c>
      <c r="D751" s="3" t="s">
        <v>13</v>
      </c>
      <c r="E751" s="3" t="s">
        <v>14</v>
      </c>
      <c r="F751" s="4" t="s">
        <v>59</v>
      </c>
      <c r="G751" s="4" t="s">
        <v>16</v>
      </c>
      <c r="H751" s="4" t="s">
        <v>17</v>
      </c>
      <c r="I751" s="4"/>
      <c r="J751" s="6">
        <v>44302</v>
      </c>
      <c r="K751" s="6">
        <v>44342</v>
      </c>
      <c r="L751">
        <f t="shared" si="76"/>
        <v>40</v>
      </c>
    </row>
    <row r="752" spans="1:13" ht="13.2" hidden="1" x14ac:dyDescent="0.25">
      <c r="A752" s="3" t="s">
        <v>787</v>
      </c>
      <c r="B752" s="3" t="s">
        <v>12</v>
      </c>
      <c r="C752" s="3">
        <v>30</v>
      </c>
      <c r="D752" s="3" t="s">
        <v>13</v>
      </c>
      <c r="E752" s="3" t="s">
        <v>14</v>
      </c>
      <c r="F752" s="4" t="s">
        <v>59</v>
      </c>
      <c r="G752" s="4" t="s">
        <v>16</v>
      </c>
      <c r="H752" s="4" t="s">
        <v>17</v>
      </c>
      <c r="I752" s="4"/>
      <c r="J752" s="6">
        <v>44302</v>
      </c>
      <c r="K752" s="6">
        <v>44337</v>
      </c>
      <c r="L752">
        <f t="shared" si="76"/>
        <v>35</v>
      </c>
    </row>
    <row r="753" spans="1:13" ht="13.2" hidden="1" x14ac:dyDescent="0.25">
      <c r="A753" s="3" t="s">
        <v>788</v>
      </c>
      <c r="B753" s="3" t="s">
        <v>12</v>
      </c>
      <c r="C753" s="3">
        <v>30</v>
      </c>
      <c r="D753" s="3" t="s">
        <v>13</v>
      </c>
      <c r="E753" s="3" t="s">
        <v>14</v>
      </c>
      <c r="F753" s="4" t="s">
        <v>59</v>
      </c>
      <c r="G753" s="4" t="s">
        <v>16</v>
      </c>
      <c r="H753" s="4" t="s">
        <v>17</v>
      </c>
      <c r="I753" s="4"/>
      <c r="J753" s="6">
        <v>44302</v>
      </c>
      <c r="K753" s="6">
        <v>44337</v>
      </c>
      <c r="L753">
        <f t="shared" si="76"/>
        <v>35</v>
      </c>
    </row>
    <row r="754" spans="1:13" ht="13.2" hidden="1" x14ac:dyDescent="0.25">
      <c r="A754" s="3" t="s">
        <v>789</v>
      </c>
      <c r="B754" s="3" t="s">
        <v>12</v>
      </c>
      <c r="C754" s="3">
        <v>30</v>
      </c>
      <c r="D754" s="3" t="s">
        <v>13</v>
      </c>
      <c r="E754" s="3" t="s">
        <v>27</v>
      </c>
      <c r="F754" s="4" t="s">
        <v>28</v>
      </c>
      <c r="G754" s="4" t="s">
        <v>16</v>
      </c>
      <c r="H754" s="4" t="s">
        <v>8</v>
      </c>
      <c r="I754" s="4" t="s">
        <v>79</v>
      </c>
      <c r="J754" s="6">
        <v>44302</v>
      </c>
      <c r="K754" s="6">
        <v>44462</v>
      </c>
      <c r="L754">
        <f t="shared" si="76"/>
        <v>160</v>
      </c>
      <c r="M754" t="b">
        <f t="shared" ref="M754:M762" si="82">L754&lt;C754</f>
        <v>0</v>
      </c>
    </row>
    <row r="755" spans="1:13" ht="13.2" hidden="1" x14ac:dyDescent="0.25">
      <c r="A755" s="3" t="s">
        <v>790</v>
      </c>
      <c r="B755" s="3" t="s">
        <v>12</v>
      </c>
      <c r="C755" s="3">
        <v>30</v>
      </c>
      <c r="D755" s="3" t="s">
        <v>13</v>
      </c>
      <c r="E755" s="3" t="s">
        <v>27</v>
      </c>
      <c r="F755" s="4" t="s">
        <v>28</v>
      </c>
      <c r="G755" s="4" t="s">
        <v>29</v>
      </c>
      <c r="H755" s="4" t="s">
        <v>8</v>
      </c>
      <c r="I755" s="4" t="s">
        <v>79</v>
      </c>
      <c r="J755" s="6">
        <v>44302</v>
      </c>
      <c r="K755" s="6">
        <v>44498</v>
      </c>
      <c r="L755">
        <f t="shared" si="76"/>
        <v>196</v>
      </c>
      <c r="M755" t="b">
        <f t="shared" si="82"/>
        <v>0</v>
      </c>
    </row>
    <row r="756" spans="1:13" ht="13.2" hidden="1" x14ac:dyDescent="0.25">
      <c r="A756" s="3" t="s">
        <v>791</v>
      </c>
      <c r="B756" s="3" t="s">
        <v>12</v>
      </c>
      <c r="C756" s="3">
        <v>30</v>
      </c>
      <c r="D756" s="3" t="s">
        <v>13</v>
      </c>
      <c r="E756" s="3" t="s">
        <v>27</v>
      </c>
      <c r="F756" s="4" t="s">
        <v>28</v>
      </c>
      <c r="G756" s="4" t="s">
        <v>16</v>
      </c>
      <c r="H756" s="4" t="s">
        <v>8</v>
      </c>
      <c r="I756" s="4" t="s">
        <v>79</v>
      </c>
      <c r="J756" s="6">
        <v>44302</v>
      </c>
      <c r="K756" s="6">
        <v>44704</v>
      </c>
      <c r="L756">
        <f t="shared" si="76"/>
        <v>402</v>
      </c>
      <c r="M756" t="b">
        <f t="shared" si="82"/>
        <v>0</v>
      </c>
    </row>
    <row r="757" spans="1:13" ht="13.2" hidden="1" x14ac:dyDescent="0.25">
      <c r="A757" s="3" t="s">
        <v>792</v>
      </c>
      <c r="B757" s="3" t="s">
        <v>12</v>
      </c>
      <c r="C757" s="3">
        <v>30</v>
      </c>
      <c r="D757" s="3" t="s">
        <v>13</v>
      </c>
      <c r="E757" s="3" t="s">
        <v>27</v>
      </c>
      <c r="F757" s="4" t="s">
        <v>28</v>
      </c>
      <c r="G757" s="4" t="s">
        <v>140</v>
      </c>
      <c r="H757" s="4" t="s">
        <v>8</v>
      </c>
      <c r="I757" s="4" t="s">
        <v>67</v>
      </c>
      <c r="J757" s="6">
        <v>44302</v>
      </c>
      <c r="K757" s="6">
        <v>44775</v>
      </c>
      <c r="L757">
        <f t="shared" si="76"/>
        <v>473</v>
      </c>
      <c r="M757" t="b">
        <f t="shared" si="82"/>
        <v>0</v>
      </c>
    </row>
    <row r="758" spans="1:13" ht="13.2" hidden="1" x14ac:dyDescent="0.25">
      <c r="A758" s="3" t="s">
        <v>793</v>
      </c>
      <c r="B758" s="3" t="s">
        <v>12</v>
      </c>
      <c r="C758" s="3">
        <v>30</v>
      </c>
      <c r="D758" s="3" t="s">
        <v>13</v>
      </c>
      <c r="E758" s="3" t="s">
        <v>27</v>
      </c>
      <c r="F758" s="4" t="s">
        <v>28</v>
      </c>
      <c r="G758" s="4" t="s">
        <v>140</v>
      </c>
      <c r="H758" s="4" t="s">
        <v>8</v>
      </c>
      <c r="I758" s="4" t="s">
        <v>30</v>
      </c>
      <c r="J758" s="6">
        <v>44302</v>
      </c>
      <c r="K758" s="6">
        <v>44809</v>
      </c>
      <c r="L758">
        <f t="shared" si="76"/>
        <v>507</v>
      </c>
      <c r="M758" t="b">
        <f t="shared" si="82"/>
        <v>0</v>
      </c>
    </row>
    <row r="759" spans="1:13" ht="13.2" hidden="1" x14ac:dyDescent="0.25">
      <c r="A759" s="3" t="s">
        <v>794</v>
      </c>
      <c r="B759" s="3" t="s">
        <v>12</v>
      </c>
      <c r="C759" s="3">
        <v>30</v>
      </c>
      <c r="D759" s="3" t="s">
        <v>13</v>
      </c>
      <c r="E759" s="3" t="s">
        <v>27</v>
      </c>
      <c r="F759" s="4" t="s">
        <v>28</v>
      </c>
      <c r="G759" s="4" t="s">
        <v>16</v>
      </c>
      <c r="H759" s="4" t="s">
        <v>8</v>
      </c>
      <c r="I759" s="4" t="s">
        <v>30</v>
      </c>
      <c r="J759" s="6">
        <v>44302</v>
      </c>
      <c r="K759" s="6">
        <v>44424</v>
      </c>
      <c r="L759">
        <f t="shared" si="76"/>
        <v>122</v>
      </c>
      <c r="M759" t="b">
        <f t="shared" si="82"/>
        <v>0</v>
      </c>
    </row>
    <row r="760" spans="1:13" ht="13.2" hidden="1" x14ac:dyDescent="0.25">
      <c r="A760" s="3" t="s">
        <v>795</v>
      </c>
      <c r="B760" s="3" t="s">
        <v>12</v>
      </c>
      <c r="C760" s="3">
        <v>30</v>
      </c>
      <c r="D760" s="3" t="s">
        <v>13</v>
      </c>
      <c r="E760" s="3" t="s">
        <v>27</v>
      </c>
      <c r="F760" s="4" t="s">
        <v>28</v>
      </c>
      <c r="G760" s="4" t="s">
        <v>16</v>
      </c>
      <c r="H760" s="4" t="s">
        <v>8</v>
      </c>
      <c r="I760" s="4" t="s">
        <v>79</v>
      </c>
      <c r="J760" s="6">
        <v>44305</v>
      </c>
      <c r="K760" s="6">
        <v>44341</v>
      </c>
      <c r="L760">
        <f t="shared" si="76"/>
        <v>36</v>
      </c>
      <c r="M760" t="b">
        <f t="shared" si="82"/>
        <v>0</v>
      </c>
    </row>
    <row r="761" spans="1:13" ht="13.2" hidden="1" x14ac:dyDescent="0.25">
      <c r="A761" s="3" t="s">
        <v>796</v>
      </c>
      <c r="B761" s="3" t="s">
        <v>12</v>
      </c>
      <c r="C761" s="3">
        <v>30</v>
      </c>
      <c r="D761" s="3" t="s">
        <v>13</v>
      </c>
      <c r="E761" s="3" t="s">
        <v>27</v>
      </c>
      <c r="F761" s="4" t="s">
        <v>28</v>
      </c>
      <c r="G761" s="4" t="s">
        <v>16</v>
      </c>
      <c r="H761" s="4" t="s">
        <v>8</v>
      </c>
      <c r="I761" s="4" t="s">
        <v>79</v>
      </c>
      <c r="J761" s="6">
        <v>44305</v>
      </c>
      <c r="K761" s="6">
        <v>44449</v>
      </c>
      <c r="L761">
        <f t="shared" si="76"/>
        <v>144</v>
      </c>
      <c r="M761" t="b">
        <f t="shared" si="82"/>
        <v>0</v>
      </c>
    </row>
    <row r="762" spans="1:13" ht="13.2" hidden="1" x14ac:dyDescent="0.25">
      <c r="A762" s="3" t="s">
        <v>797</v>
      </c>
      <c r="B762" s="3" t="s">
        <v>12</v>
      </c>
      <c r="C762" s="3">
        <v>30</v>
      </c>
      <c r="D762" s="3" t="s">
        <v>13</v>
      </c>
      <c r="E762" s="3" t="s">
        <v>27</v>
      </c>
      <c r="F762" s="4" t="s">
        <v>28</v>
      </c>
      <c r="G762" s="4" t="s">
        <v>140</v>
      </c>
      <c r="H762" s="4" t="s">
        <v>8</v>
      </c>
      <c r="I762" s="4" t="s">
        <v>67</v>
      </c>
      <c r="J762" s="6">
        <v>44305</v>
      </c>
      <c r="K762" s="6">
        <v>44798</v>
      </c>
      <c r="L762">
        <f t="shared" si="76"/>
        <v>493</v>
      </c>
      <c r="M762" t="b">
        <f t="shared" si="82"/>
        <v>0</v>
      </c>
    </row>
    <row r="763" spans="1:13" ht="13.2" hidden="1" x14ac:dyDescent="0.25">
      <c r="A763" s="3" t="s">
        <v>798</v>
      </c>
      <c r="B763" s="3" t="s">
        <v>12</v>
      </c>
      <c r="C763" s="3">
        <v>30</v>
      </c>
      <c r="D763" s="3" t="s">
        <v>13</v>
      </c>
      <c r="E763" s="3" t="s">
        <v>14</v>
      </c>
      <c r="F763" s="4" t="s">
        <v>59</v>
      </c>
      <c r="G763" s="4" t="s">
        <v>16</v>
      </c>
      <c r="H763" s="4" t="s">
        <v>17</v>
      </c>
      <c r="I763" s="4"/>
      <c r="J763" s="6">
        <v>44306</v>
      </c>
      <c r="K763" s="6">
        <v>44425</v>
      </c>
      <c r="L763">
        <f t="shared" si="76"/>
        <v>119</v>
      </c>
    </row>
    <row r="764" spans="1:13" ht="13.2" hidden="1" x14ac:dyDescent="0.25">
      <c r="A764" s="3" t="s">
        <v>799</v>
      </c>
      <c r="B764" s="3" t="s">
        <v>12</v>
      </c>
      <c r="C764" s="3">
        <v>30</v>
      </c>
      <c r="D764" s="3" t="s">
        <v>13</v>
      </c>
      <c r="E764" s="3" t="s">
        <v>14</v>
      </c>
      <c r="F764" s="4" t="s">
        <v>59</v>
      </c>
      <c r="G764" s="4" t="s">
        <v>16</v>
      </c>
      <c r="H764" s="4" t="s">
        <v>17</v>
      </c>
      <c r="I764" s="4"/>
      <c r="J764" s="6">
        <v>44306</v>
      </c>
      <c r="K764" s="6">
        <v>44425</v>
      </c>
      <c r="L764">
        <f t="shared" si="76"/>
        <v>119</v>
      </c>
    </row>
    <row r="765" spans="1:13" ht="13.2" hidden="1" x14ac:dyDescent="0.25">
      <c r="A765" s="3" t="s">
        <v>800</v>
      </c>
      <c r="B765" s="3" t="s">
        <v>12</v>
      </c>
      <c r="C765" s="3">
        <v>30</v>
      </c>
      <c r="D765" s="3" t="s">
        <v>13</v>
      </c>
      <c r="E765" s="3" t="s">
        <v>14</v>
      </c>
      <c r="F765" s="4" t="s">
        <v>59</v>
      </c>
      <c r="G765" s="4" t="s">
        <v>16</v>
      </c>
      <c r="H765" s="4" t="s">
        <v>17</v>
      </c>
      <c r="I765" s="4"/>
      <c r="J765" s="6">
        <v>44306</v>
      </c>
      <c r="K765" s="6">
        <v>44337</v>
      </c>
      <c r="L765">
        <f t="shared" si="76"/>
        <v>31</v>
      </c>
    </row>
    <row r="766" spans="1:13" ht="13.2" hidden="1" x14ac:dyDescent="0.25">
      <c r="A766" s="3" t="s">
        <v>801</v>
      </c>
      <c r="B766" s="3" t="s">
        <v>12</v>
      </c>
      <c r="C766" s="3">
        <v>30</v>
      </c>
      <c r="D766" s="3" t="s">
        <v>13</v>
      </c>
      <c r="E766" s="3" t="s">
        <v>14</v>
      </c>
      <c r="F766" s="4" t="s">
        <v>59</v>
      </c>
      <c r="G766" s="4" t="s">
        <v>16</v>
      </c>
      <c r="H766" s="4" t="s">
        <v>17</v>
      </c>
      <c r="I766" s="4"/>
      <c r="J766" s="6">
        <v>44306</v>
      </c>
      <c r="K766" s="6">
        <v>44337</v>
      </c>
      <c r="L766">
        <f t="shared" si="76"/>
        <v>31</v>
      </c>
    </row>
    <row r="767" spans="1:13" ht="13.2" hidden="1" x14ac:dyDescent="0.25">
      <c r="A767" s="3" t="s">
        <v>802</v>
      </c>
      <c r="B767" s="3" t="s">
        <v>12</v>
      </c>
      <c r="C767" s="3">
        <v>30</v>
      </c>
      <c r="D767" s="3" t="s">
        <v>13</v>
      </c>
      <c r="E767" s="3" t="s">
        <v>14</v>
      </c>
      <c r="F767" s="4" t="s">
        <v>59</v>
      </c>
      <c r="G767" s="4" t="s">
        <v>16</v>
      </c>
      <c r="H767" s="4" t="s">
        <v>17</v>
      </c>
      <c r="I767" s="4"/>
      <c r="J767" s="6">
        <v>44306</v>
      </c>
      <c r="K767" s="6">
        <v>44321</v>
      </c>
      <c r="L767">
        <f t="shared" si="76"/>
        <v>15</v>
      </c>
    </row>
    <row r="768" spans="1:13" ht="13.2" hidden="1" x14ac:dyDescent="0.25">
      <c r="A768" s="3" t="s">
        <v>803</v>
      </c>
      <c r="B768" s="3" t="s">
        <v>12</v>
      </c>
      <c r="C768" s="3">
        <v>30</v>
      </c>
      <c r="D768" s="3" t="s">
        <v>13</v>
      </c>
      <c r="E768" s="3" t="s">
        <v>14</v>
      </c>
      <c r="F768" s="4" t="s">
        <v>59</v>
      </c>
      <c r="G768" s="4" t="s">
        <v>16</v>
      </c>
      <c r="H768" s="4" t="s">
        <v>17</v>
      </c>
      <c r="I768" s="4"/>
      <c r="J768" s="6">
        <v>44306</v>
      </c>
      <c r="K768" s="6">
        <v>44315</v>
      </c>
      <c r="L768">
        <f t="shared" si="76"/>
        <v>9</v>
      </c>
    </row>
    <row r="769" spans="1:13" ht="13.2" hidden="1" x14ac:dyDescent="0.25">
      <c r="A769" s="3" t="s">
        <v>804</v>
      </c>
      <c r="B769" s="3" t="s">
        <v>12</v>
      </c>
      <c r="C769" s="3">
        <v>30</v>
      </c>
      <c r="D769" s="3" t="s">
        <v>13</v>
      </c>
      <c r="E769" s="3" t="s">
        <v>14</v>
      </c>
      <c r="F769" s="4" t="s">
        <v>59</v>
      </c>
      <c r="G769" s="4" t="s">
        <v>16</v>
      </c>
      <c r="H769" s="4" t="s">
        <v>17</v>
      </c>
      <c r="I769" s="4"/>
      <c r="J769" s="6">
        <v>44306</v>
      </c>
      <c r="K769" s="6">
        <v>44313</v>
      </c>
      <c r="L769">
        <f t="shared" si="76"/>
        <v>7</v>
      </c>
    </row>
    <row r="770" spans="1:13" ht="13.2" hidden="1" x14ac:dyDescent="0.25">
      <c r="A770" s="3" t="s">
        <v>805</v>
      </c>
      <c r="B770" s="3" t="s">
        <v>12</v>
      </c>
      <c r="C770" s="3">
        <v>30</v>
      </c>
      <c r="D770" s="3" t="s">
        <v>13</v>
      </c>
      <c r="E770" s="3" t="s">
        <v>27</v>
      </c>
      <c r="F770" s="4" t="s">
        <v>43</v>
      </c>
      <c r="G770" s="4" t="s">
        <v>90</v>
      </c>
      <c r="H770" s="4" t="s">
        <v>17</v>
      </c>
      <c r="I770" s="4"/>
      <c r="J770" s="6">
        <v>44306</v>
      </c>
      <c r="K770" s="6">
        <v>44307</v>
      </c>
      <c r="L770">
        <f t="shared" si="76"/>
        <v>1</v>
      </c>
      <c r="M770" t="b">
        <f t="shared" ref="M770:M780" si="83">L770&lt;C770</f>
        <v>1</v>
      </c>
    </row>
    <row r="771" spans="1:13" ht="13.2" hidden="1" x14ac:dyDescent="0.25">
      <c r="A771" s="3" t="s">
        <v>806</v>
      </c>
      <c r="B771" s="3" t="s">
        <v>12</v>
      </c>
      <c r="C771" s="3">
        <v>30</v>
      </c>
      <c r="D771" s="3" t="s">
        <v>13</v>
      </c>
      <c r="E771" s="3" t="s">
        <v>27</v>
      </c>
      <c r="F771" s="4" t="s">
        <v>43</v>
      </c>
      <c r="G771" s="4" t="s">
        <v>90</v>
      </c>
      <c r="H771" s="4" t="s">
        <v>17</v>
      </c>
      <c r="I771" s="4"/>
      <c r="J771" s="6">
        <v>44306</v>
      </c>
      <c r="K771" s="6">
        <v>44307</v>
      </c>
      <c r="L771">
        <f t="shared" si="76"/>
        <v>1</v>
      </c>
      <c r="M771" t="b">
        <f t="shared" si="83"/>
        <v>1</v>
      </c>
    </row>
    <row r="772" spans="1:13" ht="13.2" hidden="1" x14ac:dyDescent="0.25">
      <c r="A772" s="3" t="s">
        <v>807</v>
      </c>
      <c r="B772" s="3" t="s">
        <v>12</v>
      </c>
      <c r="C772" s="3">
        <v>30</v>
      </c>
      <c r="D772" s="3" t="s">
        <v>13</v>
      </c>
      <c r="E772" s="3" t="s">
        <v>27</v>
      </c>
      <c r="F772" s="4" t="s">
        <v>43</v>
      </c>
      <c r="G772" s="4" t="s">
        <v>90</v>
      </c>
      <c r="H772" s="4" t="s">
        <v>17</v>
      </c>
      <c r="I772" s="4"/>
      <c r="J772" s="6">
        <v>44306</v>
      </c>
      <c r="K772" s="6">
        <v>44308</v>
      </c>
      <c r="L772">
        <f t="shared" ref="L772" si="84">K772-J772</f>
        <v>2</v>
      </c>
      <c r="M772" t="b">
        <f t="shared" si="83"/>
        <v>1</v>
      </c>
    </row>
    <row r="773" spans="1:13" ht="13.2" hidden="1" x14ac:dyDescent="0.25">
      <c r="A773" s="3" t="s">
        <v>808</v>
      </c>
      <c r="B773" s="3" t="s">
        <v>12</v>
      </c>
      <c r="C773" s="3">
        <v>30</v>
      </c>
      <c r="D773" s="3" t="s">
        <v>13</v>
      </c>
      <c r="E773" s="3" t="s">
        <v>27</v>
      </c>
      <c r="F773" s="4" t="s">
        <v>28</v>
      </c>
      <c r="G773" s="4" t="s">
        <v>90</v>
      </c>
      <c r="H773" s="4" t="s">
        <v>8</v>
      </c>
      <c r="I773" s="4" t="s">
        <v>30</v>
      </c>
      <c r="J773" s="6">
        <v>44306</v>
      </c>
      <c r="K773" s="6">
        <v>44307</v>
      </c>
      <c r="L773">
        <f t="shared" ref="L773:L835" si="85">K773-J773</f>
        <v>1</v>
      </c>
      <c r="M773" t="b">
        <f t="shared" si="83"/>
        <v>1</v>
      </c>
    </row>
    <row r="774" spans="1:13" ht="13.2" hidden="1" x14ac:dyDescent="0.25">
      <c r="A774" s="3" t="s">
        <v>809</v>
      </c>
      <c r="B774" s="3" t="s">
        <v>12</v>
      </c>
      <c r="C774" s="3">
        <v>30</v>
      </c>
      <c r="D774" s="3" t="s">
        <v>13</v>
      </c>
      <c r="E774" s="3" t="s">
        <v>27</v>
      </c>
      <c r="F774" s="4" t="s">
        <v>28</v>
      </c>
      <c r="G774" s="4" t="s">
        <v>16</v>
      </c>
      <c r="H774" s="4" t="s">
        <v>8</v>
      </c>
      <c r="I774" s="4" t="s">
        <v>79</v>
      </c>
      <c r="J774" s="6">
        <v>44306</v>
      </c>
      <c r="K774" s="6">
        <v>44426</v>
      </c>
      <c r="L774">
        <f t="shared" si="85"/>
        <v>120</v>
      </c>
      <c r="M774" t="b">
        <f t="shared" si="83"/>
        <v>0</v>
      </c>
    </row>
    <row r="775" spans="1:13" ht="13.2" hidden="1" x14ac:dyDescent="0.25">
      <c r="A775" s="3" t="s">
        <v>810</v>
      </c>
      <c r="B775" s="3" t="s">
        <v>12</v>
      </c>
      <c r="C775" s="3">
        <v>30</v>
      </c>
      <c r="D775" s="3" t="s">
        <v>13</v>
      </c>
      <c r="E775" s="3" t="s">
        <v>27</v>
      </c>
      <c r="F775" s="4" t="s">
        <v>28</v>
      </c>
      <c r="G775" s="4" t="s">
        <v>16</v>
      </c>
      <c r="H775" s="4" t="s">
        <v>8</v>
      </c>
      <c r="I775" s="4" t="s">
        <v>30</v>
      </c>
      <c r="J775" s="6">
        <v>44306</v>
      </c>
      <c r="K775" s="6">
        <v>44798</v>
      </c>
      <c r="L775">
        <f t="shared" si="85"/>
        <v>492</v>
      </c>
      <c r="M775" t="b">
        <f t="shared" si="83"/>
        <v>0</v>
      </c>
    </row>
    <row r="776" spans="1:13" ht="13.2" hidden="1" x14ac:dyDescent="0.25">
      <c r="A776" s="3" t="s">
        <v>811</v>
      </c>
      <c r="B776" s="3" t="s">
        <v>32</v>
      </c>
      <c r="C776" s="3">
        <v>15</v>
      </c>
      <c r="D776" s="3" t="s">
        <v>13</v>
      </c>
      <c r="E776" s="3" t="s">
        <v>27</v>
      </c>
      <c r="F776" s="4" t="s">
        <v>43</v>
      </c>
      <c r="G776" s="4" t="s">
        <v>90</v>
      </c>
      <c r="H776" s="4" t="s">
        <v>17</v>
      </c>
      <c r="I776" s="4"/>
      <c r="J776" s="6">
        <v>44307</v>
      </c>
      <c r="K776" s="6">
        <v>44308</v>
      </c>
      <c r="L776">
        <f t="shared" si="85"/>
        <v>1</v>
      </c>
      <c r="M776" t="b">
        <f t="shared" si="83"/>
        <v>1</v>
      </c>
    </row>
    <row r="777" spans="1:13" ht="13.2" hidden="1" x14ac:dyDescent="0.25">
      <c r="A777" s="3" t="s">
        <v>812</v>
      </c>
      <c r="B777" s="3" t="s">
        <v>32</v>
      </c>
      <c r="C777" s="3">
        <v>15</v>
      </c>
      <c r="D777" s="3" t="s">
        <v>13</v>
      </c>
      <c r="E777" s="3" t="s">
        <v>27</v>
      </c>
      <c r="F777" s="4" t="s">
        <v>43</v>
      </c>
      <c r="G777" s="4" t="s">
        <v>90</v>
      </c>
      <c r="H777" s="4" t="s">
        <v>17</v>
      </c>
      <c r="I777" s="4"/>
      <c r="J777" s="6">
        <v>44307</v>
      </c>
      <c r="K777" s="6">
        <v>44311</v>
      </c>
      <c r="L777">
        <f t="shared" si="85"/>
        <v>4</v>
      </c>
      <c r="M777" t="b">
        <f t="shared" si="83"/>
        <v>1</v>
      </c>
    </row>
    <row r="778" spans="1:13" ht="13.2" hidden="1" x14ac:dyDescent="0.25">
      <c r="A778" s="3" t="s">
        <v>813</v>
      </c>
      <c r="B778" s="3" t="s">
        <v>32</v>
      </c>
      <c r="C778" s="3">
        <v>15</v>
      </c>
      <c r="D778" s="3" t="s">
        <v>13</v>
      </c>
      <c r="E778" s="3" t="s">
        <v>27</v>
      </c>
      <c r="F778" s="4" t="s">
        <v>28</v>
      </c>
      <c r="G778" s="4" t="s">
        <v>140</v>
      </c>
      <c r="H778" s="4" t="s">
        <v>8</v>
      </c>
      <c r="I778" s="4" t="s">
        <v>30</v>
      </c>
      <c r="J778" s="6">
        <v>44307</v>
      </c>
      <c r="K778" s="6">
        <v>44803</v>
      </c>
      <c r="L778">
        <f t="shared" si="85"/>
        <v>496</v>
      </c>
      <c r="M778" t="b">
        <f t="shared" si="83"/>
        <v>0</v>
      </c>
    </row>
    <row r="779" spans="1:13" ht="13.2" hidden="1" x14ac:dyDescent="0.25">
      <c r="A779" s="3" t="s">
        <v>814</v>
      </c>
      <c r="B779" s="3" t="s">
        <v>34</v>
      </c>
      <c r="C779" s="3">
        <v>7</v>
      </c>
      <c r="D779" s="3" t="s">
        <v>13</v>
      </c>
      <c r="E779" s="3" t="s">
        <v>27</v>
      </c>
      <c r="F779" s="4" t="s">
        <v>43</v>
      </c>
      <c r="G779" s="4" t="s">
        <v>90</v>
      </c>
      <c r="H779" s="4" t="s">
        <v>17</v>
      </c>
      <c r="I779" s="4"/>
      <c r="J779" s="6">
        <v>44307</v>
      </c>
      <c r="K779" s="6">
        <v>44308</v>
      </c>
      <c r="L779">
        <f t="shared" si="85"/>
        <v>1</v>
      </c>
      <c r="M779" t="b">
        <f t="shared" si="83"/>
        <v>1</v>
      </c>
    </row>
    <row r="780" spans="1:13" ht="13.2" hidden="1" x14ac:dyDescent="0.25">
      <c r="A780" s="3" t="s">
        <v>815</v>
      </c>
      <c r="B780" s="3" t="s">
        <v>34</v>
      </c>
      <c r="C780" s="3">
        <v>7</v>
      </c>
      <c r="D780" s="3" t="s">
        <v>13</v>
      </c>
      <c r="E780" s="3" t="s">
        <v>27</v>
      </c>
      <c r="F780" s="4" t="s">
        <v>43</v>
      </c>
      <c r="G780" s="4" t="s">
        <v>90</v>
      </c>
      <c r="H780" s="4" t="s">
        <v>17</v>
      </c>
      <c r="I780" s="4"/>
      <c r="J780" s="6">
        <v>44307</v>
      </c>
      <c r="K780" s="6">
        <v>44308</v>
      </c>
      <c r="L780">
        <f t="shared" si="85"/>
        <v>1</v>
      </c>
      <c r="M780" t="b">
        <f t="shared" si="83"/>
        <v>1</v>
      </c>
    </row>
    <row r="781" spans="1:13" ht="13.2" hidden="1" x14ac:dyDescent="0.25">
      <c r="A781" s="3" t="s">
        <v>816</v>
      </c>
      <c r="B781" s="3" t="s">
        <v>12</v>
      </c>
      <c r="C781" s="3">
        <v>30</v>
      </c>
      <c r="D781" s="3" t="s">
        <v>13</v>
      </c>
      <c r="E781" s="3" t="s">
        <v>14</v>
      </c>
      <c r="F781" s="4" t="s">
        <v>59</v>
      </c>
      <c r="G781" s="4" t="s">
        <v>16</v>
      </c>
      <c r="H781" s="4" t="s">
        <v>17</v>
      </c>
      <c r="I781" s="4"/>
      <c r="J781" s="6">
        <v>44307</v>
      </c>
      <c r="K781" s="6">
        <v>44321</v>
      </c>
      <c r="L781">
        <f t="shared" si="85"/>
        <v>14</v>
      </c>
    </row>
    <row r="782" spans="1:13" ht="13.2" hidden="1" x14ac:dyDescent="0.25">
      <c r="A782" s="3" t="s">
        <v>817</v>
      </c>
      <c r="B782" s="3" t="s">
        <v>12</v>
      </c>
      <c r="C782" s="3">
        <v>30</v>
      </c>
      <c r="D782" s="3" t="s">
        <v>13</v>
      </c>
      <c r="E782" s="3" t="s">
        <v>14</v>
      </c>
      <c r="F782" s="4" t="s">
        <v>59</v>
      </c>
      <c r="G782" s="4" t="s">
        <v>16</v>
      </c>
      <c r="H782" s="4" t="s">
        <v>17</v>
      </c>
      <c r="I782" s="4"/>
      <c r="J782" s="6">
        <v>44307</v>
      </c>
      <c r="K782" s="6">
        <v>44308</v>
      </c>
      <c r="L782">
        <f t="shared" si="85"/>
        <v>1</v>
      </c>
    </row>
    <row r="783" spans="1:13" ht="13.2" hidden="1" x14ac:dyDescent="0.25">
      <c r="A783" s="3" t="s">
        <v>818</v>
      </c>
      <c r="B783" s="3" t="s">
        <v>12</v>
      </c>
      <c r="C783" s="3">
        <v>30</v>
      </c>
      <c r="D783" s="3" t="s">
        <v>13</v>
      </c>
      <c r="E783" s="3" t="s">
        <v>27</v>
      </c>
      <c r="F783" s="4" t="s">
        <v>43</v>
      </c>
      <c r="G783" s="4" t="s">
        <v>29</v>
      </c>
      <c r="H783" s="4" t="s">
        <v>17</v>
      </c>
      <c r="I783" s="4"/>
      <c r="J783" s="6">
        <v>44307</v>
      </c>
      <c r="K783" s="6">
        <v>44319</v>
      </c>
      <c r="L783">
        <f t="shared" si="85"/>
        <v>12</v>
      </c>
      <c r="M783" t="b">
        <f t="shared" ref="M783:M788" si="86">L783&lt;C783</f>
        <v>1</v>
      </c>
    </row>
    <row r="784" spans="1:13" ht="13.2" hidden="1" x14ac:dyDescent="0.25">
      <c r="A784" s="3" t="s">
        <v>819</v>
      </c>
      <c r="B784" s="3" t="s">
        <v>12</v>
      </c>
      <c r="C784" s="3">
        <v>30</v>
      </c>
      <c r="D784" s="3" t="s">
        <v>13</v>
      </c>
      <c r="E784" s="3" t="s">
        <v>27</v>
      </c>
      <c r="F784" s="4" t="s">
        <v>43</v>
      </c>
      <c r="G784" s="4" t="s">
        <v>16</v>
      </c>
      <c r="H784" s="4" t="s">
        <v>17</v>
      </c>
      <c r="I784" s="4"/>
      <c r="J784" s="6">
        <v>44307</v>
      </c>
      <c r="K784" s="6">
        <v>44344</v>
      </c>
      <c r="L784">
        <f t="shared" si="85"/>
        <v>37</v>
      </c>
      <c r="M784" t="b">
        <f t="shared" si="86"/>
        <v>0</v>
      </c>
    </row>
    <row r="785" spans="1:13" ht="13.2" hidden="1" x14ac:dyDescent="0.25">
      <c r="A785" s="3" t="s">
        <v>820</v>
      </c>
      <c r="B785" s="3" t="s">
        <v>12</v>
      </c>
      <c r="C785" s="3">
        <v>30</v>
      </c>
      <c r="D785" s="3" t="s">
        <v>13</v>
      </c>
      <c r="E785" s="3" t="s">
        <v>27</v>
      </c>
      <c r="F785" s="4" t="s">
        <v>28</v>
      </c>
      <c r="G785" s="4" t="s">
        <v>16</v>
      </c>
      <c r="H785" s="4" t="s">
        <v>8</v>
      </c>
      <c r="I785" s="4" t="s">
        <v>79</v>
      </c>
      <c r="J785" s="6">
        <v>44307</v>
      </c>
      <c r="K785" s="6">
        <v>44336</v>
      </c>
      <c r="L785">
        <f t="shared" si="85"/>
        <v>29</v>
      </c>
      <c r="M785" t="b">
        <f t="shared" si="86"/>
        <v>1</v>
      </c>
    </row>
    <row r="786" spans="1:13" ht="13.2" hidden="1" x14ac:dyDescent="0.25">
      <c r="A786" s="3" t="s">
        <v>821</v>
      </c>
      <c r="B786" s="3" t="s">
        <v>12</v>
      </c>
      <c r="C786" s="3">
        <v>30</v>
      </c>
      <c r="D786" s="3" t="s">
        <v>13</v>
      </c>
      <c r="E786" s="3" t="s">
        <v>27</v>
      </c>
      <c r="F786" s="4" t="s">
        <v>28</v>
      </c>
      <c r="G786" s="4" t="s">
        <v>140</v>
      </c>
      <c r="H786" s="4" t="s">
        <v>8</v>
      </c>
      <c r="I786" s="4" t="s">
        <v>30</v>
      </c>
      <c r="J786" s="6">
        <v>44307</v>
      </c>
      <c r="K786" s="6">
        <v>44375</v>
      </c>
      <c r="L786">
        <f t="shared" si="85"/>
        <v>68</v>
      </c>
      <c r="M786" t="b">
        <f t="shared" si="86"/>
        <v>0</v>
      </c>
    </row>
    <row r="787" spans="1:13" ht="13.2" hidden="1" x14ac:dyDescent="0.25">
      <c r="A787" s="3" t="s">
        <v>822</v>
      </c>
      <c r="B787" s="3" t="s">
        <v>12</v>
      </c>
      <c r="C787" s="3">
        <v>30</v>
      </c>
      <c r="D787" s="3" t="s">
        <v>13</v>
      </c>
      <c r="E787" s="3" t="s">
        <v>27</v>
      </c>
      <c r="F787" s="4" t="s">
        <v>28</v>
      </c>
      <c r="G787" s="4" t="s">
        <v>16</v>
      </c>
      <c r="H787" s="4" t="s">
        <v>8</v>
      </c>
      <c r="I787" s="4" t="s">
        <v>79</v>
      </c>
      <c r="J787" s="6">
        <v>44307</v>
      </c>
      <c r="K787" s="6">
        <v>44696</v>
      </c>
      <c r="L787">
        <f t="shared" si="85"/>
        <v>389</v>
      </c>
      <c r="M787" t="b">
        <f t="shared" si="86"/>
        <v>0</v>
      </c>
    </row>
    <row r="788" spans="1:13" ht="13.2" hidden="1" x14ac:dyDescent="0.25">
      <c r="A788" s="3" t="s">
        <v>823</v>
      </c>
      <c r="B788" s="3" t="s">
        <v>34</v>
      </c>
      <c r="C788" s="3">
        <v>7</v>
      </c>
      <c r="D788" s="3" t="s">
        <v>13</v>
      </c>
      <c r="E788" s="3" t="s">
        <v>27</v>
      </c>
      <c r="F788" s="4" t="s">
        <v>28</v>
      </c>
      <c r="G788" s="4" t="s">
        <v>16</v>
      </c>
      <c r="H788" s="4" t="s">
        <v>8</v>
      </c>
      <c r="I788" s="4" t="s">
        <v>79</v>
      </c>
      <c r="J788" s="6">
        <v>44308</v>
      </c>
      <c r="K788" s="6">
        <v>44470</v>
      </c>
      <c r="L788">
        <f t="shared" si="85"/>
        <v>162</v>
      </c>
      <c r="M788" t="b">
        <f t="shared" si="86"/>
        <v>0</v>
      </c>
    </row>
    <row r="789" spans="1:13" ht="13.2" hidden="1" x14ac:dyDescent="0.25">
      <c r="A789" s="3" t="s">
        <v>824</v>
      </c>
      <c r="B789" s="3" t="s">
        <v>12</v>
      </c>
      <c r="C789" s="3">
        <v>30</v>
      </c>
      <c r="D789" s="3" t="s">
        <v>13</v>
      </c>
      <c r="E789" s="3" t="s">
        <v>14</v>
      </c>
      <c r="F789" s="4" t="s">
        <v>59</v>
      </c>
      <c r="G789" s="4" t="s">
        <v>90</v>
      </c>
      <c r="H789" s="4" t="s">
        <v>17</v>
      </c>
      <c r="I789" s="4"/>
      <c r="J789" s="6">
        <v>44308</v>
      </c>
      <c r="K789" s="6">
        <v>44448</v>
      </c>
      <c r="L789">
        <f t="shared" si="85"/>
        <v>140</v>
      </c>
    </row>
    <row r="790" spans="1:13" ht="13.2" hidden="1" x14ac:dyDescent="0.25">
      <c r="A790" s="3" t="s">
        <v>825</v>
      </c>
      <c r="B790" s="3" t="s">
        <v>12</v>
      </c>
      <c r="C790" s="3">
        <v>30</v>
      </c>
      <c r="D790" s="3" t="s">
        <v>13</v>
      </c>
      <c r="E790" s="3" t="s">
        <v>14</v>
      </c>
      <c r="F790" s="4" t="s">
        <v>59</v>
      </c>
      <c r="G790" s="4" t="s">
        <v>16</v>
      </c>
      <c r="H790" s="4" t="s">
        <v>17</v>
      </c>
      <c r="I790" s="4"/>
      <c r="J790" s="6">
        <v>44308</v>
      </c>
      <c r="K790" s="6">
        <v>44314</v>
      </c>
      <c r="L790">
        <f t="shared" si="85"/>
        <v>6</v>
      </c>
    </row>
    <row r="791" spans="1:13" ht="13.2" hidden="1" x14ac:dyDescent="0.25">
      <c r="A791" s="3" t="s">
        <v>826</v>
      </c>
      <c r="B791" s="3" t="s">
        <v>12</v>
      </c>
      <c r="C791" s="3">
        <v>30</v>
      </c>
      <c r="D791" s="3" t="s">
        <v>13</v>
      </c>
      <c r="E791" s="3" t="s">
        <v>27</v>
      </c>
      <c r="F791" s="4" t="s">
        <v>28</v>
      </c>
      <c r="G791" s="4" t="s">
        <v>140</v>
      </c>
      <c r="H791" s="4" t="s">
        <v>8</v>
      </c>
      <c r="I791" s="4" t="s">
        <v>67</v>
      </c>
      <c r="J791" s="6">
        <v>44308</v>
      </c>
      <c r="K791" s="6">
        <v>44361</v>
      </c>
      <c r="L791">
        <f t="shared" si="85"/>
        <v>53</v>
      </c>
      <c r="M791" t="b">
        <f t="shared" ref="M791:M792" si="87">L791&lt;C791</f>
        <v>0</v>
      </c>
    </row>
    <row r="792" spans="1:13" ht="13.2" hidden="1" x14ac:dyDescent="0.25">
      <c r="A792" s="3" t="s">
        <v>827</v>
      </c>
      <c r="B792" s="3" t="s">
        <v>12</v>
      </c>
      <c r="C792" s="3">
        <v>30</v>
      </c>
      <c r="D792" s="3" t="s">
        <v>13</v>
      </c>
      <c r="E792" s="3" t="s">
        <v>27</v>
      </c>
      <c r="F792" s="4" t="s">
        <v>28</v>
      </c>
      <c r="G792" s="4" t="s">
        <v>16</v>
      </c>
      <c r="H792" s="4" t="s">
        <v>8</v>
      </c>
      <c r="I792" s="4" t="s">
        <v>79</v>
      </c>
      <c r="J792" s="6">
        <v>44308</v>
      </c>
      <c r="K792" s="6">
        <v>44697</v>
      </c>
      <c r="L792">
        <f t="shared" si="85"/>
        <v>389</v>
      </c>
      <c r="M792" t="b">
        <f t="shared" si="87"/>
        <v>0</v>
      </c>
    </row>
    <row r="793" spans="1:13" ht="13.2" hidden="1" x14ac:dyDescent="0.25">
      <c r="A793" s="3" t="s">
        <v>828</v>
      </c>
      <c r="B793" s="3" t="s">
        <v>12</v>
      </c>
      <c r="C793" s="3">
        <v>30</v>
      </c>
      <c r="D793" s="3" t="s">
        <v>13</v>
      </c>
      <c r="E793" s="3" t="s">
        <v>14</v>
      </c>
      <c r="F793" s="4" t="s">
        <v>59</v>
      </c>
      <c r="G793" s="4" t="s">
        <v>16</v>
      </c>
      <c r="H793" s="4" t="s">
        <v>17</v>
      </c>
      <c r="I793" s="4"/>
      <c r="J793" s="6">
        <v>44309</v>
      </c>
      <c r="K793" s="6">
        <v>44354</v>
      </c>
      <c r="L793">
        <f t="shared" si="85"/>
        <v>45</v>
      </c>
    </row>
    <row r="794" spans="1:13" ht="13.2" hidden="1" x14ac:dyDescent="0.25">
      <c r="A794" s="3" t="s">
        <v>829</v>
      </c>
      <c r="B794" s="3" t="s">
        <v>12</v>
      </c>
      <c r="C794" s="3">
        <v>30</v>
      </c>
      <c r="D794" s="3" t="s">
        <v>13</v>
      </c>
      <c r="E794" s="3" t="s">
        <v>14</v>
      </c>
      <c r="F794" s="4" t="s">
        <v>59</v>
      </c>
      <c r="G794" s="4" t="s">
        <v>16</v>
      </c>
      <c r="H794" s="4" t="s">
        <v>17</v>
      </c>
      <c r="I794" s="4"/>
      <c r="J794" s="6">
        <v>44309</v>
      </c>
      <c r="K794" s="6">
        <v>44313</v>
      </c>
      <c r="L794">
        <f t="shared" si="85"/>
        <v>4</v>
      </c>
    </row>
    <row r="795" spans="1:13" ht="13.2" hidden="1" x14ac:dyDescent="0.25">
      <c r="A795" s="3" t="s">
        <v>830</v>
      </c>
      <c r="B795" s="3" t="s">
        <v>12</v>
      </c>
      <c r="C795" s="3">
        <v>30</v>
      </c>
      <c r="D795" s="3" t="s">
        <v>13</v>
      </c>
      <c r="E795" s="3" t="s">
        <v>27</v>
      </c>
      <c r="F795" s="4" t="s">
        <v>43</v>
      </c>
      <c r="G795" s="4" t="s">
        <v>29</v>
      </c>
      <c r="H795" s="4" t="s">
        <v>17</v>
      </c>
      <c r="I795" s="4"/>
      <c r="J795" s="6">
        <v>44309</v>
      </c>
      <c r="K795" s="6">
        <v>44323</v>
      </c>
      <c r="L795">
        <f t="shared" si="85"/>
        <v>14</v>
      </c>
      <c r="M795" t="b">
        <f>L795&lt;C795</f>
        <v>1</v>
      </c>
    </row>
    <row r="796" spans="1:13" ht="13.2" hidden="1" x14ac:dyDescent="0.25">
      <c r="A796" s="3" t="s">
        <v>831</v>
      </c>
      <c r="B796" s="3" t="s">
        <v>12</v>
      </c>
      <c r="C796" s="3">
        <v>30</v>
      </c>
      <c r="D796" s="3" t="s">
        <v>13</v>
      </c>
      <c r="E796" s="3" t="s">
        <v>14</v>
      </c>
      <c r="F796" s="4" t="s">
        <v>59</v>
      </c>
      <c r="G796" s="4" t="s">
        <v>16</v>
      </c>
      <c r="H796" s="4" t="s">
        <v>17</v>
      </c>
      <c r="I796" s="4"/>
      <c r="J796" s="6">
        <v>44312</v>
      </c>
      <c r="K796" s="6">
        <v>44425</v>
      </c>
      <c r="L796">
        <f t="shared" si="85"/>
        <v>113</v>
      </c>
    </row>
    <row r="797" spans="1:13" ht="13.2" hidden="1" x14ac:dyDescent="0.25">
      <c r="A797" s="3" t="s">
        <v>832</v>
      </c>
      <c r="B797" s="3" t="s">
        <v>12</v>
      </c>
      <c r="C797" s="3">
        <v>30</v>
      </c>
      <c r="D797" s="3" t="s">
        <v>13</v>
      </c>
      <c r="E797" s="3" t="s">
        <v>14</v>
      </c>
      <c r="F797" s="4" t="s">
        <v>59</v>
      </c>
      <c r="G797" s="4" t="s">
        <v>16</v>
      </c>
      <c r="H797" s="4" t="s">
        <v>17</v>
      </c>
      <c r="I797" s="4"/>
      <c r="J797" s="6">
        <v>44312</v>
      </c>
      <c r="K797" s="6">
        <v>44359</v>
      </c>
      <c r="L797">
        <f t="shared" si="85"/>
        <v>47</v>
      </c>
    </row>
    <row r="798" spans="1:13" ht="13.2" hidden="1" x14ac:dyDescent="0.25">
      <c r="A798" s="3" t="s">
        <v>833</v>
      </c>
      <c r="B798" s="3" t="s">
        <v>12</v>
      </c>
      <c r="C798" s="3">
        <v>30</v>
      </c>
      <c r="D798" s="3" t="s">
        <v>13</v>
      </c>
      <c r="E798" s="3" t="s">
        <v>14</v>
      </c>
      <c r="F798" s="4" t="s">
        <v>59</v>
      </c>
      <c r="G798" s="4" t="s">
        <v>16</v>
      </c>
      <c r="H798" s="4" t="s">
        <v>17</v>
      </c>
      <c r="I798" s="4"/>
      <c r="J798" s="6">
        <v>44312</v>
      </c>
      <c r="K798" s="6">
        <v>44351</v>
      </c>
      <c r="L798">
        <f t="shared" si="85"/>
        <v>39</v>
      </c>
    </row>
    <row r="799" spans="1:13" ht="13.2" hidden="1" x14ac:dyDescent="0.25">
      <c r="A799" s="3" t="s">
        <v>834</v>
      </c>
      <c r="B799" s="3" t="s">
        <v>12</v>
      </c>
      <c r="C799" s="3">
        <v>30</v>
      </c>
      <c r="D799" s="3" t="s">
        <v>13</v>
      </c>
      <c r="E799" s="3" t="s">
        <v>14</v>
      </c>
      <c r="F799" s="4" t="s">
        <v>59</v>
      </c>
      <c r="G799" s="4" t="s">
        <v>16</v>
      </c>
      <c r="H799" s="4" t="s">
        <v>17</v>
      </c>
      <c r="I799" s="4"/>
      <c r="J799" s="6">
        <v>44312</v>
      </c>
      <c r="K799" s="6">
        <v>44321</v>
      </c>
      <c r="L799">
        <f t="shared" si="85"/>
        <v>9</v>
      </c>
    </row>
    <row r="800" spans="1:13" ht="13.2" hidden="1" x14ac:dyDescent="0.25">
      <c r="A800" s="3" t="s">
        <v>835</v>
      </c>
      <c r="B800" s="3" t="s">
        <v>12</v>
      </c>
      <c r="C800" s="3">
        <v>30</v>
      </c>
      <c r="D800" s="3" t="s">
        <v>13</v>
      </c>
      <c r="E800" s="3" t="s">
        <v>27</v>
      </c>
      <c r="F800" s="4" t="s">
        <v>28</v>
      </c>
      <c r="G800" s="4" t="s">
        <v>16</v>
      </c>
      <c r="H800" s="4" t="s">
        <v>8</v>
      </c>
      <c r="I800" s="4" t="s">
        <v>79</v>
      </c>
      <c r="J800" s="6">
        <v>44312</v>
      </c>
      <c r="K800" s="6">
        <v>44397</v>
      </c>
      <c r="L800">
        <f t="shared" si="85"/>
        <v>85</v>
      </c>
      <c r="M800" t="b">
        <f>L800&lt;C800</f>
        <v>0</v>
      </c>
    </row>
    <row r="801" spans="1:13" ht="13.2" hidden="1" x14ac:dyDescent="0.25">
      <c r="A801" s="3" t="s">
        <v>836</v>
      </c>
      <c r="B801" s="3" t="s">
        <v>32</v>
      </c>
      <c r="C801" s="3">
        <v>15</v>
      </c>
      <c r="D801" s="3" t="s">
        <v>13</v>
      </c>
      <c r="E801" s="3" t="s">
        <v>14</v>
      </c>
      <c r="F801" s="4" t="s">
        <v>59</v>
      </c>
      <c r="G801" s="4" t="s">
        <v>16</v>
      </c>
      <c r="H801" s="4" t="s">
        <v>17</v>
      </c>
      <c r="I801" s="4"/>
      <c r="J801" s="6">
        <v>44313</v>
      </c>
      <c r="K801" s="6">
        <v>44359</v>
      </c>
      <c r="L801">
        <f t="shared" si="85"/>
        <v>46</v>
      </c>
    </row>
    <row r="802" spans="1:13" ht="13.2" hidden="1" x14ac:dyDescent="0.25">
      <c r="A802" s="3" t="s">
        <v>837</v>
      </c>
      <c r="B802" s="3" t="s">
        <v>32</v>
      </c>
      <c r="C802" s="3">
        <v>15</v>
      </c>
      <c r="D802" s="3" t="s">
        <v>13</v>
      </c>
      <c r="E802" s="3" t="s">
        <v>27</v>
      </c>
      <c r="F802" s="4" t="s">
        <v>43</v>
      </c>
      <c r="G802" s="4" t="s">
        <v>140</v>
      </c>
      <c r="H802" s="4" t="s">
        <v>17</v>
      </c>
      <c r="I802" s="4"/>
      <c r="J802" s="6">
        <v>44313</v>
      </c>
      <c r="K802" s="6">
        <v>44313</v>
      </c>
      <c r="L802">
        <f t="shared" si="85"/>
        <v>0</v>
      </c>
      <c r="M802" t="b">
        <f>L802&lt;C802</f>
        <v>1</v>
      </c>
    </row>
    <row r="803" spans="1:13" ht="13.2" hidden="1" x14ac:dyDescent="0.25">
      <c r="A803" s="3" t="s">
        <v>838</v>
      </c>
      <c r="B803" s="3" t="s">
        <v>12</v>
      </c>
      <c r="C803" s="3">
        <v>30</v>
      </c>
      <c r="D803" s="3" t="s">
        <v>13</v>
      </c>
      <c r="E803" s="3" t="s">
        <v>14</v>
      </c>
      <c r="F803" s="4" t="s">
        <v>59</v>
      </c>
      <c r="G803" s="4" t="s">
        <v>16</v>
      </c>
      <c r="H803" s="4" t="s">
        <v>17</v>
      </c>
      <c r="I803" s="4"/>
      <c r="J803" s="6">
        <v>44313</v>
      </c>
      <c r="K803" s="6">
        <v>44389</v>
      </c>
      <c r="L803">
        <f t="shared" si="85"/>
        <v>76</v>
      </c>
    </row>
    <row r="804" spans="1:13" ht="13.2" hidden="1" x14ac:dyDescent="0.25">
      <c r="A804" s="3" t="s">
        <v>839</v>
      </c>
      <c r="B804" s="3" t="s">
        <v>12</v>
      </c>
      <c r="C804" s="3">
        <v>30</v>
      </c>
      <c r="D804" s="3" t="s">
        <v>13</v>
      </c>
      <c r="E804" s="3" t="s">
        <v>14</v>
      </c>
      <c r="F804" s="4" t="s">
        <v>59</v>
      </c>
      <c r="G804" s="4" t="s">
        <v>16</v>
      </c>
      <c r="H804" s="4" t="s">
        <v>17</v>
      </c>
      <c r="I804" s="4"/>
      <c r="J804" s="6">
        <v>44313</v>
      </c>
      <c r="K804" s="6">
        <v>44313</v>
      </c>
      <c r="L804">
        <f t="shared" si="85"/>
        <v>0</v>
      </c>
    </row>
    <row r="805" spans="1:13" ht="13.2" hidden="1" x14ac:dyDescent="0.25">
      <c r="A805" s="3" t="s">
        <v>840</v>
      </c>
      <c r="B805" s="3" t="s">
        <v>12</v>
      </c>
      <c r="C805" s="3">
        <v>30</v>
      </c>
      <c r="D805" s="3" t="s">
        <v>13</v>
      </c>
      <c r="E805" s="3" t="s">
        <v>27</v>
      </c>
      <c r="F805" s="4" t="s">
        <v>28</v>
      </c>
      <c r="G805" s="4" t="s">
        <v>16</v>
      </c>
      <c r="H805" s="4" t="s">
        <v>8</v>
      </c>
      <c r="I805" s="4" t="s">
        <v>79</v>
      </c>
      <c r="J805" s="6">
        <v>44313</v>
      </c>
      <c r="K805" s="6">
        <v>44697</v>
      </c>
      <c r="L805">
        <f t="shared" si="85"/>
        <v>384</v>
      </c>
      <c r="M805" t="b">
        <f>L805&lt;C805</f>
        <v>0</v>
      </c>
    </row>
    <row r="806" spans="1:13" ht="13.2" hidden="1" x14ac:dyDescent="0.25">
      <c r="A806" s="3" t="s">
        <v>841</v>
      </c>
      <c r="B806" s="3" t="s">
        <v>12</v>
      </c>
      <c r="C806" s="3">
        <v>30</v>
      </c>
      <c r="D806" s="3" t="s">
        <v>13</v>
      </c>
      <c r="E806" s="3" t="s">
        <v>14</v>
      </c>
      <c r="F806" s="4" t="s">
        <v>59</v>
      </c>
      <c r="G806" s="4" t="s">
        <v>16</v>
      </c>
      <c r="H806" s="4" t="s">
        <v>17</v>
      </c>
      <c r="I806" s="4"/>
      <c r="J806" s="6">
        <v>44314</v>
      </c>
      <c r="K806" s="6">
        <v>44345</v>
      </c>
      <c r="L806">
        <f t="shared" si="85"/>
        <v>31</v>
      </c>
    </row>
    <row r="807" spans="1:13" ht="13.2" hidden="1" x14ac:dyDescent="0.25">
      <c r="A807" s="3" t="s">
        <v>842</v>
      </c>
      <c r="B807" s="3" t="s">
        <v>12</v>
      </c>
      <c r="C807" s="3">
        <v>30</v>
      </c>
      <c r="D807" s="3" t="s">
        <v>13</v>
      </c>
      <c r="E807" s="3" t="s">
        <v>14</v>
      </c>
      <c r="F807" s="4" t="s">
        <v>59</v>
      </c>
      <c r="G807" s="4" t="s">
        <v>16</v>
      </c>
      <c r="H807" s="4" t="s">
        <v>17</v>
      </c>
      <c r="I807" s="4"/>
      <c r="J807" s="6">
        <v>44314</v>
      </c>
      <c r="K807" s="6">
        <v>44316</v>
      </c>
      <c r="L807">
        <f t="shared" si="85"/>
        <v>2</v>
      </c>
    </row>
    <row r="808" spans="1:13" ht="13.2" hidden="1" x14ac:dyDescent="0.25">
      <c r="A808" s="3" t="s">
        <v>843</v>
      </c>
      <c r="B808" s="3" t="s">
        <v>12</v>
      </c>
      <c r="C808" s="3">
        <v>30</v>
      </c>
      <c r="D808" s="3" t="s">
        <v>13</v>
      </c>
      <c r="E808" s="3" t="s">
        <v>27</v>
      </c>
      <c r="F808" s="4" t="s">
        <v>28</v>
      </c>
      <c r="G808" s="4" t="s">
        <v>16</v>
      </c>
      <c r="H808" s="4" t="s">
        <v>8</v>
      </c>
      <c r="I808" s="4" t="s">
        <v>30</v>
      </c>
      <c r="J808" s="6">
        <v>44314</v>
      </c>
      <c r="K808" s="6">
        <v>44374</v>
      </c>
      <c r="L808">
        <f t="shared" si="85"/>
        <v>60</v>
      </c>
      <c r="M808" t="b">
        <f t="shared" ref="M808:M811" si="88">L808&lt;C808</f>
        <v>0</v>
      </c>
    </row>
    <row r="809" spans="1:13" ht="13.2" hidden="1" x14ac:dyDescent="0.25">
      <c r="A809" s="3" t="s">
        <v>844</v>
      </c>
      <c r="B809" s="3" t="s">
        <v>12</v>
      </c>
      <c r="C809" s="3">
        <v>30</v>
      </c>
      <c r="D809" s="3" t="s">
        <v>13</v>
      </c>
      <c r="E809" s="3" t="s">
        <v>27</v>
      </c>
      <c r="F809" s="4" t="s">
        <v>28</v>
      </c>
      <c r="G809" s="4" t="s">
        <v>16</v>
      </c>
      <c r="H809" s="4" t="s">
        <v>8</v>
      </c>
      <c r="I809" s="4" t="s">
        <v>79</v>
      </c>
      <c r="J809" s="6">
        <v>44314</v>
      </c>
      <c r="K809" s="6">
        <v>44448</v>
      </c>
      <c r="L809">
        <f t="shared" si="85"/>
        <v>134</v>
      </c>
      <c r="M809" t="b">
        <f t="shared" si="88"/>
        <v>0</v>
      </c>
    </row>
    <row r="810" spans="1:13" ht="13.2" hidden="1" x14ac:dyDescent="0.25">
      <c r="A810" s="3" t="s">
        <v>845</v>
      </c>
      <c r="B810" s="3" t="s">
        <v>12</v>
      </c>
      <c r="C810" s="3">
        <v>30</v>
      </c>
      <c r="D810" s="3" t="s">
        <v>13</v>
      </c>
      <c r="E810" s="3" t="s">
        <v>27</v>
      </c>
      <c r="F810" s="4" t="s">
        <v>28</v>
      </c>
      <c r="G810" s="4" t="s">
        <v>16</v>
      </c>
      <c r="H810" s="4" t="s">
        <v>8</v>
      </c>
      <c r="I810" s="4" t="s">
        <v>79</v>
      </c>
      <c r="J810" s="6">
        <v>44314</v>
      </c>
      <c r="K810" s="6">
        <v>44453</v>
      </c>
      <c r="L810">
        <f t="shared" si="85"/>
        <v>139</v>
      </c>
      <c r="M810" t="b">
        <f t="shared" si="88"/>
        <v>0</v>
      </c>
    </row>
    <row r="811" spans="1:13" ht="13.2" hidden="1" x14ac:dyDescent="0.25">
      <c r="A811" s="3" t="s">
        <v>846</v>
      </c>
      <c r="B811" s="3" t="s">
        <v>12</v>
      </c>
      <c r="C811" s="3">
        <v>30</v>
      </c>
      <c r="D811" s="3" t="s">
        <v>13</v>
      </c>
      <c r="E811" s="3" t="s">
        <v>27</v>
      </c>
      <c r="F811" s="4" t="s">
        <v>28</v>
      </c>
      <c r="G811" s="4" t="s">
        <v>16</v>
      </c>
      <c r="H811" s="4" t="s">
        <v>8</v>
      </c>
      <c r="I811" s="4" t="s">
        <v>79</v>
      </c>
      <c r="J811" s="6">
        <v>44314</v>
      </c>
      <c r="K811" s="6">
        <v>44697</v>
      </c>
      <c r="L811">
        <f t="shared" si="85"/>
        <v>383</v>
      </c>
      <c r="M811" t="b">
        <f t="shared" si="88"/>
        <v>0</v>
      </c>
    </row>
    <row r="812" spans="1:13" ht="13.2" hidden="1" x14ac:dyDescent="0.25">
      <c r="A812" s="3" t="s">
        <v>847</v>
      </c>
      <c r="B812" s="3" t="s">
        <v>12</v>
      </c>
      <c r="C812" s="3">
        <v>30</v>
      </c>
      <c r="D812" s="3" t="s">
        <v>13</v>
      </c>
      <c r="E812" s="3" t="s">
        <v>14</v>
      </c>
      <c r="F812" s="4" t="s">
        <v>59</v>
      </c>
      <c r="G812" s="4" t="s">
        <v>16</v>
      </c>
      <c r="H812" s="4" t="s">
        <v>17</v>
      </c>
      <c r="I812" s="4"/>
      <c r="J812" s="6">
        <v>44315</v>
      </c>
      <c r="K812" s="6">
        <v>44321</v>
      </c>
      <c r="L812">
        <f t="shared" si="85"/>
        <v>6</v>
      </c>
    </row>
    <row r="813" spans="1:13" ht="13.2" hidden="1" x14ac:dyDescent="0.25">
      <c r="A813" s="3" t="s">
        <v>848</v>
      </c>
      <c r="B813" s="3" t="s">
        <v>12</v>
      </c>
      <c r="C813" s="3">
        <v>30</v>
      </c>
      <c r="D813" s="3" t="s">
        <v>13</v>
      </c>
      <c r="E813" s="3" t="s">
        <v>14</v>
      </c>
      <c r="F813" s="4" t="s">
        <v>59</v>
      </c>
      <c r="G813" s="4" t="s">
        <v>16</v>
      </c>
      <c r="H813" s="4" t="s">
        <v>17</v>
      </c>
      <c r="I813" s="4"/>
      <c r="J813" s="6">
        <v>44315</v>
      </c>
      <c r="K813" s="6">
        <v>44320</v>
      </c>
      <c r="L813">
        <f t="shared" si="85"/>
        <v>5</v>
      </c>
    </row>
    <row r="814" spans="1:13" ht="13.2" hidden="1" x14ac:dyDescent="0.25">
      <c r="A814" s="3" t="s">
        <v>849</v>
      </c>
      <c r="B814" s="3" t="s">
        <v>12</v>
      </c>
      <c r="C814" s="3">
        <v>30</v>
      </c>
      <c r="D814" s="3" t="s">
        <v>13</v>
      </c>
      <c r="E814" s="3" t="s">
        <v>27</v>
      </c>
      <c r="F814" s="4" t="s">
        <v>28</v>
      </c>
      <c r="G814" s="4" t="s">
        <v>16</v>
      </c>
      <c r="H814" s="4" t="s">
        <v>8</v>
      </c>
      <c r="I814" s="4" t="s">
        <v>79</v>
      </c>
      <c r="J814" s="6">
        <v>44315</v>
      </c>
      <c r="K814" s="6">
        <v>44697</v>
      </c>
      <c r="L814">
        <f t="shared" si="85"/>
        <v>382</v>
      </c>
      <c r="M814" t="b">
        <f>L814&lt;C814</f>
        <v>0</v>
      </c>
    </row>
    <row r="815" spans="1:13" ht="13.2" hidden="1" x14ac:dyDescent="0.25">
      <c r="A815" s="3" t="s">
        <v>850</v>
      </c>
      <c r="B815" s="3" t="s">
        <v>12</v>
      </c>
      <c r="C815" s="3">
        <v>30</v>
      </c>
      <c r="D815" s="3" t="s">
        <v>13</v>
      </c>
      <c r="E815" s="3" t="s">
        <v>14</v>
      </c>
      <c r="F815" s="4" t="s">
        <v>59</v>
      </c>
      <c r="G815" s="4" t="s">
        <v>90</v>
      </c>
      <c r="H815" s="4" t="s">
        <v>17</v>
      </c>
      <c r="I815" s="4"/>
      <c r="J815" s="6">
        <v>44316</v>
      </c>
      <c r="K815" s="6">
        <v>44337</v>
      </c>
      <c r="L815">
        <f t="shared" si="85"/>
        <v>21</v>
      </c>
    </row>
    <row r="816" spans="1:13" ht="13.2" hidden="1" x14ac:dyDescent="0.25">
      <c r="A816" s="3" t="s">
        <v>851</v>
      </c>
      <c r="B816" s="3" t="s">
        <v>12</v>
      </c>
      <c r="C816" s="3">
        <v>30</v>
      </c>
      <c r="D816" s="3" t="s">
        <v>13</v>
      </c>
      <c r="E816" s="3" t="s">
        <v>14</v>
      </c>
      <c r="F816" s="4" t="s">
        <v>59</v>
      </c>
      <c r="G816" s="4" t="s">
        <v>16</v>
      </c>
      <c r="H816" s="4" t="s">
        <v>17</v>
      </c>
      <c r="I816" s="4"/>
      <c r="J816" s="6">
        <v>44316</v>
      </c>
      <c r="K816" s="6">
        <v>44316</v>
      </c>
      <c r="L816">
        <f t="shared" si="85"/>
        <v>0</v>
      </c>
    </row>
    <row r="817" spans="1:13" ht="13.2" hidden="1" x14ac:dyDescent="0.25">
      <c r="A817" s="3" t="s">
        <v>852</v>
      </c>
      <c r="B817" s="3" t="s">
        <v>12</v>
      </c>
      <c r="C817" s="3">
        <v>30</v>
      </c>
      <c r="D817" s="3" t="s">
        <v>13</v>
      </c>
      <c r="E817" s="3" t="s">
        <v>27</v>
      </c>
      <c r="F817" s="4" t="s">
        <v>28</v>
      </c>
      <c r="G817" s="4" t="s">
        <v>140</v>
      </c>
      <c r="H817" s="4" t="s">
        <v>8</v>
      </c>
      <c r="I817" s="4" t="s">
        <v>30</v>
      </c>
      <c r="J817" s="6">
        <v>44316</v>
      </c>
      <c r="K817" s="6">
        <v>44374</v>
      </c>
      <c r="L817">
        <f t="shared" si="85"/>
        <v>58</v>
      </c>
      <c r="M817" t="b">
        <f t="shared" ref="M817:M827" si="89">L817&lt;C817</f>
        <v>0</v>
      </c>
    </row>
    <row r="818" spans="1:13" ht="13.2" hidden="1" x14ac:dyDescent="0.25">
      <c r="A818" s="3" t="s">
        <v>853</v>
      </c>
      <c r="B818" s="3" t="s">
        <v>12</v>
      </c>
      <c r="C818" s="3">
        <v>30</v>
      </c>
      <c r="D818" s="3" t="s">
        <v>13</v>
      </c>
      <c r="E818" s="3" t="s">
        <v>27</v>
      </c>
      <c r="F818" s="4" t="s">
        <v>28</v>
      </c>
      <c r="G818" s="4" t="s">
        <v>16</v>
      </c>
      <c r="H818" s="4" t="s">
        <v>8</v>
      </c>
      <c r="I818" s="4" t="s">
        <v>79</v>
      </c>
      <c r="J818" s="6">
        <v>44316</v>
      </c>
      <c r="K818" s="6">
        <v>44697</v>
      </c>
      <c r="L818">
        <f t="shared" si="85"/>
        <v>381</v>
      </c>
      <c r="M818" t="b">
        <f t="shared" si="89"/>
        <v>0</v>
      </c>
    </row>
    <row r="819" spans="1:13" ht="13.2" hidden="1" x14ac:dyDescent="0.25">
      <c r="A819" s="3" t="s">
        <v>854</v>
      </c>
      <c r="B819" s="3" t="s">
        <v>32</v>
      </c>
      <c r="C819" s="3">
        <v>15</v>
      </c>
      <c r="D819" s="3" t="s">
        <v>13</v>
      </c>
      <c r="E819" s="3" t="s">
        <v>27</v>
      </c>
      <c r="F819" s="4" t="s">
        <v>28</v>
      </c>
      <c r="G819" s="4" t="s">
        <v>29</v>
      </c>
      <c r="H819" s="4" t="s">
        <v>8</v>
      </c>
      <c r="I819" s="4" t="s">
        <v>79</v>
      </c>
      <c r="J819" s="6">
        <v>44319</v>
      </c>
      <c r="K819" s="6">
        <v>44339</v>
      </c>
      <c r="L819">
        <f t="shared" si="85"/>
        <v>20</v>
      </c>
      <c r="M819" t="b">
        <f t="shared" si="89"/>
        <v>0</v>
      </c>
    </row>
    <row r="820" spans="1:13" ht="13.2" hidden="1" x14ac:dyDescent="0.25">
      <c r="A820" s="3" t="s">
        <v>855</v>
      </c>
      <c r="B820" s="3" t="s">
        <v>32</v>
      </c>
      <c r="C820" s="3">
        <v>15</v>
      </c>
      <c r="D820" s="3" t="s">
        <v>13</v>
      </c>
      <c r="E820" s="3" t="s">
        <v>27</v>
      </c>
      <c r="F820" s="4" t="s">
        <v>28</v>
      </c>
      <c r="G820" s="4" t="s">
        <v>16</v>
      </c>
      <c r="H820" s="4" t="s">
        <v>8</v>
      </c>
      <c r="I820" s="4" t="s">
        <v>79</v>
      </c>
      <c r="J820" s="6">
        <v>44319</v>
      </c>
      <c r="K820" s="6">
        <v>44340</v>
      </c>
      <c r="L820">
        <f t="shared" si="85"/>
        <v>21</v>
      </c>
      <c r="M820" t="b">
        <f t="shared" si="89"/>
        <v>0</v>
      </c>
    </row>
    <row r="821" spans="1:13" ht="13.2" hidden="1" x14ac:dyDescent="0.25">
      <c r="A821" s="3" t="s">
        <v>856</v>
      </c>
      <c r="B821" s="3" t="s">
        <v>32</v>
      </c>
      <c r="C821" s="3">
        <v>15</v>
      </c>
      <c r="D821" s="3" t="s">
        <v>13</v>
      </c>
      <c r="E821" s="3" t="s">
        <v>27</v>
      </c>
      <c r="F821" s="4" t="s">
        <v>28</v>
      </c>
      <c r="G821" s="4" t="s">
        <v>16</v>
      </c>
      <c r="H821" s="4" t="s">
        <v>8</v>
      </c>
      <c r="I821" s="4" t="s">
        <v>79</v>
      </c>
      <c r="J821" s="6">
        <v>44319</v>
      </c>
      <c r="K821" s="6">
        <v>44347</v>
      </c>
      <c r="L821">
        <f t="shared" si="85"/>
        <v>28</v>
      </c>
      <c r="M821" t="b">
        <f t="shared" si="89"/>
        <v>0</v>
      </c>
    </row>
    <row r="822" spans="1:13" ht="13.2" hidden="1" x14ac:dyDescent="0.25">
      <c r="A822" s="3" t="s">
        <v>857</v>
      </c>
      <c r="B822" s="3" t="s">
        <v>32</v>
      </c>
      <c r="C822" s="3">
        <v>15</v>
      </c>
      <c r="D822" s="3" t="s">
        <v>13</v>
      </c>
      <c r="E822" s="3" t="s">
        <v>27</v>
      </c>
      <c r="F822" s="4" t="s">
        <v>28</v>
      </c>
      <c r="G822" s="4" t="s">
        <v>16</v>
      </c>
      <c r="H822" s="4" t="s">
        <v>8</v>
      </c>
      <c r="I822" s="4" t="s">
        <v>79</v>
      </c>
      <c r="J822" s="6">
        <v>44319</v>
      </c>
      <c r="K822" s="6">
        <v>44396</v>
      </c>
      <c r="L822">
        <f t="shared" si="85"/>
        <v>77</v>
      </c>
      <c r="M822" t="b">
        <f t="shared" si="89"/>
        <v>0</v>
      </c>
    </row>
    <row r="823" spans="1:13" ht="13.2" hidden="1" x14ac:dyDescent="0.25">
      <c r="A823" s="3" t="s">
        <v>858</v>
      </c>
      <c r="B823" s="3" t="s">
        <v>32</v>
      </c>
      <c r="C823" s="3">
        <v>15</v>
      </c>
      <c r="D823" s="3" t="s">
        <v>13</v>
      </c>
      <c r="E823" s="3" t="s">
        <v>27</v>
      </c>
      <c r="F823" s="4" t="s">
        <v>28</v>
      </c>
      <c r="G823" s="4" t="s">
        <v>16</v>
      </c>
      <c r="H823" s="4" t="s">
        <v>8</v>
      </c>
      <c r="I823" s="4" t="s">
        <v>79</v>
      </c>
      <c r="J823" s="6">
        <v>44319</v>
      </c>
      <c r="K823" s="6">
        <v>44406</v>
      </c>
      <c r="L823">
        <f t="shared" si="85"/>
        <v>87</v>
      </c>
      <c r="M823" t="b">
        <f t="shared" si="89"/>
        <v>0</v>
      </c>
    </row>
    <row r="824" spans="1:13" ht="13.2" hidden="1" x14ac:dyDescent="0.25">
      <c r="A824" s="3" t="s">
        <v>859</v>
      </c>
      <c r="B824" s="3" t="s">
        <v>34</v>
      </c>
      <c r="C824" s="3">
        <v>7</v>
      </c>
      <c r="D824" s="3" t="s">
        <v>13</v>
      </c>
      <c r="E824" s="3" t="s">
        <v>27</v>
      </c>
      <c r="F824" s="4" t="s">
        <v>43</v>
      </c>
      <c r="G824" s="4" t="s">
        <v>16</v>
      </c>
      <c r="H824" s="4" t="s">
        <v>17</v>
      </c>
      <c r="I824" s="4"/>
      <c r="J824" s="6">
        <v>44319</v>
      </c>
      <c r="K824" s="6">
        <v>44325</v>
      </c>
      <c r="L824">
        <f t="shared" si="85"/>
        <v>6</v>
      </c>
      <c r="M824" t="b">
        <f t="shared" si="89"/>
        <v>1</v>
      </c>
    </row>
    <row r="825" spans="1:13" ht="13.2" hidden="1" x14ac:dyDescent="0.25">
      <c r="A825" s="3" t="s">
        <v>860</v>
      </c>
      <c r="B825" s="3" t="s">
        <v>34</v>
      </c>
      <c r="C825" s="3">
        <v>7</v>
      </c>
      <c r="D825" s="3" t="s">
        <v>13</v>
      </c>
      <c r="E825" s="3" t="s">
        <v>27</v>
      </c>
      <c r="F825" s="4" t="s">
        <v>43</v>
      </c>
      <c r="G825" s="4" t="s">
        <v>16</v>
      </c>
      <c r="H825" s="4" t="s">
        <v>17</v>
      </c>
      <c r="I825" s="4"/>
      <c r="J825" s="6">
        <v>44319</v>
      </c>
      <c r="K825" s="6">
        <v>44326</v>
      </c>
      <c r="L825">
        <f t="shared" si="85"/>
        <v>7</v>
      </c>
      <c r="M825" t="b">
        <f t="shared" si="89"/>
        <v>0</v>
      </c>
    </row>
    <row r="826" spans="1:13" ht="13.2" hidden="1" x14ac:dyDescent="0.25">
      <c r="A826" s="3" t="s">
        <v>861</v>
      </c>
      <c r="B826" s="3" t="s">
        <v>34</v>
      </c>
      <c r="C826" s="3">
        <v>7</v>
      </c>
      <c r="D826" s="3" t="s">
        <v>13</v>
      </c>
      <c r="E826" s="3" t="s">
        <v>27</v>
      </c>
      <c r="F826" s="4" t="s">
        <v>43</v>
      </c>
      <c r="G826" s="4" t="s">
        <v>16</v>
      </c>
      <c r="H826" s="4" t="s">
        <v>17</v>
      </c>
      <c r="I826" s="4"/>
      <c r="J826" s="6">
        <v>44319</v>
      </c>
      <c r="K826" s="6">
        <v>44326</v>
      </c>
      <c r="L826">
        <f t="shared" si="85"/>
        <v>7</v>
      </c>
      <c r="M826" t="b">
        <f t="shared" si="89"/>
        <v>0</v>
      </c>
    </row>
    <row r="827" spans="1:13" ht="13.2" hidden="1" x14ac:dyDescent="0.25">
      <c r="A827" s="3" t="s">
        <v>862</v>
      </c>
      <c r="B827" s="3" t="s">
        <v>34</v>
      </c>
      <c r="C827" s="3">
        <v>7</v>
      </c>
      <c r="D827" s="3" t="s">
        <v>13</v>
      </c>
      <c r="E827" s="3" t="s">
        <v>27</v>
      </c>
      <c r="F827" s="4" t="s">
        <v>28</v>
      </c>
      <c r="G827" s="4" t="s">
        <v>29</v>
      </c>
      <c r="H827" s="4" t="s">
        <v>8</v>
      </c>
      <c r="I827" s="4" t="s">
        <v>67</v>
      </c>
      <c r="J827" s="6">
        <v>44319</v>
      </c>
      <c r="K827" s="6">
        <v>44489</v>
      </c>
      <c r="L827">
        <f t="shared" si="85"/>
        <v>170</v>
      </c>
      <c r="M827" t="b">
        <f t="shared" si="89"/>
        <v>0</v>
      </c>
    </row>
    <row r="828" spans="1:13" ht="13.2" hidden="1" x14ac:dyDescent="0.25">
      <c r="A828" s="3" t="s">
        <v>863</v>
      </c>
      <c r="B828" s="3" t="s">
        <v>12</v>
      </c>
      <c r="C828" s="3">
        <v>30</v>
      </c>
      <c r="D828" s="3" t="s">
        <v>13</v>
      </c>
      <c r="E828" s="3" t="s">
        <v>14</v>
      </c>
      <c r="F828" s="4" t="s">
        <v>59</v>
      </c>
      <c r="G828" s="4" t="s">
        <v>90</v>
      </c>
      <c r="H828" s="4" t="s">
        <v>17</v>
      </c>
      <c r="I828" s="4"/>
      <c r="J828" s="6">
        <v>44319</v>
      </c>
      <c r="K828" s="6">
        <v>44347</v>
      </c>
      <c r="L828">
        <f t="shared" si="85"/>
        <v>28</v>
      </c>
    </row>
    <row r="829" spans="1:13" ht="13.2" hidden="1" x14ac:dyDescent="0.25">
      <c r="A829" s="3" t="s">
        <v>864</v>
      </c>
      <c r="B829" s="3" t="s">
        <v>12</v>
      </c>
      <c r="C829" s="3">
        <v>30</v>
      </c>
      <c r="D829" s="3" t="s">
        <v>13</v>
      </c>
      <c r="E829" s="3" t="s">
        <v>14</v>
      </c>
      <c r="F829" s="4" t="s">
        <v>59</v>
      </c>
      <c r="G829" s="4" t="s">
        <v>16</v>
      </c>
      <c r="H829" s="4" t="s">
        <v>17</v>
      </c>
      <c r="I829" s="4"/>
      <c r="J829" s="6">
        <v>44319</v>
      </c>
      <c r="K829" s="6">
        <v>44337</v>
      </c>
      <c r="L829">
        <f t="shared" si="85"/>
        <v>18</v>
      </c>
    </row>
    <row r="830" spans="1:13" ht="13.2" hidden="1" x14ac:dyDescent="0.25">
      <c r="A830" s="3" t="s">
        <v>865</v>
      </c>
      <c r="B830" s="3" t="s">
        <v>12</v>
      </c>
      <c r="C830" s="3">
        <v>30</v>
      </c>
      <c r="D830" s="3" t="s">
        <v>13</v>
      </c>
      <c r="E830" s="3" t="s">
        <v>14</v>
      </c>
      <c r="F830" s="4" t="s">
        <v>59</v>
      </c>
      <c r="G830" s="4" t="s">
        <v>16</v>
      </c>
      <c r="H830" s="4" t="s">
        <v>17</v>
      </c>
      <c r="I830" s="4"/>
      <c r="J830" s="6">
        <v>44319</v>
      </c>
      <c r="K830" s="6">
        <v>44337</v>
      </c>
      <c r="L830">
        <f t="shared" si="85"/>
        <v>18</v>
      </c>
    </row>
    <row r="831" spans="1:13" ht="13.2" hidden="1" x14ac:dyDescent="0.25">
      <c r="A831" s="3" t="s">
        <v>866</v>
      </c>
      <c r="B831" s="3" t="s">
        <v>12</v>
      </c>
      <c r="C831" s="3">
        <v>30</v>
      </c>
      <c r="D831" s="3" t="s">
        <v>13</v>
      </c>
      <c r="E831" s="3" t="s">
        <v>14</v>
      </c>
      <c r="F831" s="4" t="s">
        <v>59</v>
      </c>
      <c r="G831" s="4" t="s">
        <v>16</v>
      </c>
      <c r="H831" s="4" t="s">
        <v>17</v>
      </c>
      <c r="I831" s="4"/>
      <c r="J831" s="6">
        <v>44319</v>
      </c>
      <c r="K831" s="6">
        <v>44321</v>
      </c>
      <c r="L831">
        <f t="shared" si="85"/>
        <v>2</v>
      </c>
    </row>
    <row r="832" spans="1:13" ht="13.2" hidden="1" x14ac:dyDescent="0.25">
      <c r="A832" s="3" t="s">
        <v>867</v>
      </c>
      <c r="B832" s="3" t="s">
        <v>12</v>
      </c>
      <c r="C832" s="3">
        <v>30</v>
      </c>
      <c r="D832" s="3" t="s">
        <v>13</v>
      </c>
      <c r="E832" s="3" t="s">
        <v>27</v>
      </c>
      <c r="F832" s="4" t="s">
        <v>43</v>
      </c>
      <c r="G832" s="4" t="s">
        <v>16</v>
      </c>
      <c r="H832" s="4" t="s">
        <v>17</v>
      </c>
      <c r="I832" s="4"/>
      <c r="J832" s="6">
        <v>44319</v>
      </c>
      <c r="K832" s="6">
        <v>44325</v>
      </c>
      <c r="L832">
        <f t="shared" si="85"/>
        <v>6</v>
      </c>
      <c r="M832" t="b">
        <f t="shared" ref="M832:M840" si="90">L832&lt;C832</f>
        <v>1</v>
      </c>
    </row>
    <row r="833" spans="1:13" ht="13.2" hidden="1" x14ac:dyDescent="0.25">
      <c r="A833" s="3" t="s">
        <v>868</v>
      </c>
      <c r="B833" s="3" t="s">
        <v>12</v>
      </c>
      <c r="C833" s="3">
        <v>30</v>
      </c>
      <c r="D833" s="3" t="s">
        <v>13</v>
      </c>
      <c r="E833" s="3" t="s">
        <v>27</v>
      </c>
      <c r="F833" s="4" t="s">
        <v>43</v>
      </c>
      <c r="G833" s="4" t="s">
        <v>16</v>
      </c>
      <c r="H833" s="4" t="s">
        <v>17</v>
      </c>
      <c r="I833" s="4"/>
      <c r="J833" s="6">
        <v>44319</v>
      </c>
      <c r="K833" s="6">
        <v>44326</v>
      </c>
      <c r="L833">
        <f t="shared" si="85"/>
        <v>7</v>
      </c>
      <c r="M833" t="b">
        <f t="shared" si="90"/>
        <v>1</v>
      </c>
    </row>
    <row r="834" spans="1:13" ht="13.2" hidden="1" x14ac:dyDescent="0.25">
      <c r="A834" s="3" t="s">
        <v>869</v>
      </c>
      <c r="B834" s="3" t="s">
        <v>12</v>
      </c>
      <c r="C834" s="3">
        <v>30</v>
      </c>
      <c r="D834" s="3" t="s">
        <v>13</v>
      </c>
      <c r="E834" s="3" t="s">
        <v>27</v>
      </c>
      <c r="F834" s="4" t="s">
        <v>28</v>
      </c>
      <c r="G834" s="4" t="s">
        <v>16</v>
      </c>
      <c r="H834" s="4" t="s">
        <v>8</v>
      </c>
      <c r="I834" s="4" t="s">
        <v>67</v>
      </c>
      <c r="J834" s="6">
        <v>44319</v>
      </c>
      <c r="K834" s="6">
        <v>44349</v>
      </c>
      <c r="L834">
        <f t="shared" si="85"/>
        <v>30</v>
      </c>
      <c r="M834" t="b">
        <f t="shared" si="90"/>
        <v>0</v>
      </c>
    </row>
    <row r="835" spans="1:13" ht="13.2" hidden="1" x14ac:dyDescent="0.25">
      <c r="A835" s="3" t="s">
        <v>870</v>
      </c>
      <c r="B835" s="3" t="s">
        <v>12</v>
      </c>
      <c r="C835" s="3">
        <v>30</v>
      </c>
      <c r="D835" s="3" t="s">
        <v>13</v>
      </c>
      <c r="E835" s="3" t="s">
        <v>27</v>
      </c>
      <c r="F835" s="4" t="s">
        <v>28</v>
      </c>
      <c r="G835" s="4" t="s">
        <v>16</v>
      </c>
      <c r="H835" s="4" t="s">
        <v>8</v>
      </c>
      <c r="I835" s="4" t="s">
        <v>67</v>
      </c>
      <c r="J835" s="6">
        <v>44319</v>
      </c>
      <c r="K835" s="6">
        <v>44350</v>
      </c>
      <c r="L835">
        <f t="shared" si="85"/>
        <v>31</v>
      </c>
      <c r="M835" t="b">
        <f t="shared" si="90"/>
        <v>0</v>
      </c>
    </row>
    <row r="836" spans="1:13" ht="13.2" hidden="1" x14ac:dyDescent="0.25">
      <c r="A836" s="3" t="s">
        <v>871</v>
      </c>
      <c r="B836" s="3" t="s">
        <v>12</v>
      </c>
      <c r="C836" s="3">
        <v>30</v>
      </c>
      <c r="D836" s="3" t="s">
        <v>13</v>
      </c>
      <c r="E836" s="3" t="s">
        <v>27</v>
      </c>
      <c r="F836" s="4" t="s">
        <v>28</v>
      </c>
      <c r="G836" s="4" t="s">
        <v>140</v>
      </c>
      <c r="H836" s="4" t="s">
        <v>8</v>
      </c>
      <c r="I836" s="4" t="s">
        <v>56</v>
      </c>
      <c r="J836" s="6">
        <v>44319</v>
      </c>
      <c r="K836" s="6">
        <v>44381</v>
      </c>
      <c r="L836">
        <f t="shared" ref="L836:L899" si="91">K836-J836</f>
        <v>62</v>
      </c>
      <c r="M836" t="b">
        <f t="shared" si="90"/>
        <v>0</v>
      </c>
    </row>
    <row r="837" spans="1:13" ht="13.2" x14ac:dyDescent="0.25">
      <c r="A837" s="3" t="s">
        <v>872</v>
      </c>
      <c r="B837" s="3" t="s">
        <v>12</v>
      </c>
      <c r="C837" s="3">
        <v>30</v>
      </c>
      <c r="D837" s="3" t="s">
        <v>13</v>
      </c>
      <c r="E837" s="3" t="s">
        <v>27</v>
      </c>
      <c r="F837" s="4" t="s">
        <v>28</v>
      </c>
      <c r="G837" s="4" t="s">
        <v>272</v>
      </c>
      <c r="H837" s="4" t="s">
        <v>8</v>
      </c>
      <c r="I837" s="4" t="s">
        <v>79</v>
      </c>
      <c r="J837" s="6">
        <v>44319</v>
      </c>
      <c r="K837" s="6">
        <v>44397</v>
      </c>
      <c r="L837">
        <f t="shared" si="91"/>
        <v>78</v>
      </c>
      <c r="M837" t="b">
        <f t="shared" si="90"/>
        <v>0</v>
      </c>
    </row>
    <row r="838" spans="1:13" ht="13.2" hidden="1" x14ac:dyDescent="0.25">
      <c r="A838" s="3" t="s">
        <v>873</v>
      </c>
      <c r="B838" s="3" t="s">
        <v>12</v>
      </c>
      <c r="C838" s="3">
        <v>30</v>
      </c>
      <c r="D838" s="3" t="s">
        <v>13</v>
      </c>
      <c r="E838" s="3" t="s">
        <v>27</v>
      </c>
      <c r="F838" s="4" t="s">
        <v>28</v>
      </c>
      <c r="G838" s="4" t="s">
        <v>16</v>
      </c>
      <c r="H838" s="4" t="s">
        <v>8</v>
      </c>
      <c r="I838" s="4" t="s">
        <v>79</v>
      </c>
      <c r="J838" s="6">
        <v>44319</v>
      </c>
      <c r="K838" s="6">
        <v>44407</v>
      </c>
      <c r="L838">
        <f t="shared" si="91"/>
        <v>88</v>
      </c>
      <c r="M838" t="b">
        <f t="shared" si="90"/>
        <v>0</v>
      </c>
    </row>
    <row r="839" spans="1:13" ht="13.2" hidden="1" x14ac:dyDescent="0.25">
      <c r="A839" s="3" t="s">
        <v>874</v>
      </c>
      <c r="B839" s="3" t="s">
        <v>12</v>
      </c>
      <c r="C839" s="3">
        <v>30</v>
      </c>
      <c r="D839" s="3" t="s">
        <v>13</v>
      </c>
      <c r="E839" s="3" t="s">
        <v>27</v>
      </c>
      <c r="F839" s="4" t="s">
        <v>28</v>
      </c>
      <c r="G839" s="4" t="s">
        <v>16</v>
      </c>
      <c r="H839" s="4" t="s">
        <v>8</v>
      </c>
      <c r="I839" s="4" t="s">
        <v>79</v>
      </c>
      <c r="J839" s="6">
        <v>44319</v>
      </c>
      <c r="K839" s="6">
        <v>44425</v>
      </c>
      <c r="L839">
        <f t="shared" si="91"/>
        <v>106</v>
      </c>
      <c r="M839" t="b">
        <f t="shared" si="90"/>
        <v>0</v>
      </c>
    </row>
    <row r="840" spans="1:13" ht="13.2" hidden="1" x14ac:dyDescent="0.25">
      <c r="A840" s="3" t="s">
        <v>875</v>
      </c>
      <c r="B840" s="3" t="s">
        <v>12</v>
      </c>
      <c r="C840" s="3">
        <v>30</v>
      </c>
      <c r="D840" s="3" t="s">
        <v>13</v>
      </c>
      <c r="E840" s="3" t="s">
        <v>27</v>
      </c>
      <c r="F840" s="4" t="s">
        <v>28</v>
      </c>
      <c r="G840" s="4" t="s">
        <v>16</v>
      </c>
      <c r="H840" s="4" t="s">
        <v>8</v>
      </c>
      <c r="I840" s="4" t="s">
        <v>79</v>
      </c>
      <c r="J840" s="6">
        <v>44319</v>
      </c>
      <c r="K840" s="6">
        <v>44715</v>
      </c>
      <c r="L840">
        <f t="shared" si="91"/>
        <v>396</v>
      </c>
      <c r="M840" t="b">
        <f t="shared" si="90"/>
        <v>0</v>
      </c>
    </row>
    <row r="841" spans="1:13" ht="13.2" hidden="1" x14ac:dyDescent="0.25">
      <c r="A841" s="3" t="s">
        <v>876</v>
      </c>
      <c r="B841" s="3" t="s">
        <v>12</v>
      </c>
      <c r="C841" s="3">
        <v>30</v>
      </c>
      <c r="D841" s="3" t="s">
        <v>13</v>
      </c>
      <c r="E841" s="3" t="s">
        <v>14</v>
      </c>
      <c r="F841" s="4" t="s">
        <v>59</v>
      </c>
      <c r="G841" s="4" t="s">
        <v>16</v>
      </c>
      <c r="H841" s="4" t="s">
        <v>17</v>
      </c>
      <c r="I841" s="4"/>
      <c r="J841" s="6">
        <v>44320</v>
      </c>
      <c r="K841" s="6">
        <v>44351</v>
      </c>
      <c r="L841">
        <f>K841-J841</f>
        <v>31</v>
      </c>
    </row>
    <row r="842" spans="1:13" ht="13.2" hidden="1" x14ac:dyDescent="0.25">
      <c r="A842" s="3" t="s">
        <v>877</v>
      </c>
      <c r="B842" s="3" t="s">
        <v>12</v>
      </c>
      <c r="C842" s="3">
        <v>30</v>
      </c>
      <c r="D842" s="3" t="s">
        <v>13</v>
      </c>
      <c r="E842" s="3" t="s">
        <v>27</v>
      </c>
      <c r="F842" s="4" t="s">
        <v>28</v>
      </c>
      <c r="G842" s="4" t="s">
        <v>16</v>
      </c>
      <c r="H842" s="4" t="s">
        <v>8</v>
      </c>
      <c r="I842" s="4" t="s">
        <v>67</v>
      </c>
      <c r="J842" s="6">
        <v>44320</v>
      </c>
      <c r="K842" s="6">
        <v>44361</v>
      </c>
      <c r="L842">
        <f t="shared" si="91"/>
        <v>41</v>
      </c>
      <c r="M842" t="b">
        <f t="shared" ref="M842:M843" si="92">L842&lt;C842</f>
        <v>0</v>
      </c>
    </row>
    <row r="843" spans="1:13" ht="13.2" x14ac:dyDescent="0.25">
      <c r="A843" s="3" t="s">
        <v>878</v>
      </c>
      <c r="B843" s="3" t="s">
        <v>12</v>
      </c>
      <c r="C843" s="3">
        <v>30</v>
      </c>
      <c r="D843" s="3" t="s">
        <v>13</v>
      </c>
      <c r="E843" s="3" t="s">
        <v>27</v>
      </c>
      <c r="F843" s="4" t="s">
        <v>28</v>
      </c>
      <c r="G843" s="4" t="s">
        <v>272</v>
      </c>
      <c r="H843" s="4" t="s">
        <v>8</v>
      </c>
      <c r="I843" s="4" t="s">
        <v>79</v>
      </c>
      <c r="J843" s="6">
        <v>44320</v>
      </c>
      <c r="K843" s="6">
        <v>44398</v>
      </c>
      <c r="L843">
        <f t="shared" si="91"/>
        <v>78</v>
      </c>
      <c r="M843" t="b">
        <f t="shared" si="92"/>
        <v>0</v>
      </c>
    </row>
    <row r="844" spans="1:13" ht="13.2" hidden="1" x14ac:dyDescent="0.25">
      <c r="A844" s="3" t="s">
        <v>879</v>
      </c>
      <c r="B844" s="3" t="s">
        <v>12</v>
      </c>
      <c r="C844" s="3">
        <v>30</v>
      </c>
      <c r="D844" s="3" t="s">
        <v>13</v>
      </c>
      <c r="E844" s="3" t="s">
        <v>14</v>
      </c>
      <c r="F844" s="4" t="s">
        <v>59</v>
      </c>
      <c r="G844" s="4" t="s">
        <v>16</v>
      </c>
      <c r="H844" s="4" t="s">
        <v>17</v>
      </c>
      <c r="I844" s="4"/>
      <c r="J844" s="6">
        <v>44321</v>
      </c>
      <c r="K844" s="6">
        <v>44337</v>
      </c>
      <c r="L844">
        <f t="shared" si="91"/>
        <v>16</v>
      </c>
    </row>
    <row r="845" spans="1:13" ht="13.2" hidden="1" x14ac:dyDescent="0.25">
      <c r="A845" s="3" t="s">
        <v>880</v>
      </c>
      <c r="B845" s="3" t="s">
        <v>12</v>
      </c>
      <c r="C845" s="3">
        <v>30</v>
      </c>
      <c r="D845" s="3" t="s">
        <v>13</v>
      </c>
      <c r="E845" s="3" t="s">
        <v>14</v>
      </c>
      <c r="F845" s="4" t="s">
        <v>59</v>
      </c>
      <c r="G845" s="4" t="s">
        <v>16</v>
      </c>
      <c r="H845" s="4" t="s">
        <v>17</v>
      </c>
      <c r="I845" s="4"/>
      <c r="J845" s="6">
        <v>44321</v>
      </c>
      <c r="K845" s="6">
        <v>44321</v>
      </c>
      <c r="L845">
        <f t="shared" si="91"/>
        <v>0</v>
      </c>
    </row>
    <row r="846" spans="1:13" ht="13.2" hidden="1" x14ac:dyDescent="0.25">
      <c r="A846" s="3" t="s">
        <v>881</v>
      </c>
      <c r="B846" s="3" t="s">
        <v>12</v>
      </c>
      <c r="C846" s="3">
        <v>30</v>
      </c>
      <c r="D846" s="3" t="s">
        <v>13</v>
      </c>
      <c r="E846" s="3" t="s">
        <v>27</v>
      </c>
      <c r="F846" s="4" t="s">
        <v>43</v>
      </c>
      <c r="G846" s="4" t="s">
        <v>29</v>
      </c>
      <c r="H846" s="4" t="s">
        <v>17</v>
      </c>
      <c r="I846" s="4"/>
      <c r="J846" s="6">
        <v>44321</v>
      </c>
      <c r="K846" s="6">
        <v>44334</v>
      </c>
      <c r="L846">
        <f t="shared" si="91"/>
        <v>13</v>
      </c>
      <c r="M846" t="b">
        <f t="shared" ref="M846:M849" si="93">L846&lt;C846</f>
        <v>1</v>
      </c>
    </row>
    <row r="847" spans="1:13" ht="13.2" hidden="1" x14ac:dyDescent="0.25">
      <c r="A847" s="3" t="s">
        <v>882</v>
      </c>
      <c r="B847" s="3" t="s">
        <v>12</v>
      </c>
      <c r="C847" s="3">
        <v>30</v>
      </c>
      <c r="D847" s="3" t="s">
        <v>13</v>
      </c>
      <c r="E847" s="3" t="s">
        <v>27</v>
      </c>
      <c r="F847" s="4" t="s">
        <v>28</v>
      </c>
      <c r="G847" s="4" t="s">
        <v>29</v>
      </c>
      <c r="H847" s="4" t="s">
        <v>8</v>
      </c>
      <c r="I847" s="4" t="s">
        <v>79</v>
      </c>
      <c r="J847" s="6">
        <v>44321</v>
      </c>
      <c r="K847" s="6">
        <v>44341</v>
      </c>
      <c r="L847">
        <f t="shared" si="91"/>
        <v>20</v>
      </c>
      <c r="M847" t="b">
        <f t="shared" si="93"/>
        <v>1</v>
      </c>
    </row>
    <row r="848" spans="1:13" ht="13.2" hidden="1" x14ac:dyDescent="0.25">
      <c r="A848" s="3" t="s">
        <v>883</v>
      </c>
      <c r="B848" s="3" t="s">
        <v>12</v>
      </c>
      <c r="C848" s="3">
        <v>30</v>
      </c>
      <c r="D848" s="3" t="s">
        <v>13</v>
      </c>
      <c r="E848" s="3" t="s">
        <v>27</v>
      </c>
      <c r="F848" s="4" t="s">
        <v>28</v>
      </c>
      <c r="G848" s="4" t="s">
        <v>29</v>
      </c>
      <c r="H848" s="4" t="s">
        <v>8</v>
      </c>
      <c r="I848" s="4" t="s">
        <v>30</v>
      </c>
      <c r="J848" s="6">
        <v>44321</v>
      </c>
      <c r="K848" s="6">
        <v>44487</v>
      </c>
      <c r="L848">
        <f t="shared" si="91"/>
        <v>166</v>
      </c>
      <c r="M848" t="b">
        <f t="shared" si="93"/>
        <v>0</v>
      </c>
    </row>
    <row r="849" spans="1:13" ht="13.2" hidden="1" x14ac:dyDescent="0.25">
      <c r="A849" s="3" t="s">
        <v>884</v>
      </c>
      <c r="B849" s="3" t="s">
        <v>32</v>
      </c>
      <c r="C849" s="3">
        <v>15</v>
      </c>
      <c r="D849" s="3" t="s">
        <v>13</v>
      </c>
      <c r="E849" s="3" t="s">
        <v>27</v>
      </c>
      <c r="F849" s="4" t="s">
        <v>28</v>
      </c>
      <c r="G849" s="4" t="s">
        <v>16</v>
      </c>
      <c r="H849" s="4" t="s">
        <v>8</v>
      </c>
      <c r="I849" s="4" t="s">
        <v>79</v>
      </c>
      <c r="J849" s="6">
        <v>44322</v>
      </c>
      <c r="K849" s="6">
        <v>44410</v>
      </c>
      <c r="L849">
        <f t="shared" si="91"/>
        <v>88</v>
      </c>
      <c r="M849" t="b">
        <f t="shared" si="93"/>
        <v>0</v>
      </c>
    </row>
    <row r="850" spans="1:13" ht="13.2" hidden="1" x14ac:dyDescent="0.25">
      <c r="A850" s="3" t="s">
        <v>885</v>
      </c>
      <c r="B850" s="3" t="s">
        <v>12</v>
      </c>
      <c r="C850" s="3">
        <v>30</v>
      </c>
      <c r="D850" s="3" t="s">
        <v>13</v>
      </c>
      <c r="E850" s="3" t="s">
        <v>14</v>
      </c>
      <c r="F850" s="4" t="s">
        <v>59</v>
      </c>
      <c r="G850" s="4" t="s">
        <v>16</v>
      </c>
      <c r="H850" s="4" t="s">
        <v>17</v>
      </c>
      <c r="I850" s="4"/>
      <c r="J850" s="6">
        <v>44322</v>
      </c>
      <c r="K850" s="6">
        <v>44652</v>
      </c>
      <c r="L850">
        <f t="shared" si="91"/>
        <v>330</v>
      </c>
    </row>
    <row r="851" spans="1:13" ht="13.2" hidden="1" x14ac:dyDescent="0.25">
      <c r="A851" s="3" t="s">
        <v>886</v>
      </c>
      <c r="B851" s="3" t="s">
        <v>12</v>
      </c>
      <c r="C851" s="3">
        <v>30</v>
      </c>
      <c r="D851" s="3" t="s">
        <v>13</v>
      </c>
      <c r="E851" s="3" t="s">
        <v>14</v>
      </c>
      <c r="F851" s="4" t="s">
        <v>59</v>
      </c>
      <c r="G851" s="4" t="s">
        <v>16</v>
      </c>
      <c r="H851" s="4" t="s">
        <v>17</v>
      </c>
      <c r="I851" s="4"/>
      <c r="J851" s="6">
        <v>44322</v>
      </c>
      <c r="K851" s="6">
        <v>44322</v>
      </c>
      <c r="L851">
        <f t="shared" si="91"/>
        <v>0</v>
      </c>
    </row>
    <row r="852" spans="1:13" ht="13.2" x14ac:dyDescent="0.25">
      <c r="A852" s="3" t="s">
        <v>887</v>
      </c>
      <c r="B852" s="3" t="s">
        <v>12</v>
      </c>
      <c r="C852" s="3">
        <v>30</v>
      </c>
      <c r="D852" s="3" t="s">
        <v>13</v>
      </c>
      <c r="E852" s="3" t="s">
        <v>27</v>
      </c>
      <c r="F852" s="4" t="s">
        <v>28</v>
      </c>
      <c r="G852" s="4" t="s">
        <v>272</v>
      </c>
      <c r="H852" s="4" t="s">
        <v>8</v>
      </c>
      <c r="I852" s="4" t="s">
        <v>79</v>
      </c>
      <c r="J852" s="6">
        <v>44322</v>
      </c>
      <c r="K852" s="6">
        <v>44398</v>
      </c>
      <c r="L852">
        <f t="shared" si="91"/>
        <v>76</v>
      </c>
      <c r="M852" t="b">
        <f t="shared" ref="M852:M854" si="94">L852&lt;C852</f>
        <v>0</v>
      </c>
    </row>
    <row r="853" spans="1:13" ht="13.2" hidden="1" x14ac:dyDescent="0.25">
      <c r="A853" s="3" t="s">
        <v>888</v>
      </c>
      <c r="B853" s="3" t="s">
        <v>12</v>
      </c>
      <c r="C853" s="3">
        <v>30</v>
      </c>
      <c r="D853" s="3" t="s">
        <v>13</v>
      </c>
      <c r="E853" s="3" t="s">
        <v>27</v>
      </c>
      <c r="F853" s="4" t="s">
        <v>28</v>
      </c>
      <c r="G853" s="4" t="s">
        <v>16</v>
      </c>
      <c r="H853" s="4" t="s">
        <v>8</v>
      </c>
      <c r="I853" s="4" t="s">
        <v>79</v>
      </c>
      <c r="J853" s="6">
        <v>44322</v>
      </c>
      <c r="K853" s="6">
        <v>44697</v>
      </c>
      <c r="L853">
        <f t="shared" si="91"/>
        <v>375</v>
      </c>
      <c r="M853" t="b">
        <f t="shared" si="94"/>
        <v>0</v>
      </c>
    </row>
    <row r="854" spans="1:13" ht="13.2" hidden="1" x14ac:dyDescent="0.25">
      <c r="A854" s="3" t="s">
        <v>889</v>
      </c>
      <c r="B854" s="3" t="s">
        <v>34</v>
      </c>
      <c r="C854" s="3">
        <v>7</v>
      </c>
      <c r="D854" s="3" t="s">
        <v>13</v>
      </c>
      <c r="E854" s="3" t="s">
        <v>27</v>
      </c>
      <c r="F854" s="4" t="s">
        <v>28</v>
      </c>
      <c r="G854" s="4" t="s">
        <v>140</v>
      </c>
      <c r="H854" s="4" t="s">
        <v>8</v>
      </c>
      <c r="I854" s="4" t="s">
        <v>56</v>
      </c>
      <c r="J854" s="6">
        <v>44323</v>
      </c>
      <c r="K854" s="6">
        <v>44381</v>
      </c>
      <c r="L854">
        <f t="shared" si="91"/>
        <v>58</v>
      </c>
      <c r="M854" t="b">
        <f t="shared" si="94"/>
        <v>0</v>
      </c>
    </row>
    <row r="855" spans="1:13" ht="13.2" hidden="1" x14ac:dyDescent="0.25">
      <c r="A855" s="3" t="s">
        <v>890</v>
      </c>
      <c r="B855" s="3" t="s">
        <v>12</v>
      </c>
      <c r="C855" s="3">
        <v>30</v>
      </c>
      <c r="D855" s="3" t="s">
        <v>13</v>
      </c>
      <c r="E855" s="3" t="s">
        <v>14</v>
      </c>
      <c r="F855" s="4" t="s">
        <v>59</v>
      </c>
      <c r="G855" s="4" t="s">
        <v>16</v>
      </c>
      <c r="H855" s="4" t="s">
        <v>17</v>
      </c>
      <c r="I855" s="4"/>
      <c r="J855" s="6">
        <v>44323</v>
      </c>
      <c r="K855" s="6">
        <v>44370</v>
      </c>
      <c r="L855">
        <f t="shared" si="91"/>
        <v>47</v>
      </c>
    </row>
    <row r="856" spans="1:13" ht="13.2" hidden="1" x14ac:dyDescent="0.25">
      <c r="A856" s="3" t="s">
        <v>891</v>
      </c>
      <c r="B856" s="3" t="s">
        <v>12</v>
      </c>
      <c r="C856" s="3">
        <v>30</v>
      </c>
      <c r="D856" s="3" t="s">
        <v>13</v>
      </c>
      <c r="E856" s="3" t="s">
        <v>14</v>
      </c>
      <c r="F856" s="4" t="s">
        <v>59</v>
      </c>
      <c r="G856" s="4" t="s">
        <v>16</v>
      </c>
      <c r="H856" s="4" t="s">
        <v>17</v>
      </c>
      <c r="I856" s="4"/>
      <c r="J856" s="6">
        <v>44323</v>
      </c>
      <c r="K856" s="6">
        <v>44370</v>
      </c>
      <c r="L856">
        <f t="shared" si="91"/>
        <v>47</v>
      </c>
    </row>
    <row r="857" spans="1:13" ht="13.2" hidden="1" x14ac:dyDescent="0.25">
      <c r="A857" s="3" t="s">
        <v>892</v>
      </c>
      <c r="B857" s="3" t="s">
        <v>12</v>
      </c>
      <c r="C857" s="3">
        <v>30</v>
      </c>
      <c r="D857" s="3" t="s">
        <v>13</v>
      </c>
      <c r="E857" s="3" t="s">
        <v>14</v>
      </c>
      <c r="F857" s="4" t="s">
        <v>59</v>
      </c>
      <c r="G857" s="4" t="s">
        <v>16</v>
      </c>
      <c r="H857" s="4" t="s">
        <v>8</v>
      </c>
      <c r="I857" s="4" t="s">
        <v>30</v>
      </c>
      <c r="J857" s="6">
        <v>44323</v>
      </c>
      <c r="K857" s="6">
        <v>44384</v>
      </c>
      <c r="L857">
        <f t="shared" si="91"/>
        <v>61</v>
      </c>
    </row>
    <row r="858" spans="1:13" ht="13.2" hidden="1" x14ac:dyDescent="0.25">
      <c r="A858" s="3" t="s">
        <v>893</v>
      </c>
      <c r="B858" s="3" t="s">
        <v>12</v>
      </c>
      <c r="C858" s="3">
        <v>30</v>
      </c>
      <c r="D858" s="3" t="s">
        <v>13</v>
      </c>
      <c r="E858" s="3" t="s">
        <v>14</v>
      </c>
      <c r="F858" s="4" t="s">
        <v>59</v>
      </c>
      <c r="G858" s="4" t="s">
        <v>16</v>
      </c>
      <c r="H858" s="4" t="s">
        <v>8</v>
      </c>
      <c r="I858" s="4" t="s">
        <v>30</v>
      </c>
      <c r="J858" s="6">
        <v>44323</v>
      </c>
      <c r="K858" s="6">
        <v>44370</v>
      </c>
      <c r="L858">
        <f t="shared" si="91"/>
        <v>47</v>
      </c>
    </row>
    <row r="859" spans="1:13" ht="13.2" hidden="1" x14ac:dyDescent="0.25">
      <c r="A859" s="3" t="s">
        <v>894</v>
      </c>
      <c r="B859" s="3" t="s">
        <v>12</v>
      </c>
      <c r="C859" s="3">
        <v>30</v>
      </c>
      <c r="D859" s="3" t="s">
        <v>13</v>
      </c>
      <c r="E859" s="3" t="s">
        <v>27</v>
      </c>
      <c r="F859" s="4" t="s">
        <v>28</v>
      </c>
      <c r="G859" s="4" t="s">
        <v>140</v>
      </c>
      <c r="H859" s="4" t="s">
        <v>8</v>
      </c>
      <c r="I859" s="4" t="s">
        <v>30</v>
      </c>
      <c r="J859" s="6">
        <v>44323</v>
      </c>
      <c r="K859" s="6">
        <v>44374</v>
      </c>
      <c r="L859">
        <f t="shared" si="91"/>
        <v>51</v>
      </c>
      <c r="M859" t="b">
        <f t="shared" ref="M859:M874" si="95">L859&lt;C859</f>
        <v>0</v>
      </c>
    </row>
    <row r="860" spans="1:13" ht="13.2" hidden="1" x14ac:dyDescent="0.25">
      <c r="A860" s="3" t="s">
        <v>895</v>
      </c>
      <c r="B860" s="3" t="s">
        <v>12</v>
      </c>
      <c r="C860" s="3">
        <v>30</v>
      </c>
      <c r="D860" s="3" t="s">
        <v>13</v>
      </c>
      <c r="E860" s="3" t="s">
        <v>27</v>
      </c>
      <c r="F860" s="4" t="s">
        <v>28</v>
      </c>
      <c r="G860" s="4" t="s">
        <v>140</v>
      </c>
      <c r="H860" s="4" t="s">
        <v>8</v>
      </c>
      <c r="I860" s="4" t="s">
        <v>56</v>
      </c>
      <c r="J860" s="6">
        <v>44323</v>
      </c>
      <c r="K860" s="6">
        <v>44383</v>
      </c>
      <c r="L860">
        <f t="shared" si="91"/>
        <v>60</v>
      </c>
      <c r="M860" t="b">
        <f t="shared" si="95"/>
        <v>0</v>
      </c>
    </row>
    <row r="861" spans="1:13" ht="13.2" hidden="1" x14ac:dyDescent="0.25">
      <c r="A861" s="3" t="s">
        <v>896</v>
      </c>
      <c r="B861" s="3" t="s">
        <v>12</v>
      </c>
      <c r="C861" s="3">
        <v>30</v>
      </c>
      <c r="D861" s="3" t="s">
        <v>13</v>
      </c>
      <c r="E861" s="3" t="s">
        <v>27</v>
      </c>
      <c r="F861" s="4" t="s">
        <v>28</v>
      </c>
      <c r="G861" s="4" t="s">
        <v>16</v>
      </c>
      <c r="H861" s="4" t="s">
        <v>8</v>
      </c>
      <c r="I861" s="4" t="s">
        <v>67</v>
      </c>
      <c r="J861" s="6">
        <v>44323</v>
      </c>
      <c r="K861" s="6">
        <v>44440</v>
      </c>
      <c r="L861">
        <f t="shared" si="91"/>
        <v>117</v>
      </c>
      <c r="M861" t="b">
        <f t="shared" si="95"/>
        <v>0</v>
      </c>
    </row>
    <row r="862" spans="1:13" ht="13.2" hidden="1" x14ac:dyDescent="0.25">
      <c r="A862" s="3" t="s">
        <v>897</v>
      </c>
      <c r="B862" s="3" t="s">
        <v>12</v>
      </c>
      <c r="C862" s="3">
        <v>30</v>
      </c>
      <c r="D862" s="3" t="s">
        <v>13</v>
      </c>
      <c r="E862" s="3" t="s">
        <v>27</v>
      </c>
      <c r="F862" s="4" t="s">
        <v>28</v>
      </c>
      <c r="G862" s="4" t="s">
        <v>16</v>
      </c>
      <c r="H862" s="4" t="s">
        <v>8</v>
      </c>
      <c r="I862" s="4" t="s">
        <v>30</v>
      </c>
      <c r="J862" s="6">
        <v>44323</v>
      </c>
      <c r="K862" s="6">
        <v>44448</v>
      </c>
      <c r="L862">
        <f t="shared" si="91"/>
        <v>125</v>
      </c>
      <c r="M862" t="b">
        <f t="shared" si="95"/>
        <v>0</v>
      </c>
    </row>
    <row r="863" spans="1:13" ht="13.2" hidden="1" x14ac:dyDescent="0.25">
      <c r="A863" s="3" t="s">
        <v>898</v>
      </c>
      <c r="B863" s="3" t="s">
        <v>12</v>
      </c>
      <c r="C863" s="3">
        <v>30</v>
      </c>
      <c r="D863" s="3" t="s">
        <v>13</v>
      </c>
      <c r="E863" s="3" t="s">
        <v>27</v>
      </c>
      <c r="F863" s="4" t="s">
        <v>28</v>
      </c>
      <c r="G863" s="4" t="s">
        <v>16</v>
      </c>
      <c r="H863" s="4" t="s">
        <v>8</v>
      </c>
      <c r="I863" s="4" t="s">
        <v>30</v>
      </c>
      <c r="J863" s="6">
        <v>44323</v>
      </c>
      <c r="K863" s="6">
        <v>44623</v>
      </c>
      <c r="L863">
        <f t="shared" si="91"/>
        <v>300</v>
      </c>
      <c r="M863" t="b">
        <f t="shared" si="95"/>
        <v>0</v>
      </c>
    </row>
    <row r="864" spans="1:13" ht="13.2" hidden="1" x14ac:dyDescent="0.25">
      <c r="A864" s="3" t="s">
        <v>899</v>
      </c>
      <c r="B864" s="3" t="s">
        <v>12</v>
      </c>
      <c r="C864" s="3">
        <v>30</v>
      </c>
      <c r="D864" s="3" t="s">
        <v>13</v>
      </c>
      <c r="E864" s="3" t="s">
        <v>27</v>
      </c>
      <c r="F864" s="4" t="s">
        <v>28</v>
      </c>
      <c r="G864" s="4" t="s">
        <v>16</v>
      </c>
      <c r="H864" s="4" t="s">
        <v>8</v>
      </c>
      <c r="I864" s="4" t="s">
        <v>30</v>
      </c>
      <c r="J864" s="6">
        <v>44323</v>
      </c>
      <c r="K864" s="6">
        <v>44695</v>
      </c>
      <c r="L864">
        <f t="shared" si="91"/>
        <v>372</v>
      </c>
      <c r="M864" t="b">
        <f t="shared" si="95"/>
        <v>0</v>
      </c>
    </row>
    <row r="865" spans="1:13" ht="13.2" hidden="1" x14ac:dyDescent="0.25">
      <c r="A865" s="3" t="s">
        <v>900</v>
      </c>
      <c r="B865" s="3" t="s">
        <v>12</v>
      </c>
      <c r="C865" s="3">
        <v>30</v>
      </c>
      <c r="D865" s="3" t="s">
        <v>13</v>
      </c>
      <c r="E865" s="3" t="s">
        <v>27</v>
      </c>
      <c r="F865" s="4" t="s">
        <v>28</v>
      </c>
      <c r="G865" s="4" t="s">
        <v>16</v>
      </c>
      <c r="H865" s="4" t="s">
        <v>8</v>
      </c>
      <c r="I865" s="4" t="s">
        <v>30</v>
      </c>
      <c r="J865" s="6">
        <v>44323</v>
      </c>
      <c r="K865" s="6">
        <v>44695</v>
      </c>
      <c r="L865">
        <f t="shared" si="91"/>
        <v>372</v>
      </c>
      <c r="M865" t="b">
        <f t="shared" si="95"/>
        <v>0</v>
      </c>
    </row>
    <row r="866" spans="1:13" ht="13.2" hidden="1" x14ac:dyDescent="0.25">
      <c r="A866" s="3" t="s">
        <v>901</v>
      </c>
      <c r="B866" s="3" t="s">
        <v>12</v>
      </c>
      <c r="C866" s="3">
        <v>30</v>
      </c>
      <c r="D866" s="3" t="s">
        <v>13</v>
      </c>
      <c r="E866" s="3" t="s">
        <v>27</v>
      </c>
      <c r="F866" s="4" t="s">
        <v>28</v>
      </c>
      <c r="G866" s="4" t="s">
        <v>16</v>
      </c>
      <c r="H866" s="4" t="s">
        <v>8</v>
      </c>
      <c r="I866" s="4" t="s">
        <v>30</v>
      </c>
      <c r="J866" s="6">
        <v>44323</v>
      </c>
      <c r="K866" s="6">
        <v>44704</v>
      </c>
      <c r="L866">
        <f t="shared" si="91"/>
        <v>381</v>
      </c>
      <c r="M866" t="b">
        <f t="shared" si="95"/>
        <v>0</v>
      </c>
    </row>
    <row r="867" spans="1:13" ht="13.2" hidden="1" x14ac:dyDescent="0.25">
      <c r="A867" s="3" t="s">
        <v>902</v>
      </c>
      <c r="B867" s="3" t="s">
        <v>12</v>
      </c>
      <c r="C867" s="3">
        <v>30</v>
      </c>
      <c r="D867" s="3" t="s">
        <v>13</v>
      </c>
      <c r="E867" s="3" t="s">
        <v>27</v>
      </c>
      <c r="F867" s="4" t="s">
        <v>28</v>
      </c>
      <c r="G867" s="4" t="s">
        <v>140</v>
      </c>
      <c r="H867" s="4" t="s">
        <v>8</v>
      </c>
      <c r="I867" s="4" t="s">
        <v>30</v>
      </c>
      <c r="J867" s="6">
        <v>44323</v>
      </c>
      <c r="K867" s="6">
        <v>44799</v>
      </c>
      <c r="L867">
        <f t="shared" si="91"/>
        <v>476</v>
      </c>
      <c r="M867" t="b">
        <f t="shared" si="95"/>
        <v>0</v>
      </c>
    </row>
    <row r="868" spans="1:13" ht="13.2" hidden="1" x14ac:dyDescent="0.25">
      <c r="A868" s="3" t="s">
        <v>903</v>
      </c>
      <c r="B868" s="3" t="s">
        <v>12</v>
      </c>
      <c r="C868" s="3">
        <v>30</v>
      </c>
      <c r="D868" s="3" t="s">
        <v>13</v>
      </c>
      <c r="E868" s="3" t="s">
        <v>27</v>
      </c>
      <c r="F868" s="4" t="s">
        <v>28</v>
      </c>
      <c r="G868" s="4" t="s">
        <v>140</v>
      </c>
      <c r="H868" s="4" t="s">
        <v>8</v>
      </c>
      <c r="I868" s="4" t="s">
        <v>30</v>
      </c>
      <c r="J868" s="6">
        <v>44323</v>
      </c>
      <c r="K868" s="6">
        <v>44799</v>
      </c>
      <c r="L868">
        <f t="shared" si="91"/>
        <v>476</v>
      </c>
      <c r="M868" t="b">
        <f t="shared" si="95"/>
        <v>0</v>
      </c>
    </row>
    <row r="869" spans="1:13" ht="13.2" hidden="1" x14ac:dyDescent="0.25">
      <c r="A869" s="3" t="s">
        <v>904</v>
      </c>
      <c r="B869" s="3" t="s">
        <v>12</v>
      </c>
      <c r="C869" s="3">
        <v>30</v>
      </c>
      <c r="D869" s="3" t="s">
        <v>13</v>
      </c>
      <c r="E869" s="3" t="s">
        <v>27</v>
      </c>
      <c r="F869" s="4" t="s">
        <v>28</v>
      </c>
      <c r="G869" s="4" t="s">
        <v>140</v>
      </c>
      <c r="H869" s="4" t="s">
        <v>8</v>
      </c>
      <c r="I869" s="4" t="s">
        <v>30</v>
      </c>
      <c r="J869" s="6">
        <v>44323</v>
      </c>
      <c r="K869" s="6">
        <v>44799</v>
      </c>
      <c r="L869">
        <f t="shared" si="91"/>
        <v>476</v>
      </c>
      <c r="M869" t="b">
        <f t="shared" si="95"/>
        <v>0</v>
      </c>
    </row>
    <row r="870" spans="1:13" ht="13.2" hidden="1" x14ac:dyDescent="0.25">
      <c r="A870" s="3" t="s">
        <v>905</v>
      </c>
      <c r="B870" s="3" t="s">
        <v>12</v>
      </c>
      <c r="C870" s="3">
        <v>30</v>
      </c>
      <c r="D870" s="3" t="s">
        <v>13</v>
      </c>
      <c r="E870" s="3" t="s">
        <v>27</v>
      </c>
      <c r="F870" s="4" t="s">
        <v>28</v>
      </c>
      <c r="G870" s="4" t="s">
        <v>140</v>
      </c>
      <c r="H870" s="4" t="s">
        <v>8</v>
      </c>
      <c r="I870" s="4" t="s">
        <v>56</v>
      </c>
      <c r="J870" s="6">
        <v>44323</v>
      </c>
      <c r="K870" s="6">
        <v>44799</v>
      </c>
      <c r="L870">
        <f t="shared" si="91"/>
        <v>476</v>
      </c>
      <c r="M870" t="b">
        <f t="shared" si="95"/>
        <v>0</v>
      </c>
    </row>
    <row r="871" spans="1:13" ht="13.2" hidden="1" x14ac:dyDescent="0.25">
      <c r="A871" s="3" t="s">
        <v>906</v>
      </c>
      <c r="B871" s="3" t="s">
        <v>12</v>
      </c>
      <c r="C871" s="3">
        <v>30</v>
      </c>
      <c r="D871" s="3" t="s">
        <v>13</v>
      </c>
      <c r="E871" s="3" t="s">
        <v>27</v>
      </c>
      <c r="F871" s="4" t="s">
        <v>28</v>
      </c>
      <c r="G871" s="4" t="s">
        <v>140</v>
      </c>
      <c r="H871" s="4" t="s">
        <v>8</v>
      </c>
      <c r="I871" s="4" t="s">
        <v>56</v>
      </c>
      <c r="J871" s="6">
        <v>44323</v>
      </c>
      <c r="K871" s="6">
        <v>44809</v>
      </c>
      <c r="L871">
        <f t="shared" si="91"/>
        <v>486</v>
      </c>
      <c r="M871" t="b">
        <f t="shared" si="95"/>
        <v>0</v>
      </c>
    </row>
    <row r="872" spans="1:13" ht="13.2" hidden="1" x14ac:dyDescent="0.25">
      <c r="A872" s="3" t="s">
        <v>907</v>
      </c>
      <c r="B872" s="3" t="s">
        <v>12</v>
      </c>
      <c r="C872" s="3">
        <v>30</v>
      </c>
      <c r="D872" s="3" t="s">
        <v>13</v>
      </c>
      <c r="E872" s="3" t="s">
        <v>27</v>
      </c>
      <c r="F872" s="4" t="s">
        <v>28</v>
      </c>
      <c r="G872" s="4" t="s">
        <v>16</v>
      </c>
      <c r="H872" s="4" t="s">
        <v>8</v>
      </c>
      <c r="I872" s="4" t="s">
        <v>67</v>
      </c>
      <c r="J872" s="6">
        <v>44326</v>
      </c>
      <c r="K872" s="6">
        <v>44361</v>
      </c>
      <c r="L872">
        <f t="shared" si="91"/>
        <v>35</v>
      </c>
      <c r="M872" t="b">
        <f t="shared" si="95"/>
        <v>0</v>
      </c>
    </row>
    <row r="873" spans="1:13" ht="13.2" x14ac:dyDescent="0.25">
      <c r="A873" s="3" t="s">
        <v>908</v>
      </c>
      <c r="B873" s="3" t="s">
        <v>12</v>
      </c>
      <c r="C873" s="3">
        <v>30</v>
      </c>
      <c r="D873" s="3" t="s">
        <v>13</v>
      </c>
      <c r="E873" s="3" t="s">
        <v>27</v>
      </c>
      <c r="F873" s="4" t="s">
        <v>28</v>
      </c>
      <c r="G873" s="4" t="s">
        <v>272</v>
      </c>
      <c r="H873" s="4" t="s">
        <v>8</v>
      </c>
      <c r="I873" s="4" t="s">
        <v>79</v>
      </c>
      <c r="J873" s="6">
        <v>44326</v>
      </c>
      <c r="K873" s="6">
        <v>44397</v>
      </c>
      <c r="L873">
        <f t="shared" si="91"/>
        <v>71</v>
      </c>
      <c r="M873" t="b">
        <f t="shared" si="95"/>
        <v>0</v>
      </c>
    </row>
    <row r="874" spans="1:13" ht="13.2" hidden="1" x14ac:dyDescent="0.25">
      <c r="A874" s="3" t="s">
        <v>909</v>
      </c>
      <c r="B874" s="3" t="s">
        <v>12</v>
      </c>
      <c r="C874" s="3">
        <v>30</v>
      </c>
      <c r="D874" s="3" t="s">
        <v>13</v>
      </c>
      <c r="E874" s="3" t="s">
        <v>27</v>
      </c>
      <c r="F874" s="4" t="s">
        <v>28</v>
      </c>
      <c r="G874" s="4" t="s">
        <v>16</v>
      </c>
      <c r="H874" s="4" t="s">
        <v>8</v>
      </c>
      <c r="I874" s="4" t="s">
        <v>79</v>
      </c>
      <c r="J874" s="6">
        <v>44326</v>
      </c>
      <c r="K874" s="6">
        <v>44697</v>
      </c>
      <c r="L874">
        <f t="shared" si="91"/>
        <v>371</v>
      </c>
      <c r="M874" t="b">
        <f t="shared" si="95"/>
        <v>0</v>
      </c>
    </row>
    <row r="875" spans="1:13" ht="13.2" hidden="1" x14ac:dyDescent="0.25">
      <c r="A875" s="3" t="s">
        <v>910</v>
      </c>
      <c r="B875" s="3" t="s">
        <v>12</v>
      </c>
      <c r="C875" s="3">
        <v>30</v>
      </c>
      <c r="D875" s="3" t="s">
        <v>13</v>
      </c>
      <c r="E875" s="3" t="s">
        <v>14</v>
      </c>
      <c r="F875" s="4" t="s">
        <v>59</v>
      </c>
      <c r="G875" s="4" t="s">
        <v>16</v>
      </c>
      <c r="H875" s="4" t="s">
        <v>17</v>
      </c>
      <c r="I875" s="4"/>
      <c r="J875" s="6">
        <v>44327</v>
      </c>
      <c r="K875" s="6">
        <v>44337</v>
      </c>
      <c r="L875">
        <f>K875-J875</f>
        <v>10</v>
      </c>
    </row>
    <row r="876" spans="1:13" ht="13.2" hidden="1" x14ac:dyDescent="0.25">
      <c r="A876" s="3" t="s">
        <v>911</v>
      </c>
      <c r="B876" s="3" t="s">
        <v>12</v>
      </c>
      <c r="C876" s="3">
        <v>30</v>
      </c>
      <c r="D876" s="3" t="s">
        <v>13</v>
      </c>
      <c r="E876" s="3" t="s">
        <v>27</v>
      </c>
      <c r="F876" s="4" t="s">
        <v>28</v>
      </c>
      <c r="G876" s="4" t="s">
        <v>16</v>
      </c>
      <c r="H876" s="4" t="s">
        <v>8</v>
      </c>
      <c r="I876" s="4" t="s">
        <v>30</v>
      </c>
      <c r="J876" s="6">
        <v>44327</v>
      </c>
      <c r="K876" s="6">
        <v>44354</v>
      </c>
      <c r="L876">
        <f t="shared" si="91"/>
        <v>27</v>
      </c>
      <c r="M876" t="b">
        <f t="shared" ref="M876:M880" si="96">L876&lt;C876</f>
        <v>1</v>
      </c>
    </row>
    <row r="877" spans="1:13" ht="13.2" hidden="1" x14ac:dyDescent="0.25">
      <c r="A877" s="3" t="s">
        <v>912</v>
      </c>
      <c r="B877" s="3" t="s">
        <v>12</v>
      </c>
      <c r="C877" s="3">
        <v>30</v>
      </c>
      <c r="D877" s="3" t="s">
        <v>13</v>
      </c>
      <c r="E877" s="3" t="s">
        <v>27</v>
      </c>
      <c r="F877" s="4" t="s">
        <v>28</v>
      </c>
      <c r="G877" s="4" t="s">
        <v>16</v>
      </c>
      <c r="H877" s="4" t="s">
        <v>8</v>
      </c>
      <c r="I877" s="4" t="s">
        <v>79</v>
      </c>
      <c r="J877" s="6">
        <v>44327</v>
      </c>
      <c r="K877" s="6">
        <v>44453</v>
      </c>
      <c r="L877">
        <f t="shared" si="91"/>
        <v>126</v>
      </c>
      <c r="M877" t="b">
        <f t="shared" si="96"/>
        <v>0</v>
      </c>
    </row>
    <row r="878" spans="1:13" ht="13.2" hidden="1" x14ac:dyDescent="0.25">
      <c r="A878" s="3" t="s">
        <v>913</v>
      </c>
      <c r="B878" s="3" t="s">
        <v>12</v>
      </c>
      <c r="C878" s="3">
        <v>30</v>
      </c>
      <c r="D878" s="3" t="s">
        <v>13</v>
      </c>
      <c r="E878" s="3" t="s">
        <v>27</v>
      </c>
      <c r="F878" s="4" t="s">
        <v>28</v>
      </c>
      <c r="G878" s="4" t="s">
        <v>16</v>
      </c>
      <c r="H878" s="4" t="s">
        <v>8</v>
      </c>
      <c r="I878" s="4" t="s">
        <v>79</v>
      </c>
      <c r="J878" s="6">
        <v>44327</v>
      </c>
      <c r="K878" s="6">
        <v>44614</v>
      </c>
      <c r="L878">
        <f t="shared" si="91"/>
        <v>287</v>
      </c>
      <c r="M878" t="b">
        <f t="shared" si="96"/>
        <v>0</v>
      </c>
    </row>
    <row r="879" spans="1:13" ht="13.2" hidden="1" x14ac:dyDescent="0.25">
      <c r="A879" s="3" t="s">
        <v>914</v>
      </c>
      <c r="B879" s="3" t="s">
        <v>12</v>
      </c>
      <c r="C879" s="3">
        <v>30</v>
      </c>
      <c r="D879" s="3" t="s">
        <v>13</v>
      </c>
      <c r="E879" s="3" t="s">
        <v>27</v>
      </c>
      <c r="F879" s="4" t="s">
        <v>28</v>
      </c>
      <c r="G879" s="4" t="s">
        <v>140</v>
      </c>
      <c r="H879" s="4" t="s">
        <v>8</v>
      </c>
      <c r="I879" s="4" t="s">
        <v>30</v>
      </c>
      <c r="J879" s="6">
        <v>44327</v>
      </c>
      <c r="K879" s="6">
        <v>44844</v>
      </c>
      <c r="L879">
        <f t="shared" si="91"/>
        <v>517</v>
      </c>
      <c r="M879" t="b">
        <f t="shared" si="96"/>
        <v>0</v>
      </c>
    </row>
    <row r="880" spans="1:13" ht="13.2" hidden="1" x14ac:dyDescent="0.25">
      <c r="A880" s="3" t="s">
        <v>915</v>
      </c>
      <c r="B880" s="3" t="s">
        <v>32</v>
      </c>
      <c r="C880" s="3">
        <v>15</v>
      </c>
      <c r="D880" s="3" t="s">
        <v>13</v>
      </c>
      <c r="E880" s="3" t="s">
        <v>27</v>
      </c>
      <c r="F880" s="4" t="s">
        <v>28</v>
      </c>
      <c r="G880" s="4" t="s">
        <v>16</v>
      </c>
      <c r="H880" s="4" t="s">
        <v>8</v>
      </c>
      <c r="I880" s="4" t="s">
        <v>79</v>
      </c>
      <c r="J880" s="6">
        <v>44328</v>
      </c>
      <c r="K880" s="6">
        <v>44355</v>
      </c>
      <c r="L880">
        <f t="shared" si="91"/>
        <v>27</v>
      </c>
      <c r="M880" t="b">
        <f t="shared" si="96"/>
        <v>0</v>
      </c>
    </row>
    <row r="881" spans="1:13" ht="13.2" hidden="1" x14ac:dyDescent="0.25">
      <c r="A881" s="3" t="s">
        <v>916</v>
      </c>
      <c r="B881" s="3" t="s">
        <v>12</v>
      </c>
      <c r="C881" s="3">
        <v>30</v>
      </c>
      <c r="D881" s="3" t="s">
        <v>13</v>
      </c>
      <c r="E881" s="3" t="s">
        <v>14</v>
      </c>
      <c r="F881" s="4" t="s">
        <v>59</v>
      </c>
      <c r="G881" s="4" t="s">
        <v>16</v>
      </c>
      <c r="H881" s="4" t="s">
        <v>8</v>
      </c>
      <c r="I881" s="4" t="s">
        <v>30</v>
      </c>
      <c r="J881" s="6">
        <v>44328</v>
      </c>
      <c r="K881" s="6">
        <v>44370</v>
      </c>
      <c r="L881">
        <f t="shared" si="91"/>
        <v>42</v>
      </c>
    </row>
    <row r="882" spans="1:13" ht="13.2" hidden="1" x14ac:dyDescent="0.25">
      <c r="A882" s="3" t="s">
        <v>917</v>
      </c>
      <c r="B882" s="3" t="s">
        <v>12</v>
      </c>
      <c r="C882" s="3">
        <v>30</v>
      </c>
      <c r="D882" s="3" t="s">
        <v>13</v>
      </c>
      <c r="E882" s="3" t="s">
        <v>14</v>
      </c>
      <c r="F882" s="4" t="s">
        <v>59</v>
      </c>
      <c r="G882" s="4" t="s">
        <v>16</v>
      </c>
      <c r="H882" s="4" t="s">
        <v>8</v>
      </c>
      <c r="I882" s="4" t="s">
        <v>30</v>
      </c>
      <c r="J882" s="6">
        <v>44328</v>
      </c>
      <c r="K882" s="6">
        <v>44370</v>
      </c>
      <c r="L882">
        <f t="shared" si="91"/>
        <v>42</v>
      </c>
    </row>
    <row r="883" spans="1:13" ht="13.2" hidden="1" x14ac:dyDescent="0.25">
      <c r="A883" s="3" t="s">
        <v>918</v>
      </c>
      <c r="B883" s="3" t="s">
        <v>12</v>
      </c>
      <c r="C883" s="3">
        <v>30</v>
      </c>
      <c r="D883" s="3" t="s">
        <v>13</v>
      </c>
      <c r="E883" s="3" t="s">
        <v>27</v>
      </c>
      <c r="F883" s="4" t="s">
        <v>43</v>
      </c>
      <c r="G883" s="4" t="s">
        <v>16</v>
      </c>
      <c r="H883" s="4" t="s">
        <v>17</v>
      </c>
      <c r="I883" s="4"/>
      <c r="J883" s="6">
        <v>44328</v>
      </c>
      <c r="K883" s="6">
        <v>44328</v>
      </c>
      <c r="L883">
        <f>K883-J883</f>
        <v>0</v>
      </c>
      <c r="M883" t="b">
        <f t="shared" ref="M883:M887" si="97">L883&lt;C883</f>
        <v>1</v>
      </c>
    </row>
    <row r="884" spans="1:13" ht="13.2" hidden="1" x14ac:dyDescent="0.25">
      <c r="A884" s="3" t="s">
        <v>919</v>
      </c>
      <c r="B884" s="3" t="s">
        <v>12</v>
      </c>
      <c r="C884" s="3">
        <v>30</v>
      </c>
      <c r="D884" s="3" t="s">
        <v>13</v>
      </c>
      <c r="E884" s="3" t="s">
        <v>27</v>
      </c>
      <c r="F884" s="4" t="s">
        <v>28</v>
      </c>
      <c r="G884" s="4" t="s">
        <v>16</v>
      </c>
      <c r="H884" s="4" t="s">
        <v>8</v>
      </c>
      <c r="I884" s="4" t="s">
        <v>67</v>
      </c>
      <c r="J884" s="6">
        <v>44328</v>
      </c>
      <c r="K884" s="6">
        <v>44374</v>
      </c>
      <c r="L884">
        <f t="shared" si="91"/>
        <v>46</v>
      </c>
      <c r="M884" t="b">
        <f t="shared" si="97"/>
        <v>0</v>
      </c>
    </row>
    <row r="885" spans="1:13" ht="13.2" hidden="1" x14ac:dyDescent="0.25">
      <c r="A885" s="3" t="s">
        <v>920</v>
      </c>
      <c r="B885" s="3" t="s">
        <v>12</v>
      </c>
      <c r="C885" s="3">
        <v>30</v>
      </c>
      <c r="D885" s="3" t="s">
        <v>13</v>
      </c>
      <c r="E885" s="3" t="s">
        <v>27</v>
      </c>
      <c r="F885" s="4" t="s">
        <v>28</v>
      </c>
      <c r="G885" s="4" t="s">
        <v>16</v>
      </c>
      <c r="H885" s="4" t="s">
        <v>8</v>
      </c>
      <c r="I885" s="4" t="s">
        <v>30</v>
      </c>
      <c r="J885" s="6">
        <v>44328</v>
      </c>
      <c r="K885" s="6">
        <v>44384</v>
      </c>
      <c r="L885">
        <f t="shared" si="91"/>
        <v>56</v>
      </c>
      <c r="M885" t="b">
        <f t="shared" si="97"/>
        <v>0</v>
      </c>
    </row>
    <row r="886" spans="1:13" ht="13.2" hidden="1" x14ac:dyDescent="0.25">
      <c r="A886" s="3" t="s">
        <v>921</v>
      </c>
      <c r="B886" s="3" t="s">
        <v>12</v>
      </c>
      <c r="C886" s="3">
        <v>30</v>
      </c>
      <c r="D886" s="3" t="s">
        <v>13</v>
      </c>
      <c r="E886" s="3" t="s">
        <v>27</v>
      </c>
      <c r="F886" s="4" t="s">
        <v>28</v>
      </c>
      <c r="G886" s="4" t="s">
        <v>16</v>
      </c>
      <c r="H886" s="4" t="s">
        <v>8</v>
      </c>
      <c r="I886" s="4" t="s">
        <v>30</v>
      </c>
      <c r="J886" s="6">
        <v>44328</v>
      </c>
      <c r="K886" s="6">
        <v>44384</v>
      </c>
      <c r="L886">
        <f t="shared" si="91"/>
        <v>56</v>
      </c>
      <c r="M886" t="b">
        <f t="shared" si="97"/>
        <v>0</v>
      </c>
    </row>
    <row r="887" spans="1:13" ht="13.2" hidden="1" x14ac:dyDescent="0.25">
      <c r="A887" s="3" t="s">
        <v>922</v>
      </c>
      <c r="B887" s="3" t="s">
        <v>12</v>
      </c>
      <c r="C887" s="3">
        <v>30</v>
      </c>
      <c r="D887" s="3" t="s">
        <v>13</v>
      </c>
      <c r="E887" s="3" t="s">
        <v>27</v>
      </c>
      <c r="F887" s="4" t="s">
        <v>28</v>
      </c>
      <c r="G887" s="4" t="s">
        <v>140</v>
      </c>
      <c r="H887" s="4" t="s">
        <v>8</v>
      </c>
      <c r="I887" s="4" t="s">
        <v>67</v>
      </c>
      <c r="J887" s="6">
        <v>44328</v>
      </c>
      <c r="K887" s="6">
        <v>44384</v>
      </c>
      <c r="L887">
        <f t="shared" si="91"/>
        <v>56</v>
      </c>
      <c r="M887" t="b">
        <f t="shared" si="97"/>
        <v>0</v>
      </c>
    </row>
    <row r="888" spans="1:13" ht="13.2" hidden="1" x14ac:dyDescent="0.25">
      <c r="A888" s="3" t="s">
        <v>923</v>
      </c>
      <c r="B888" s="3" t="s">
        <v>12</v>
      </c>
      <c r="C888" s="3">
        <v>30</v>
      </c>
      <c r="D888" s="3" t="s">
        <v>13</v>
      </c>
      <c r="E888" s="3" t="s">
        <v>14</v>
      </c>
      <c r="F888" s="4" t="s">
        <v>59</v>
      </c>
      <c r="G888" s="4" t="s">
        <v>16</v>
      </c>
      <c r="H888" s="4" t="s">
        <v>17</v>
      </c>
      <c r="I888" s="4"/>
      <c r="J888" s="6">
        <v>44329</v>
      </c>
      <c r="K888" s="6">
        <v>44336</v>
      </c>
      <c r="L888">
        <f>K888-J888</f>
        <v>7</v>
      </c>
    </row>
    <row r="889" spans="1:13" ht="13.2" hidden="1" x14ac:dyDescent="0.25">
      <c r="A889" s="3" t="s">
        <v>924</v>
      </c>
      <c r="B889" s="3" t="s">
        <v>12</v>
      </c>
      <c r="C889" s="3">
        <v>30</v>
      </c>
      <c r="D889" s="3" t="s">
        <v>13</v>
      </c>
      <c r="E889" s="3" t="s">
        <v>27</v>
      </c>
      <c r="F889" s="4" t="s">
        <v>28</v>
      </c>
      <c r="G889" s="4" t="s">
        <v>140</v>
      </c>
      <c r="H889" s="4" t="s">
        <v>8</v>
      </c>
      <c r="I889" s="4" t="s">
        <v>30</v>
      </c>
      <c r="J889" s="6">
        <v>44329</v>
      </c>
      <c r="K889" s="6">
        <v>44387</v>
      </c>
      <c r="L889">
        <f t="shared" si="91"/>
        <v>58</v>
      </c>
      <c r="M889" t="b">
        <f t="shared" ref="M889:M894" si="98">L889&lt;C889</f>
        <v>0</v>
      </c>
    </row>
    <row r="890" spans="1:13" ht="13.2" hidden="1" x14ac:dyDescent="0.25">
      <c r="A890" s="3" t="s">
        <v>925</v>
      </c>
      <c r="B890" s="3" t="s">
        <v>12</v>
      </c>
      <c r="C890" s="3">
        <v>30</v>
      </c>
      <c r="D890" s="3" t="s">
        <v>13</v>
      </c>
      <c r="E890" s="3" t="s">
        <v>27</v>
      </c>
      <c r="F890" s="4" t="s">
        <v>28</v>
      </c>
      <c r="G890" s="4" t="s">
        <v>16</v>
      </c>
      <c r="H890" s="4" t="s">
        <v>8</v>
      </c>
      <c r="I890" s="4" t="s">
        <v>79</v>
      </c>
      <c r="J890" s="6">
        <v>44329</v>
      </c>
      <c r="K890" s="6">
        <v>44581</v>
      </c>
      <c r="L890">
        <f t="shared" si="91"/>
        <v>252</v>
      </c>
      <c r="M890" t="b">
        <f t="shared" si="98"/>
        <v>0</v>
      </c>
    </row>
    <row r="891" spans="1:13" ht="13.2" x14ac:dyDescent="0.25">
      <c r="A891" s="3" t="s">
        <v>926</v>
      </c>
      <c r="B891" s="3" t="s">
        <v>12</v>
      </c>
      <c r="C891" s="3">
        <v>30</v>
      </c>
      <c r="D891" s="3" t="s">
        <v>13</v>
      </c>
      <c r="E891" s="3" t="s">
        <v>27</v>
      </c>
      <c r="F891" s="4" t="s">
        <v>28</v>
      </c>
      <c r="G891" s="4" t="s">
        <v>272</v>
      </c>
      <c r="H891" s="4" t="s">
        <v>8</v>
      </c>
      <c r="I891" s="4" t="s">
        <v>79</v>
      </c>
      <c r="J891" s="6">
        <v>44330</v>
      </c>
      <c r="K891" s="6">
        <v>44400</v>
      </c>
      <c r="L891">
        <f t="shared" si="91"/>
        <v>70</v>
      </c>
      <c r="M891" t="b">
        <f t="shared" si="98"/>
        <v>0</v>
      </c>
    </row>
    <row r="892" spans="1:13" ht="13.2" hidden="1" x14ac:dyDescent="0.25">
      <c r="A892" s="3" t="s">
        <v>927</v>
      </c>
      <c r="B892" s="3" t="s">
        <v>12</v>
      </c>
      <c r="C892" s="3">
        <v>30</v>
      </c>
      <c r="D892" s="3" t="s">
        <v>13</v>
      </c>
      <c r="E892" s="3" t="s">
        <v>27</v>
      </c>
      <c r="F892" s="4" t="s">
        <v>28</v>
      </c>
      <c r="G892" s="4" t="s">
        <v>16</v>
      </c>
      <c r="H892" s="4" t="s">
        <v>8</v>
      </c>
      <c r="I892" s="4" t="s">
        <v>79</v>
      </c>
      <c r="J892" s="6">
        <v>44330</v>
      </c>
      <c r="K892" s="6">
        <v>44697</v>
      </c>
      <c r="L892">
        <f t="shared" si="91"/>
        <v>367</v>
      </c>
      <c r="M892" t="b">
        <f t="shared" si="98"/>
        <v>0</v>
      </c>
    </row>
    <row r="893" spans="1:13" ht="13.2" hidden="1" x14ac:dyDescent="0.25">
      <c r="A893" s="3" t="s">
        <v>928</v>
      </c>
      <c r="B893" s="3" t="s">
        <v>32</v>
      </c>
      <c r="C893" s="3">
        <v>15</v>
      </c>
      <c r="D893" s="3" t="s">
        <v>13</v>
      </c>
      <c r="E893" s="3" t="s">
        <v>27</v>
      </c>
      <c r="F893" s="4" t="s">
        <v>28</v>
      </c>
      <c r="G893" s="4" t="s">
        <v>29</v>
      </c>
      <c r="H893" s="4" t="s">
        <v>8</v>
      </c>
      <c r="I893" s="4" t="s">
        <v>79</v>
      </c>
      <c r="J893" s="6">
        <v>44333</v>
      </c>
      <c r="K893" s="6">
        <v>44344</v>
      </c>
      <c r="L893">
        <f t="shared" si="91"/>
        <v>11</v>
      </c>
      <c r="M893" t="b">
        <f t="shared" si="98"/>
        <v>1</v>
      </c>
    </row>
    <row r="894" spans="1:13" ht="13.2" hidden="1" x14ac:dyDescent="0.25">
      <c r="A894" s="3" t="s">
        <v>929</v>
      </c>
      <c r="B894" s="3" t="s">
        <v>32</v>
      </c>
      <c r="C894" s="3">
        <v>15</v>
      </c>
      <c r="D894" s="3" t="s">
        <v>13</v>
      </c>
      <c r="E894" s="3" t="s">
        <v>27</v>
      </c>
      <c r="F894" s="4" t="s">
        <v>28</v>
      </c>
      <c r="G894" s="4" t="s">
        <v>16</v>
      </c>
      <c r="H894" s="4" t="s">
        <v>8</v>
      </c>
      <c r="I894" s="4" t="s">
        <v>67</v>
      </c>
      <c r="J894" s="6">
        <v>44333</v>
      </c>
      <c r="K894" s="6">
        <v>44361</v>
      </c>
      <c r="L894">
        <f t="shared" si="91"/>
        <v>28</v>
      </c>
      <c r="M894" t="b">
        <f t="shared" si="98"/>
        <v>0</v>
      </c>
    </row>
    <row r="895" spans="1:13" ht="13.2" hidden="1" x14ac:dyDescent="0.25">
      <c r="A895" s="3" t="s">
        <v>930</v>
      </c>
      <c r="B895" s="3" t="s">
        <v>12</v>
      </c>
      <c r="C895" s="3">
        <v>30</v>
      </c>
      <c r="D895" s="3" t="s">
        <v>13</v>
      </c>
      <c r="E895" s="3" t="s">
        <v>14</v>
      </c>
      <c r="F895" s="4" t="s">
        <v>59</v>
      </c>
      <c r="G895" s="4" t="s">
        <v>16</v>
      </c>
      <c r="H895" s="4" t="s">
        <v>17</v>
      </c>
      <c r="I895" s="4"/>
      <c r="J895" s="6">
        <v>44333</v>
      </c>
      <c r="K895" s="6">
        <v>44341</v>
      </c>
      <c r="L895">
        <f>K895-J895</f>
        <v>8</v>
      </c>
    </row>
    <row r="896" spans="1:13" ht="13.2" hidden="1" x14ac:dyDescent="0.25">
      <c r="A896" s="3" t="s">
        <v>931</v>
      </c>
      <c r="B896" s="3" t="s">
        <v>12</v>
      </c>
      <c r="C896" s="3">
        <v>30</v>
      </c>
      <c r="D896" s="3" t="s">
        <v>13</v>
      </c>
      <c r="E896" s="3" t="s">
        <v>14</v>
      </c>
      <c r="F896" s="4" t="s">
        <v>59</v>
      </c>
      <c r="G896" s="4" t="s">
        <v>16</v>
      </c>
      <c r="H896" s="4" t="s">
        <v>8</v>
      </c>
      <c r="I896" s="4" t="s">
        <v>79</v>
      </c>
      <c r="J896" s="6">
        <v>44333</v>
      </c>
      <c r="K896" s="6">
        <v>44334</v>
      </c>
      <c r="L896">
        <f t="shared" si="91"/>
        <v>1</v>
      </c>
    </row>
    <row r="897" spans="1:13" ht="13.2" hidden="1" x14ac:dyDescent="0.25">
      <c r="A897" s="3" t="s">
        <v>932</v>
      </c>
      <c r="B897" s="3" t="s">
        <v>12</v>
      </c>
      <c r="C897" s="3">
        <v>30</v>
      </c>
      <c r="D897" s="3" t="s">
        <v>13</v>
      </c>
      <c r="E897" s="3" t="s">
        <v>14</v>
      </c>
      <c r="F897" s="4" t="s">
        <v>24</v>
      </c>
      <c r="G897" s="4" t="s">
        <v>16</v>
      </c>
      <c r="H897" s="4" t="s">
        <v>8</v>
      </c>
      <c r="I897" s="4" t="s">
        <v>67</v>
      </c>
      <c r="J897" s="6">
        <v>44333</v>
      </c>
      <c r="K897" s="6">
        <v>44342</v>
      </c>
      <c r="L897">
        <f t="shared" si="91"/>
        <v>9</v>
      </c>
    </row>
    <row r="898" spans="1:13" ht="13.2" hidden="1" x14ac:dyDescent="0.25">
      <c r="A898" s="3" t="s">
        <v>933</v>
      </c>
      <c r="B898" s="3" t="s">
        <v>12</v>
      </c>
      <c r="C898" s="3">
        <v>30</v>
      </c>
      <c r="D898" s="3" t="s">
        <v>13</v>
      </c>
      <c r="E898" s="3" t="s">
        <v>27</v>
      </c>
      <c r="F898" s="4" t="s">
        <v>28</v>
      </c>
      <c r="G898" s="4" t="s">
        <v>29</v>
      </c>
      <c r="H898" s="4" t="s">
        <v>8</v>
      </c>
      <c r="I898" s="4" t="s">
        <v>30</v>
      </c>
      <c r="J898" s="6">
        <v>44333</v>
      </c>
      <c r="K898" s="6">
        <v>44345</v>
      </c>
      <c r="L898">
        <f t="shared" si="91"/>
        <v>12</v>
      </c>
      <c r="M898" t="b">
        <f t="shared" ref="M898:M906" si="99">L898&lt;C898</f>
        <v>1</v>
      </c>
    </row>
    <row r="899" spans="1:13" ht="13.2" hidden="1" x14ac:dyDescent="0.25">
      <c r="A899" s="3" t="s">
        <v>934</v>
      </c>
      <c r="B899" s="3" t="s">
        <v>12</v>
      </c>
      <c r="C899" s="3">
        <v>30</v>
      </c>
      <c r="D899" s="3" t="s">
        <v>13</v>
      </c>
      <c r="E899" s="3" t="s">
        <v>27</v>
      </c>
      <c r="F899" s="4" t="s">
        <v>28</v>
      </c>
      <c r="G899" s="4" t="s">
        <v>16</v>
      </c>
      <c r="H899" s="4" t="s">
        <v>8</v>
      </c>
      <c r="I899" s="4" t="s">
        <v>79</v>
      </c>
      <c r="J899" s="6">
        <v>44333</v>
      </c>
      <c r="K899" s="6">
        <v>44365</v>
      </c>
      <c r="L899">
        <f t="shared" si="91"/>
        <v>32</v>
      </c>
      <c r="M899" t="b">
        <f t="shared" si="99"/>
        <v>0</v>
      </c>
    </row>
    <row r="900" spans="1:13" ht="13.2" x14ac:dyDescent="0.25">
      <c r="A900" s="3" t="s">
        <v>935</v>
      </c>
      <c r="B900" s="3" t="s">
        <v>12</v>
      </c>
      <c r="C900" s="3">
        <v>30</v>
      </c>
      <c r="D900" s="3" t="s">
        <v>13</v>
      </c>
      <c r="E900" s="3" t="s">
        <v>27</v>
      </c>
      <c r="F900" s="4" t="s">
        <v>28</v>
      </c>
      <c r="G900" s="4" t="s">
        <v>272</v>
      </c>
      <c r="H900" s="4" t="s">
        <v>8</v>
      </c>
      <c r="I900" s="4" t="s">
        <v>30</v>
      </c>
      <c r="J900" s="6">
        <v>44333</v>
      </c>
      <c r="K900" s="6">
        <v>44415</v>
      </c>
      <c r="L900">
        <f t="shared" ref="L900:L963" si="100">K900-J900</f>
        <v>82</v>
      </c>
      <c r="M900" t="b">
        <f t="shared" si="99"/>
        <v>0</v>
      </c>
    </row>
    <row r="901" spans="1:13" ht="13.2" x14ac:dyDescent="0.25">
      <c r="A901" s="3" t="s">
        <v>936</v>
      </c>
      <c r="B901" s="3" t="s">
        <v>12</v>
      </c>
      <c r="C901" s="3">
        <v>30</v>
      </c>
      <c r="D901" s="3" t="s">
        <v>13</v>
      </c>
      <c r="E901" s="3" t="s">
        <v>27</v>
      </c>
      <c r="F901" s="4" t="s">
        <v>28</v>
      </c>
      <c r="G901" s="4" t="s">
        <v>272</v>
      </c>
      <c r="H901" s="4" t="s">
        <v>8</v>
      </c>
      <c r="I901" s="4" t="s">
        <v>79</v>
      </c>
      <c r="J901" s="6">
        <v>44333</v>
      </c>
      <c r="K901" s="6">
        <v>44415</v>
      </c>
      <c r="L901">
        <f t="shared" si="100"/>
        <v>82</v>
      </c>
      <c r="M901" t="b">
        <f t="shared" si="99"/>
        <v>0</v>
      </c>
    </row>
    <row r="902" spans="1:13" ht="13.2" hidden="1" x14ac:dyDescent="0.25">
      <c r="A902" s="3" t="s">
        <v>937</v>
      </c>
      <c r="B902" s="3" t="s">
        <v>12</v>
      </c>
      <c r="C902" s="3">
        <v>30</v>
      </c>
      <c r="D902" s="3" t="s">
        <v>13</v>
      </c>
      <c r="E902" s="3" t="s">
        <v>27</v>
      </c>
      <c r="F902" s="4" t="s">
        <v>28</v>
      </c>
      <c r="G902" s="4" t="s">
        <v>16</v>
      </c>
      <c r="H902" s="4" t="s">
        <v>8</v>
      </c>
      <c r="I902" s="4" t="s">
        <v>79</v>
      </c>
      <c r="J902" s="6">
        <v>44333</v>
      </c>
      <c r="K902" s="6">
        <v>44595</v>
      </c>
      <c r="L902">
        <f t="shared" si="100"/>
        <v>262</v>
      </c>
      <c r="M902" t="b">
        <f t="shared" si="99"/>
        <v>0</v>
      </c>
    </row>
    <row r="903" spans="1:13" ht="13.2" hidden="1" x14ac:dyDescent="0.25">
      <c r="A903" s="3" t="s">
        <v>938</v>
      </c>
      <c r="B903" s="3" t="s">
        <v>12</v>
      </c>
      <c r="C903" s="3">
        <v>30</v>
      </c>
      <c r="D903" s="3" t="s">
        <v>13</v>
      </c>
      <c r="E903" s="3" t="s">
        <v>27</v>
      </c>
      <c r="F903" s="4" t="s">
        <v>28</v>
      </c>
      <c r="G903" s="4" t="s">
        <v>16</v>
      </c>
      <c r="H903" s="4" t="s">
        <v>8</v>
      </c>
      <c r="I903" s="4" t="s">
        <v>79</v>
      </c>
      <c r="J903" s="6">
        <v>44333</v>
      </c>
      <c r="K903" s="6">
        <v>44696</v>
      </c>
      <c r="L903">
        <f t="shared" si="100"/>
        <v>363</v>
      </c>
      <c r="M903" t="b">
        <f t="shared" si="99"/>
        <v>0</v>
      </c>
    </row>
    <row r="904" spans="1:13" ht="13.2" hidden="1" x14ac:dyDescent="0.25">
      <c r="A904" s="3" t="s">
        <v>939</v>
      </c>
      <c r="B904" s="3" t="s">
        <v>12</v>
      </c>
      <c r="C904" s="3">
        <v>30</v>
      </c>
      <c r="D904" s="3" t="s">
        <v>13</v>
      </c>
      <c r="E904" s="3" t="s">
        <v>27</v>
      </c>
      <c r="F904" s="4" t="s">
        <v>28</v>
      </c>
      <c r="G904" s="4" t="s">
        <v>16</v>
      </c>
      <c r="H904" s="4" t="s">
        <v>8</v>
      </c>
      <c r="I904" s="4" t="s">
        <v>67</v>
      </c>
      <c r="J904" s="6">
        <v>44333</v>
      </c>
      <c r="K904" s="6">
        <v>44775</v>
      </c>
      <c r="L904">
        <f t="shared" si="100"/>
        <v>442</v>
      </c>
      <c r="M904" t="b">
        <f t="shared" si="99"/>
        <v>0</v>
      </c>
    </row>
    <row r="905" spans="1:13" ht="13.2" hidden="1" x14ac:dyDescent="0.25">
      <c r="A905" s="3" t="s">
        <v>940</v>
      </c>
      <c r="B905" s="3" t="s">
        <v>12</v>
      </c>
      <c r="C905" s="3">
        <v>30</v>
      </c>
      <c r="D905" s="3" t="s">
        <v>13</v>
      </c>
      <c r="E905" s="3" t="s">
        <v>27</v>
      </c>
      <c r="F905" s="4" t="s">
        <v>28</v>
      </c>
      <c r="G905" s="4" t="s">
        <v>140</v>
      </c>
      <c r="H905" s="4" t="s">
        <v>8</v>
      </c>
      <c r="I905" s="4" t="s">
        <v>30</v>
      </c>
      <c r="J905" s="6">
        <v>44333</v>
      </c>
      <c r="K905" s="6">
        <v>44799</v>
      </c>
      <c r="L905">
        <f t="shared" si="100"/>
        <v>466</v>
      </c>
      <c r="M905" t="b">
        <f t="shared" si="99"/>
        <v>0</v>
      </c>
    </row>
    <row r="906" spans="1:13" ht="13.2" hidden="1" x14ac:dyDescent="0.25">
      <c r="A906" s="3" t="s">
        <v>941</v>
      </c>
      <c r="B906" s="3" t="s">
        <v>12</v>
      </c>
      <c r="C906" s="3">
        <v>30</v>
      </c>
      <c r="D906" s="3" t="s">
        <v>13</v>
      </c>
      <c r="E906" s="3" t="s">
        <v>27</v>
      </c>
      <c r="F906" s="4" t="s">
        <v>28</v>
      </c>
      <c r="G906" s="4" t="s">
        <v>16</v>
      </c>
      <c r="H906" s="4" t="s">
        <v>8</v>
      </c>
      <c r="I906" s="4" t="s">
        <v>79</v>
      </c>
      <c r="J906" s="6">
        <v>44333</v>
      </c>
      <c r="K906" s="6">
        <v>44364</v>
      </c>
      <c r="L906">
        <f t="shared" si="100"/>
        <v>31</v>
      </c>
      <c r="M906" t="b">
        <f t="shared" si="99"/>
        <v>0</v>
      </c>
    </row>
    <row r="907" spans="1:13" ht="13.2" hidden="1" x14ac:dyDescent="0.25">
      <c r="A907" s="3" t="s">
        <v>942</v>
      </c>
      <c r="B907" s="3" t="s">
        <v>12</v>
      </c>
      <c r="C907" s="3">
        <v>30</v>
      </c>
      <c r="D907" s="3" t="s">
        <v>13</v>
      </c>
      <c r="E907" s="3" t="s">
        <v>14</v>
      </c>
      <c r="F907" s="4" t="s">
        <v>59</v>
      </c>
      <c r="G907" s="4" t="s">
        <v>16</v>
      </c>
      <c r="H907" s="4" t="s">
        <v>8</v>
      </c>
      <c r="I907" s="4" t="s">
        <v>79</v>
      </c>
      <c r="J907" s="6">
        <v>44334</v>
      </c>
      <c r="K907" s="6">
        <v>44405</v>
      </c>
      <c r="L907">
        <f t="shared" si="100"/>
        <v>71</v>
      </c>
    </row>
    <row r="908" spans="1:13" ht="13.2" hidden="1" x14ac:dyDescent="0.25">
      <c r="A908" s="3" t="s">
        <v>943</v>
      </c>
      <c r="B908" s="3" t="s">
        <v>12</v>
      </c>
      <c r="C908" s="3">
        <v>30</v>
      </c>
      <c r="D908" s="3" t="s">
        <v>13</v>
      </c>
      <c r="E908" s="3" t="s">
        <v>27</v>
      </c>
      <c r="F908" s="4" t="s">
        <v>43</v>
      </c>
      <c r="G908" s="4" t="s">
        <v>16</v>
      </c>
      <c r="H908" s="4" t="s">
        <v>17</v>
      </c>
      <c r="I908" s="4"/>
      <c r="J908" s="6">
        <v>44334</v>
      </c>
      <c r="K908" s="6">
        <v>44334</v>
      </c>
      <c r="L908">
        <f t="shared" si="100"/>
        <v>0</v>
      </c>
      <c r="M908" t="b">
        <f t="shared" ref="M908:M918" si="101">L908&lt;C908</f>
        <v>1</v>
      </c>
    </row>
    <row r="909" spans="1:13" ht="13.2" hidden="1" x14ac:dyDescent="0.25">
      <c r="A909" s="3" t="s">
        <v>944</v>
      </c>
      <c r="B909" s="3" t="s">
        <v>12</v>
      </c>
      <c r="C909" s="3">
        <v>30</v>
      </c>
      <c r="D909" s="3" t="s">
        <v>13</v>
      </c>
      <c r="E909" s="3" t="s">
        <v>27</v>
      </c>
      <c r="F909" s="4" t="s">
        <v>43</v>
      </c>
      <c r="G909" s="4" t="s">
        <v>16</v>
      </c>
      <c r="H909" s="4" t="s">
        <v>17</v>
      </c>
      <c r="I909" s="4"/>
      <c r="J909" s="6">
        <v>44334</v>
      </c>
      <c r="K909" s="6">
        <v>44343</v>
      </c>
      <c r="L909">
        <f t="shared" si="100"/>
        <v>9</v>
      </c>
      <c r="M909" t="b">
        <f t="shared" si="101"/>
        <v>1</v>
      </c>
    </row>
    <row r="910" spans="1:13" ht="13.2" hidden="1" x14ac:dyDescent="0.25">
      <c r="A910" s="3" t="s">
        <v>945</v>
      </c>
      <c r="B910" s="3" t="s">
        <v>12</v>
      </c>
      <c r="C910" s="3">
        <v>30</v>
      </c>
      <c r="D910" s="3" t="s">
        <v>13</v>
      </c>
      <c r="E910" s="3" t="s">
        <v>27</v>
      </c>
      <c r="F910" s="4" t="s">
        <v>43</v>
      </c>
      <c r="G910" s="4" t="s">
        <v>16</v>
      </c>
      <c r="H910" s="4" t="s">
        <v>17</v>
      </c>
      <c r="I910" s="4"/>
      <c r="J910" s="6">
        <v>44334</v>
      </c>
      <c r="K910" s="6">
        <v>44365</v>
      </c>
      <c r="L910">
        <f t="shared" si="100"/>
        <v>31</v>
      </c>
      <c r="M910" t="b">
        <f t="shared" si="101"/>
        <v>0</v>
      </c>
    </row>
    <row r="911" spans="1:13" ht="13.2" hidden="1" x14ac:dyDescent="0.25">
      <c r="A911" s="3" t="s">
        <v>946</v>
      </c>
      <c r="B911" s="3" t="s">
        <v>12</v>
      </c>
      <c r="C911" s="3">
        <v>30</v>
      </c>
      <c r="D911" s="3" t="s">
        <v>13</v>
      </c>
      <c r="E911" s="3" t="s">
        <v>27</v>
      </c>
      <c r="F911" s="4" t="s">
        <v>28</v>
      </c>
      <c r="G911" s="4" t="s">
        <v>29</v>
      </c>
      <c r="H911" s="4" t="s">
        <v>8</v>
      </c>
      <c r="I911" s="4" t="s">
        <v>79</v>
      </c>
      <c r="J911" s="6">
        <v>44334</v>
      </c>
      <c r="K911" s="6">
        <v>44351</v>
      </c>
      <c r="L911">
        <f t="shared" si="100"/>
        <v>17</v>
      </c>
      <c r="M911" t="b">
        <f t="shared" si="101"/>
        <v>1</v>
      </c>
    </row>
    <row r="912" spans="1:13" ht="13.2" hidden="1" x14ac:dyDescent="0.25">
      <c r="A912" s="3" t="s">
        <v>947</v>
      </c>
      <c r="B912" s="3" t="s">
        <v>12</v>
      </c>
      <c r="C912" s="3">
        <v>30</v>
      </c>
      <c r="D912" s="3" t="s">
        <v>13</v>
      </c>
      <c r="E912" s="3" t="s">
        <v>27</v>
      </c>
      <c r="F912" s="4" t="s">
        <v>28</v>
      </c>
      <c r="G912" s="4" t="s">
        <v>16</v>
      </c>
      <c r="H912" s="4" t="s">
        <v>8</v>
      </c>
      <c r="I912" s="4" t="s">
        <v>30</v>
      </c>
      <c r="J912" s="6">
        <v>44334</v>
      </c>
      <c r="K912" s="6">
        <v>44376</v>
      </c>
      <c r="L912">
        <f t="shared" si="100"/>
        <v>42</v>
      </c>
      <c r="M912" t="b">
        <f t="shared" si="101"/>
        <v>0</v>
      </c>
    </row>
    <row r="913" spans="1:13" ht="13.2" hidden="1" x14ac:dyDescent="0.25">
      <c r="A913" s="3" t="s">
        <v>948</v>
      </c>
      <c r="B913" s="3" t="s">
        <v>12</v>
      </c>
      <c r="C913" s="3">
        <v>30</v>
      </c>
      <c r="D913" s="3" t="s">
        <v>13</v>
      </c>
      <c r="E913" s="3" t="s">
        <v>27</v>
      </c>
      <c r="F913" s="4" t="s">
        <v>28</v>
      </c>
      <c r="G913" s="4" t="s">
        <v>140</v>
      </c>
      <c r="H913" s="4" t="s">
        <v>8</v>
      </c>
      <c r="I913" s="4" t="s">
        <v>30</v>
      </c>
      <c r="J913" s="6">
        <v>44334</v>
      </c>
      <c r="K913" s="6">
        <v>44393</v>
      </c>
      <c r="L913">
        <f t="shared" si="100"/>
        <v>59</v>
      </c>
      <c r="M913" t="b">
        <f t="shared" si="101"/>
        <v>0</v>
      </c>
    </row>
    <row r="914" spans="1:13" ht="13.2" hidden="1" x14ac:dyDescent="0.25">
      <c r="A914" s="3" t="s">
        <v>949</v>
      </c>
      <c r="B914" s="3" t="s">
        <v>12</v>
      </c>
      <c r="C914" s="3">
        <v>30</v>
      </c>
      <c r="D914" s="3" t="s">
        <v>13</v>
      </c>
      <c r="E914" s="3" t="s">
        <v>27</v>
      </c>
      <c r="F914" s="4" t="s">
        <v>28</v>
      </c>
      <c r="G914" s="4" t="s">
        <v>16</v>
      </c>
      <c r="H914" s="4" t="s">
        <v>8</v>
      </c>
      <c r="I914" s="4" t="s">
        <v>30</v>
      </c>
      <c r="J914" s="6">
        <v>44334</v>
      </c>
      <c r="K914" s="6">
        <v>44405</v>
      </c>
      <c r="L914">
        <f t="shared" si="100"/>
        <v>71</v>
      </c>
      <c r="M914" t="b">
        <f t="shared" si="101"/>
        <v>0</v>
      </c>
    </row>
    <row r="915" spans="1:13" ht="13.2" hidden="1" x14ac:dyDescent="0.25">
      <c r="A915" s="3" t="s">
        <v>950</v>
      </c>
      <c r="B915" s="3" t="s">
        <v>12</v>
      </c>
      <c r="C915" s="3">
        <v>30</v>
      </c>
      <c r="D915" s="3" t="s">
        <v>13</v>
      </c>
      <c r="E915" s="3" t="s">
        <v>27</v>
      </c>
      <c r="F915" s="4" t="s">
        <v>28</v>
      </c>
      <c r="G915" s="4" t="s">
        <v>16</v>
      </c>
      <c r="H915" s="4" t="s">
        <v>8</v>
      </c>
      <c r="I915" s="4" t="s">
        <v>30</v>
      </c>
      <c r="J915" s="6">
        <v>44334</v>
      </c>
      <c r="K915" s="6">
        <v>44595</v>
      </c>
      <c r="L915">
        <f t="shared" si="100"/>
        <v>261</v>
      </c>
      <c r="M915" t="b">
        <f t="shared" si="101"/>
        <v>0</v>
      </c>
    </row>
    <row r="916" spans="1:13" ht="13.2" hidden="1" x14ac:dyDescent="0.25">
      <c r="A916" s="3" t="s">
        <v>951</v>
      </c>
      <c r="B916" s="3" t="s">
        <v>12</v>
      </c>
      <c r="C916" s="3">
        <v>30</v>
      </c>
      <c r="D916" s="3" t="s">
        <v>13</v>
      </c>
      <c r="E916" s="3" t="s">
        <v>27</v>
      </c>
      <c r="F916" s="4" t="s">
        <v>28</v>
      </c>
      <c r="G916" s="4" t="s">
        <v>140</v>
      </c>
      <c r="H916" s="4" t="s">
        <v>8</v>
      </c>
      <c r="I916" s="4" t="s">
        <v>30</v>
      </c>
      <c r="J916" s="6">
        <v>44334</v>
      </c>
      <c r="K916" s="6">
        <v>44799</v>
      </c>
      <c r="L916">
        <f t="shared" si="100"/>
        <v>465</v>
      </c>
      <c r="M916" t="b">
        <f t="shared" si="101"/>
        <v>0</v>
      </c>
    </row>
    <row r="917" spans="1:13" ht="13.2" hidden="1" x14ac:dyDescent="0.25">
      <c r="A917" s="3" t="s">
        <v>952</v>
      </c>
      <c r="B917" s="3" t="s">
        <v>12</v>
      </c>
      <c r="C917" s="3">
        <v>30</v>
      </c>
      <c r="D917" s="3" t="s">
        <v>13</v>
      </c>
      <c r="E917" s="3" t="s">
        <v>27</v>
      </c>
      <c r="F917" s="4" t="s">
        <v>28</v>
      </c>
      <c r="G917" s="4" t="s">
        <v>140</v>
      </c>
      <c r="H917" s="4" t="s">
        <v>8</v>
      </c>
      <c r="I917" s="4" t="s">
        <v>67</v>
      </c>
      <c r="J917" s="6">
        <v>44334</v>
      </c>
      <c r="K917" s="6">
        <v>44799</v>
      </c>
      <c r="L917">
        <f t="shared" si="100"/>
        <v>465</v>
      </c>
      <c r="M917" t="b">
        <f t="shared" si="101"/>
        <v>0</v>
      </c>
    </row>
    <row r="918" spans="1:13" ht="13.2" hidden="1" x14ac:dyDescent="0.25">
      <c r="A918" s="3" t="s">
        <v>953</v>
      </c>
      <c r="B918" s="3" t="s">
        <v>32</v>
      </c>
      <c r="C918" s="3">
        <v>15</v>
      </c>
      <c r="D918" s="3" t="s">
        <v>13</v>
      </c>
      <c r="E918" s="3" t="s">
        <v>27</v>
      </c>
      <c r="F918" s="4" t="s">
        <v>43</v>
      </c>
      <c r="G918" s="4" t="s">
        <v>16</v>
      </c>
      <c r="H918" s="4" t="s">
        <v>17</v>
      </c>
      <c r="I918" s="4"/>
      <c r="J918" s="6">
        <v>44335</v>
      </c>
      <c r="K918" s="6">
        <v>44344</v>
      </c>
      <c r="L918">
        <f t="shared" si="100"/>
        <v>9</v>
      </c>
      <c r="M918" t="b">
        <f t="shared" si="101"/>
        <v>1</v>
      </c>
    </row>
    <row r="919" spans="1:13" ht="13.2" hidden="1" x14ac:dyDescent="0.25">
      <c r="A919" s="3" t="s">
        <v>954</v>
      </c>
      <c r="B919" s="3" t="s">
        <v>12</v>
      </c>
      <c r="C919" s="3">
        <v>30</v>
      </c>
      <c r="D919" s="3" t="s">
        <v>13</v>
      </c>
      <c r="E919" s="3" t="s">
        <v>14</v>
      </c>
      <c r="F919" s="4" t="s">
        <v>59</v>
      </c>
      <c r="G919" s="4" t="s">
        <v>16</v>
      </c>
      <c r="H919" s="4" t="s">
        <v>17</v>
      </c>
      <c r="I919" s="4"/>
      <c r="J919" s="6">
        <v>44335</v>
      </c>
      <c r="K919" s="6">
        <v>44425</v>
      </c>
      <c r="L919">
        <f t="shared" si="100"/>
        <v>90</v>
      </c>
    </row>
    <row r="920" spans="1:13" ht="13.2" hidden="1" x14ac:dyDescent="0.25">
      <c r="A920" s="3" t="s">
        <v>955</v>
      </c>
      <c r="B920" s="3" t="s">
        <v>12</v>
      </c>
      <c r="C920" s="3">
        <v>30</v>
      </c>
      <c r="D920" s="3" t="s">
        <v>13</v>
      </c>
      <c r="E920" s="3" t="s">
        <v>14</v>
      </c>
      <c r="F920" s="4" t="s">
        <v>59</v>
      </c>
      <c r="G920" s="4" t="s">
        <v>16</v>
      </c>
      <c r="H920" s="4" t="s">
        <v>17</v>
      </c>
      <c r="I920" s="4"/>
      <c r="J920" s="6">
        <v>44335</v>
      </c>
      <c r="K920" s="6">
        <v>44405</v>
      </c>
      <c r="L920">
        <f t="shared" si="100"/>
        <v>70</v>
      </c>
    </row>
    <row r="921" spans="1:13" ht="13.2" hidden="1" x14ac:dyDescent="0.25">
      <c r="A921" s="3" t="s">
        <v>956</v>
      </c>
      <c r="B921" s="3" t="s">
        <v>12</v>
      </c>
      <c r="C921" s="3">
        <v>30</v>
      </c>
      <c r="D921" s="3" t="s">
        <v>13</v>
      </c>
      <c r="E921" s="3" t="s">
        <v>14</v>
      </c>
      <c r="F921" s="4" t="s">
        <v>59</v>
      </c>
      <c r="G921" s="4" t="s">
        <v>16</v>
      </c>
      <c r="H921" s="4" t="s">
        <v>17</v>
      </c>
      <c r="I921" s="4"/>
      <c r="J921" s="6">
        <v>44335</v>
      </c>
      <c r="K921" s="6">
        <v>44393</v>
      </c>
      <c r="L921">
        <f t="shared" si="100"/>
        <v>58</v>
      </c>
    </row>
    <row r="922" spans="1:13" ht="13.2" hidden="1" x14ac:dyDescent="0.25">
      <c r="A922" s="3" t="s">
        <v>957</v>
      </c>
      <c r="B922" s="3" t="s">
        <v>12</v>
      </c>
      <c r="C922" s="3">
        <v>30</v>
      </c>
      <c r="D922" s="3" t="s">
        <v>13</v>
      </c>
      <c r="E922" s="3" t="s">
        <v>27</v>
      </c>
      <c r="F922" s="4" t="s">
        <v>28</v>
      </c>
      <c r="G922" s="4" t="s">
        <v>140</v>
      </c>
      <c r="H922" s="4" t="s">
        <v>8</v>
      </c>
      <c r="I922" s="4" t="s">
        <v>30</v>
      </c>
      <c r="J922" s="6">
        <v>44335</v>
      </c>
      <c r="K922" s="6">
        <v>44384</v>
      </c>
      <c r="L922">
        <f t="shared" si="100"/>
        <v>49</v>
      </c>
      <c r="M922" t="b">
        <f t="shared" ref="M922:M930" si="102">L922&lt;C922</f>
        <v>0</v>
      </c>
    </row>
    <row r="923" spans="1:13" ht="13.2" x14ac:dyDescent="0.25">
      <c r="A923" s="3" t="s">
        <v>958</v>
      </c>
      <c r="B923" s="3" t="s">
        <v>12</v>
      </c>
      <c r="C923" s="3">
        <v>30</v>
      </c>
      <c r="D923" s="3" t="s">
        <v>13</v>
      </c>
      <c r="E923" s="3" t="s">
        <v>27</v>
      </c>
      <c r="F923" s="4" t="s">
        <v>28</v>
      </c>
      <c r="G923" s="4" t="s">
        <v>272</v>
      </c>
      <c r="H923" s="4" t="s">
        <v>8</v>
      </c>
      <c r="I923" s="4" t="s">
        <v>79</v>
      </c>
      <c r="J923" s="6">
        <v>44335</v>
      </c>
      <c r="K923" s="6">
        <v>44406</v>
      </c>
      <c r="L923">
        <f t="shared" si="100"/>
        <v>71</v>
      </c>
      <c r="M923" t="b">
        <f t="shared" si="102"/>
        <v>0</v>
      </c>
    </row>
    <row r="924" spans="1:13" ht="13.2" hidden="1" x14ac:dyDescent="0.25">
      <c r="A924" s="3" t="s">
        <v>959</v>
      </c>
      <c r="B924" s="3" t="s">
        <v>12</v>
      </c>
      <c r="C924" s="3">
        <v>30</v>
      </c>
      <c r="D924" s="3" t="s">
        <v>13</v>
      </c>
      <c r="E924" s="3" t="s">
        <v>27</v>
      </c>
      <c r="F924" s="4" t="s">
        <v>28</v>
      </c>
      <c r="G924" s="4" t="s">
        <v>16</v>
      </c>
      <c r="H924" s="4" t="s">
        <v>8</v>
      </c>
      <c r="I924" s="4" t="s">
        <v>30</v>
      </c>
      <c r="J924" s="6">
        <v>44335</v>
      </c>
      <c r="K924" s="6">
        <v>44704</v>
      </c>
      <c r="L924">
        <f t="shared" si="100"/>
        <v>369</v>
      </c>
      <c r="M924" t="b">
        <f t="shared" si="102"/>
        <v>0</v>
      </c>
    </row>
    <row r="925" spans="1:13" ht="13.2" hidden="1" x14ac:dyDescent="0.25">
      <c r="A925" s="3" t="s">
        <v>960</v>
      </c>
      <c r="B925" s="3" t="s">
        <v>12</v>
      </c>
      <c r="C925" s="3">
        <v>30</v>
      </c>
      <c r="D925" s="3" t="s">
        <v>13</v>
      </c>
      <c r="E925" s="3" t="s">
        <v>27</v>
      </c>
      <c r="F925" s="4" t="s">
        <v>28</v>
      </c>
      <c r="G925" s="4" t="s">
        <v>16</v>
      </c>
      <c r="H925" s="4" t="s">
        <v>8</v>
      </c>
      <c r="I925" s="4" t="s">
        <v>30</v>
      </c>
      <c r="J925" s="6">
        <v>44335</v>
      </c>
      <c r="K925" s="6">
        <v>44704</v>
      </c>
      <c r="L925">
        <f t="shared" si="100"/>
        <v>369</v>
      </c>
      <c r="M925" t="b">
        <f t="shared" si="102"/>
        <v>0</v>
      </c>
    </row>
    <row r="926" spans="1:13" ht="13.2" hidden="1" x14ac:dyDescent="0.25">
      <c r="A926" s="3" t="s">
        <v>961</v>
      </c>
      <c r="B926" s="3" t="s">
        <v>12</v>
      </c>
      <c r="C926" s="3">
        <v>30</v>
      </c>
      <c r="D926" s="3" t="s">
        <v>13</v>
      </c>
      <c r="E926" s="3" t="s">
        <v>27</v>
      </c>
      <c r="F926" s="4" t="s">
        <v>28</v>
      </c>
      <c r="G926" s="4" t="s">
        <v>16</v>
      </c>
      <c r="H926" s="4" t="s">
        <v>8</v>
      </c>
      <c r="I926" s="4" t="s">
        <v>79</v>
      </c>
      <c r="J926" s="6">
        <v>44335</v>
      </c>
      <c r="K926" s="6">
        <v>44712</v>
      </c>
      <c r="L926">
        <f t="shared" si="100"/>
        <v>377</v>
      </c>
      <c r="M926" t="b">
        <f t="shared" si="102"/>
        <v>0</v>
      </c>
    </row>
    <row r="927" spans="1:13" ht="13.2" hidden="1" x14ac:dyDescent="0.25">
      <c r="A927" s="3" t="s">
        <v>962</v>
      </c>
      <c r="B927" s="3" t="s">
        <v>12</v>
      </c>
      <c r="C927" s="3">
        <v>30</v>
      </c>
      <c r="D927" s="3" t="s">
        <v>13</v>
      </c>
      <c r="E927" s="3" t="s">
        <v>27</v>
      </c>
      <c r="F927" s="4" t="s">
        <v>28</v>
      </c>
      <c r="G927" s="4" t="s">
        <v>140</v>
      </c>
      <c r="H927" s="4" t="s">
        <v>8</v>
      </c>
      <c r="I927" s="4" t="s">
        <v>30</v>
      </c>
      <c r="J927" s="6">
        <v>44335</v>
      </c>
      <c r="K927" s="6">
        <v>44799</v>
      </c>
      <c r="L927">
        <f t="shared" si="100"/>
        <v>464</v>
      </c>
      <c r="M927" t="b">
        <f t="shared" si="102"/>
        <v>0</v>
      </c>
    </row>
    <row r="928" spans="1:13" ht="13.2" hidden="1" x14ac:dyDescent="0.25">
      <c r="A928" s="3" t="s">
        <v>963</v>
      </c>
      <c r="B928" s="3" t="s">
        <v>12</v>
      </c>
      <c r="C928" s="3">
        <v>30</v>
      </c>
      <c r="D928" s="3" t="s">
        <v>13</v>
      </c>
      <c r="E928" s="3" t="s">
        <v>27</v>
      </c>
      <c r="F928" s="4" t="s">
        <v>28</v>
      </c>
      <c r="G928" s="4" t="s">
        <v>140</v>
      </c>
      <c r="H928" s="4" t="s">
        <v>8</v>
      </c>
      <c r="I928" s="4" t="s">
        <v>30</v>
      </c>
      <c r="J928" s="6">
        <v>44335</v>
      </c>
      <c r="K928" s="6">
        <v>44799</v>
      </c>
      <c r="L928">
        <f t="shared" si="100"/>
        <v>464</v>
      </c>
      <c r="M928" t="b">
        <f t="shared" si="102"/>
        <v>0</v>
      </c>
    </row>
    <row r="929" spans="1:13" ht="13.2" hidden="1" x14ac:dyDescent="0.25">
      <c r="A929" s="3" t="s">
        <v>964</v>
      </c>
      <c r="B929" s="3" t="s">
        <v>12</v>
      </c>
      <c r="C929" s="3">
        <v>30</v>
      </c>
      <c r="D929" s="3" t="s">
        <v>13</v>
      </c>
      <c r="E929" s="3" t="s">
        <v>27</v>
      </c>
      <c r="F929" s="4" t="s">
        <v>28</v>
      </c>
      <c r="G929" s="4" t="s">
        <v>140</v>
      </c>
      <c r="H929" s="4" t="s">
        <v>8</v>
      </c>
      <c r="I929" s="4" t="s">
        <v>67</v>
      </c>
      <c r="J929" s="6">
        <v>44335</v>
      </c>
      <c r="K929" s="6">
        <v>44799</v>
      </c>
      <c r="L929">
        <f t="shared" si="100"/>
        <v>464</v>
      </c>
      <c r="M929" t="b">
        <f t="shared" si="102"/>
        <v>0</v>
      </c>
    </row>
    <row r="930" spans="1:13" ht="13.2" hidden="1" x14ac:dyDescent="0.25">
      <c r="A930" s="3" t="s">
        <v>965</v>
      </c>
      <c r="B930" s="3" t="s">
        <v>12</v>
      </c>
      <c r="C930" s="3">
        <v>30</v>
      </c>
      <c r="D930" s="3" t="s">
        <v>13</v>
      </c>
      <c r="E930" s="3" t="s">
        <v>27</v>
      </c>
      <c r="F930" s="4" t="s">
        <v>28</v>
      </c>
      <c r="G930" s="4" t="s">
        <v>140</v>
      </c>
      <c r="H930" s="4" t="s">
        <v>8</v>
      </c>
      <c r="I930" s="4" t="s">
        <v>30</v>
      </c>
      <c r="J930" s="6">
        <v>44335</v>
      </c>
      <c r="K930" s="6">
        <v>44844</v>
      </c>
      <c r="L930">
        <f t="shared" si="100"/>
        <v>509</v>
      </c>
      <c r="M930" t="b">
        <f t="shared" si="102"/>
        <v>0</v>
      </c>
    </row>
    <row r="931" spans="1:13" ht="13.2" hidden="1" x14ac:dyDescent="0.25">
      <c r="A931" s="3" t="s">
        <v>966</v>
      </c>
      <c r="B931" s="3" t="s">
        <v>12</v>
      </c>
      <c r="C931" s="3">
        <v>30</v>
      </c>
      <c r="D931" s="3" t="s">
        <v>13</v>
      </c>
      <c r="E931" s="3" t="s">
        <v>14</v>
      </c>
      <c r="F931" s="4" t="s">
        <v>59</v>
      </c>
      <c r="G931" s="4" t="s">
        <v>16</v>
      </c>
      <c r="H931" s="4" t="s">
        <v>8</v>
      </c>
      <c r="I931" s="4" t="s">
        <v>79</v>
      </c>
      <c r="J931" s="6">
        <v>44336</v>
      </c>
      <c r="K931" s="6">
        <v>44393</v>
      </c>
      <c r="L931">
        <f t="shared" si="100"/>
        <v>57</v>
      </c>
    </row>
    <row r="932" spans="1:13" ht="13.2" hidden="1" x14ac:dyDescent="0.25">
      <c r="A932" s="3" t="s">
        <v>967</v>
      </c>
      <c r="B932" s="3" t="s">
        <v>12</v>
      </c>
      <c r="C932" s="3">
        <v>30</v>
      </c>
      <c r="D932" s="3" t="s">
        <v>13</v>
      </c>
      <c r="E932" s="3" t="s">
        <v>14</v>
      </c>
      <c r="F932" s="4" t="s">
        <v>59</v>
      </c>
      <c r="G932" s="4" t="s">
        <v>16</v>
      </c>
      <c r="H932" s="4" t="s">
        <v>8</v>
      </c>
      <c r="I932" s="4" t="s">
        <v>79</v>
      </c>
      <c r="J932" s="6">
        <v>44336</v>
      </c>
      <c r="K932" s="6">
        <v>44348</v>
      </c>
      <c r="L932">
        <f t="shared" si="100"/>
        <v>12</v>
      </c>
    </row>
    <row r="933" spans="1:13" ht="13.2" hidden="1" x14ac:dyDescent="0.25">
      <c r="A933" s="3" t="s">
        <v>968</v>
      </c>
      <c r="B933" s="3" t="s">
        <v>12</v>
      </c>
      <c r="C933" s="3">
        <v>30</v>
      </c>
      <c r="D933" s="3" t="s">
        <v>13</v>
      </c>
      <c r="E933" s="3" t="s">
        <v>27</v>
      </c>
      <c r="F933" s="4" t="s">
        <v>28</v>
      </c>
      <c r="G933" s="4" t="s">
        <v>16</v>
      </c>
      <c r="H933" s="4" t="s">
        <v>8</v>
      </c>
      <c r="I933" s="4" t="s">
        <v>67</v>
      </c>
      <c r="J933" s="6">
        <v>44336</v>
      </c>
      <c r="K933" s="6">
        <v>44361</v>
      </c>
      <c r="L933">
        <f t="shared" si="100"/>
        <v>25</v>
      </c>
      <c r="M933" t="b">
        <f t="shared" ref="M933:M942" si="103">L933&lt;C933</f>
        <v>1</v>
      </c>
    </row>
    <row r="934" spans="1:13" ht="13.2" hidden="1" x14ac:dyDescent="0.25">
      <c r="A934" s="3" t="s">
        <v>969</v>
      </c>
      <c r="B934" s="3" t="s">
        <v>12</v>
      </c>
      <c r="C934" s="3">
        <v>30</v>
      </c>
      <c r="D934" s="3" t="s">
        <v>13</v>
      </c>
      <c r="E934" s="3" t="s">
        <v>27</v>
      </c>
      <c r="F934" s="4" t="s">
        <v>28</v>
      </c>
      <c r="G934" s="4" t="s">
        <v>16</v>
      </c>
      <c r="H934" s="4" t="s">
        <v>8</v>
      </c>
      <c r="I934" s="4" t="s">
        <v>30</v>
      </c>
      <c r="J934" s="6">
        <v>44336</v>
      </c>
      <c r="K934" s="6">
        <v>44376</v>
      </c>
      <c r="L934">
        <f t="shared" si="100"/>
        <v>40</v>
      </c>
      <c r="M934" t="b">
        <f t="shared" si="103"/>
        <v>0</v>
      </c>
    </row>
    <row r="935" spans="1:13" ht="13.2" hidden="1" x14ac:dyDescent="0.25">
      <c r="A935" s="3" t="s">
        <v>970</v>
      </c>
      <c r="B935" s="3" t="s">
        <v>12</v>
      </c>
      <c r="C935" s="3">
        <v>30</v>
      </c>
      <c r="D935" s="3" t="s">
        <v>13</v>
      </c>
      <c r="E935" s="3" t="s">
        <v>27</v>
      </c>
      <c r="F935" s="4" t="s">
        <v>28</v>
      </c>
      <c r="G935" s="4" t="s">
        <v>16</v>
      </c>
      <c r="H935" s="4" t="s">
        <v>8</v>
      </c>
      <c r="I935" s="4" t="s">
        <v>30</v>
      </c>
      <c r="J935" s="6">
        <v>44336</v>
      </c>
      <c r="K935" s="6">
        <v>44376</v>
      </c>
      <c r="L935">
        <f t="shared" si="100"/>
        <v>40</v>
      </c>
      <c r="M935" t="b">
        <f t="shared" si="103"/>
        <v>0</v>
      </c>
    </row>
    <row r="936" spans="1:13" ht="13.2" hidden="1" x14ac:dyDescent="0.25">
      <c r="A936" s="3" t="s">
        <v>971</v>
      </c>
      <c r="B936" s="3" t="s">
        <v>12</v>
      </c>
      <c r="C936" s="3">
        <v>30</v>
      </c>
      <c r="D936" s="3" t="s">
        <v>13</v>
      </c>
      <c r="E936" s="3" t="s">
        <v>27</v>
      </c>
      <c r="F936" s="4" t="s">
        <v>28</v>
      </c>
      <c r="G936" s="4" t="s">
        <v>16</v>
      </c>
      <c r="H936" s="4" t="s">
        <v>8</v>
      </c>
      <c r="I936" s="4" t="s">
        <v>30</v>
      </c>
      <c r="J936" s="6">
        <v>44336</v>
      </c>
      <c r="K936" s="6">
        <v>44376</v>
      </c>
      <c r="L936">
        <f t="shared" si="100"/>
        <v>40</v>
      </c>
      <c r="M936" t="b">
        <f t="shared" si="103"/>
        <v>0</v>
      </c>
    </row>
    <row r="937" spans="1:13" ht="13.2" hidden="1" x14ac:dyDescent="0.25">
      <c r="A937" s="3" t="s">
        <v>972</v>
      </c>
      <c r="B937" s="3" t="s">
        <v>12</v>
      </c>
      <c r="C937" s="3">
        <v>30</v>
      </c>
      <c r="D937" s="3" t="s">
        <v>13</v>
      </c>
      <c r="E937" s="3" t="s">
        <v>27</v>
      </c>
      <c r="F937" s="4" t="s">
        <v>28</v>
      </c>
      <c r="G937" s="4" t="s">
        <v>16</v>
      </c>
      <c r="H937" s="4" t="s">
        <v>8</v>
      </c>
      <c r="I937" s="4" t="s">
        <v>30</v>
      </c>
      <c r="J937" s="6">
        <v>44336</v>
      </c>
      <c r="K937" s="6">
        <v>44376</v>
      </c>
      <c r="L937">
        <f t="shared" si="100"/>
        <v>40</v>
      </c>
      <c r="M937" t="b">
        <f t="shared" si="103"/>
        <v>0</v>
      </c>
    </row>
    <row r="938" spans="1:13" ht="13.2" hidden="1" x14ac:dyDescent="0.25">
      <c r="A938" s="3" t="s">
        <v>973</v>
      </c>
      <c r="B938" s="3" t="s">
        <v>12</v>
      </c>
      <c r="C938" s="3">
        <v>30</v>
      </c>
      <c r="D938" s="3" t="s">
        <v>13</v>
      </c>
      <c r="E938" s="3" t="s">
        <v>27</v>
      </c>
      <c r="F938" s="4" t="s">
        <v>28</v>
      </c>
      <c r="G938" s="4" t="s">
        <v>16</v>
      </c>
      <c r="H938" s="4" t="s">
        <v>8</v>
      </c>
      <c r="I938" s="4" t="s">
        <v>30</v>
      </c>
      <c r="J938" s="6">
        <v>44336</v>
      </c>
      <c r="K938" s="6">
        <v>44376</v>
      </c>
      <c r="L938">
        <f t="shared" si="100"/>
        <v>40</v>
      </c>
      <c r="M938" t="b">
        <f t="shared" si="103"/>
        <v>0</v>
      </c>
    </row>
    <row r="939" spans="1:13" ht="13.2" hidden="1" x14ac:dyDescent="0.25">
      <c r="A939" s="3" t="s">
        <v>974</v>
      </c>
      <c r="B939" s="3" t="s">
        <v>12</v>
      </c>
      <c r="C939" s="3">
        <v>30</v>
      </c>
      <c r="D939" s="3" t="s">
        <v>13</v>
      </c>
      <c r="E939" s="3" t="s">
        <v>27</v>
      </c>
      <c r="F939" s="4" t="s">
        <v>28</v>
      </c>
      <c r="G939" s="4" t="s">
        <v>16</v>
      </c>
      <c r="H939" s="4" t="s">
        <v>8</v>
      </c>
      <c r="I939" s="4" t="s">
        <v>30</v>
      </c>
      <c r="J939" s="6">
        <v>44336</v>
      </c>
      <c r="K939" s="6">
        <v>44376</v>
      </c>
      <c r="L939">
        <f t="shared" si="100"/>
        <v>40</v>
      </c>
      <c r="M939" t="b">
        <f t="shared" si="103"/>
        <v>0</v>
      </c>
    </row>
    <row r="940" spans="1:13" ht="13.2" hidden="1" x14ac:dyDescent="0.25">
      <c r="A940" s="3" t="s">
        <v>975</v>
      </c>
      <c r="B940" s="3" t="s">
        <v>12</v>
      </c>
      <c r="C940" s="3">
        <v>30</v>
      </c>
      <c r="D940" s="3" t="s">
        <v>13</v>
      </c>
      <c r="E940" s="3" t="s">
        <v>27</v>
      </c>
      <c r="F940" s="4" t="s">
        <v>28</v>
      </c>
      <c r="G940" s="4" t="s">
        <v>16</v>
      </c>
      <c r="H940" s="4" t="s">
        <v>8</v>
      </c>
      <c r="I940" s="4" t="s">
        <v>67</v>
      </c>
      <c r="J940" s="6">
        <v>44336</v>
      </c>
      <c r="K940" s="6">
        <v>44440</v>
      </c>
      <c r="L940">
        <f t="shared" si="100"/>
        <v>104</v>
      </c>
      <c r="M940" t="b">
        <f t="shared" si="103"/>
        <v>0</v>
      </c>
    </row>
    <row r="941" spans="1:13" ht="13.2" hidden="1" x14ac:dyDescent="0.25">
      <c r="A941" s="3" t="s">
        <v>976</v>
      </c>
      <c r="B941" s="3" t="s">
        <v>12</v>
      </c>
      <c r="C941" s="3">
        <v>30</v>
      </c>
      <c r="D941" s="3" t="s">
        <v>13</v>
      </c>
      <c r="E941" s="3" t="s">
        <v>27</v>
      </c>
      <c r="F941" s="4" t="s">
        <v>28</v>
      </c>
      <c r="G941" s="4" t="s">
        <v>16</v>
      </c>
      <c r="H941" s="4" t="s">
        <v>8</v>
      </c>
      <c r="I941" s="4" t="s">
        <v>30</v>
      </c>
      <c r="J941" s="6">
        <v>44336</v>
      </c>
      <c r="K941" s="6">
        <v>44704</v>
      </c>
      <c r="L941">
        <f t="shared" si="100"/>
        <v>368</v>
      </c>
      <c r="M941" t="b">
        <f t="shared" si="103"/>
        <v>0</v>
      </c>
    </row>
    <row r="942" spans="1:13" ht="13.2" hidden="1" x14ac:dyDescent="0.25">
      <c r="A942" s="3" t="s">
        <v>977</v>
      </c>
      <c r="B942" s="3" t="s">
        <v>12</v>
      </c>
      <c r="C942" s="3">
        <v>30</v>
      </c>
      <c r="D942" s="3" t="s">
        <v>13</v>
      </c>
      <c r="E942" s="3" t="s">
        <v>27</v>
      </c>
      <c r="F942" s="4" t="s">
        <v>28</v>
      </c>
      <c r="G942" s="4" t="s">
        <v>140</v>
      </c>
      <c r="H942" s="4" t="s">
        <v>8</v>
      </c>
      <c r="I942" s="4" t="s">
        <v>30</v>
      </c>
      <c r="J942" s="6">
        <v>44336</v>
      </c>
      <c r="K942" s="6">
        <v>44799</v>
      </c>
      <c r="L942">
        <f t="shared" si="100"/>
        <v>463</v>
      </c>
      <c r="M942" t="b">
        <f t="shared" si="103"/>
        <v>0</v>
      </c>
    </row>
    <row r="943" spans="1:13" ht="13.2" hidden="1" x14ac:dyDescent="0.25">
      <c r="A943" s="3" t="s">
        <v>978</v>
      </c>
      <c r="B943" s="3" t="s">
        <v>32</v>
      </c>
      <c r="C943" s="3">
        <v>15</v>
      </c>
      <c r="D943" s="3" t="s">
        <v>404</v>
      </c>
      <c r="E943" s="3" t="s">
        <v>405</v>
      </c>
      <c r="F943" s="4"/>
      <c r="G943" s="4" t="s">
        <v>16</v>
      </c>
      <c r="H943" s="4"/>
      <c r="I943" s="4"/>
      <c r="J943" s="6">
        <v>44337</v>
      </c>
      <c r="K943" s="3"/>
      <c r="L943">
        <f t="shared" si="100"/>
        <v>-44337</v>
      </c>
    </row>
    <row r="944" spans="1:13" ht="13.2" hidden="1" x14ac:dyDescent="0.25">
      <c r="A944" s="3" t="s">
        <v>979</v>
      </c>
      <c r="B944" s="3" t="s">
        <v>12</v>
      </c>
      <c r="C944" s="3">
        <v>30</v>
      </c>
      <c r="D944" s="3" t="s">
        <v>13</v>
      </c>
      <c r="E944" s="3" t="s">
        <v>14</v>
      </c>
      <c r="F944" s="4" t="s">
        <v>59</v>
      </c>
      <c r="G944" s="4" t="s">
        <v>16</v>
      </c>
      <c r="H944" s="4" t="s">
        <v>8</v>
      </c>
      <c r="I944" s="4" t="s">
        <v>30</v>
      </c>
      <c r="J944" s="6">
        <v>44337</v>
      </c>
      <c r="K944" s="6">
        <v>44368</v>
      </c>
      <c r="L944">
        <f t="shared" si="100"/>
        <v>31</v>
      </c>
    </row>
    <row r="945" spans="1:13" ht="13.2" hidden="1" x14ac:dyDescent="0.25">
      <c r="A945" s="3" t="s">
        <v>980</v>
      </c>
      <c r="B945" s="3" t="s">
        <v>12</v>
      </c>
      <c r="C945" s="3">
        <v>30</v>
      </c>
      <c r="D945" s="3" t="s">
        <v>13</v>
      </c>
      <c r="E945" s="3" t="s">
        <v>27</v>
      </c>
      <c r="F945" s="4" t="s">
        <v>28</v>
      </c>
      <c r="G945" s="4" t="s">
        <v>16</v>
      </c>
      <c r="H945" s="4" t="s">
        <v>8</v>
      </c>
      <c r="I945" s="4" t="s">
        <v>30</v>
      </c>
      <c r="J945" s="6">
        <v>44337</v>
      </c>
      <c r="K945" s="6">
        <v>44388</v>
      </c>
      <c r="L945">
        <f t="shared" si="100"/>
        <v>51</v>
      </c>
      <c r="M945" t="b">
        <f t="shared" ref="M945:M947" si="104">L945&lt;C945</f>
        <v>0</v>
      </c>
    </row>
    <row r="946" spans="1:13" ht="13.2" hidden="1" x14ac:dyDescent="0.25">
      <c r="A946" s="3" t="s">
        <v>981</v>
      </c>
      <c r="B946" s="3" t="s">
        <v>12</v>
      </c>
      <c r="C946" s="3">
        <v>30</v>
      </c>
      <c r="D946" s="3" t="s">
        <v>13</v>
      </c>
      <c r="E946" s="3" t="s">
        <v>27</v>
      </c>
      <c r="F946" s="4" t="s">
        <v>28</v>
      </c>
      <c r="G946" s="4" t="s">
        <v>16</v>
      </c>
      <c r="H946" s="4" t="s">
        <v>8</v>
      </c>
      <c r="I946" s="4" t="s">
        <v>30</v>
      </c>
      <c r="J946" s="6">
        <v>44337</v>
      </c>
      <c r="K946" s="6">
        <v>44704</v>
      </c>
      <c r="L946">
        <f t="shared" si="100"/>
        <v>367</v>
      </c>
      <c r="M946" t="b">
        <f t="shared" si="104"/>
        <v>0</v>
      </c>
    </row>
    <row r="947" spans="1:13" ht="13.2" hidden="1" x14ac:dyDescent="0.25">
      <c r="A947" s="3" t="s">
        <v>982</v>
      </c>
      <c r="B947" s="3" t="s">
        <v>12</v>
      </c>
      <c r="C947" s="3">
        <v>30</v>
      </c>
      <c r="D947" s="3" t="s">
        <v>13</v>
      </c>
      <c r="E947" s="3" t="s">
        <v>27</v>
      </c>
      <c r="F947" s="4" t="s">
        <v>28</v>
      </c>
      <c r="G947" s="4" t="s">
        <v>140</v>
      </c>
      <c r="H947" s="4" t="s">
        <v>8</v>
      </c>
      <c r="I947" s="4" t="s">
        <v>56</v>
      </c>
      <c r="J947" s="6">
        <v>44337</v>
      </c>
      <c r="K947" s="6">
        <v>44831</v>
      </c>
      <c r="L947">
        <f t="shared" si="100"/>
        <v>494</v>
      </c>
      <c r="M947" t="b">
        <f t="shared" si="104"/>
        <v>0</v>
      </c>
    </row>
    <row r="948" spans="1:13" ht="13.2" hidden="1" x14ac:dyDescent="0.25">
      <c r="A948" s="3" t="s">
        <v>983</v>
      </c>
      <c r="B948" s="3" t="s">
        <v>12</v>
      </c>
      <c r="C948" s="3">
        <v>30</v>
      </c>
      <c r="D948" s="3" t="s">
        <v>404</v>
      </c>
      <c r="E948" s="3" t="s">
        <v>405</v>
      </c>
      <c r="F948" s="4"/>
      <c r="G948" s="4" t="s">
        <v>16</v>
      </c>
      <c r="H948" s="4"/>
      <c r="I948" s="4"/>
      <c r="J948" s="6">
        <v>44337</v>
      </c>
      <c r="K948" s="3"/>
      <c r="L948">
        <f t="shared" si="100"/>
        <v>-44337</v>
      </c>
    </row>
    <row r="949" spans="1:13" ht="13.2" hidden="1" x14ac:dyDescent="0.25">
      <c r="A949" s="3" t="s">
        <v>984</v>
      </c>
      <c r="B949" s="3" t="s">
        <v>12</v>
      </c>
      <c r="C949" s="3">
        <v>30</v>
      </c>
      <c r="D949" s="3" t="s">
        <v>13</v>
      </c>
      <c r="E949" s="3" t="s">
        <v>27</v>
      </c>
      <c r="F949" s="4" t="s">
        <v>28</v>
      </c>
      <c r="G949" s="4" t="s">
        <v>29</v>
      </c>
      <c r="H949" s="4" t="s">
        <v>8</v>
      </c>
      <c r="I949" s="4" t="s">
        <v>30</v>
      </c>
      <c r="J949" s="6">
        <v>44338</v>
      </c>
      <c r="K949" s="6">
        <v>44357</v>
      </c>
      <c r="L949">
        <f t="shared" si="100"/>
        <v>19</v>
      </c>
      <c r="M949" t="b">
        <f t="shared" ref="M949:M954" si="105">L949&lt;C949</f>
        <v>1</v>
      </c>
    </row>
    <row r="950" spans="1:13" ht="13.2" hidden="1" x14ac:dyDescent="0.25">
      <c r="A950" s="3" t="s">
        <v>985</v>
      </c>
      <c r="B950" s="3" t="s">
        <v>12</v>
      </c>
      <c r="C950" s="3">
        <v>30</v>
      </c>
      <c r="D950" s="3" t="s">
        <v>13</v>
      </c>
      <c r="E950" s="3" t="s">
        <v>27</v>
      </c>
      <c r="F950" s="4" t="s">
        <v>28</v>
      </c>
      <c r="G950" s="4" t="s">
        <v>16</v>
      </c>
      <c r="H950" s="4" t="s">
        <v>8</v>
      </c>
      <c r="I950" s="4" t="s">
        <v>30</v>
      </c>
      <c r="J950" s="6">
        <v>44338</v>
      </c>
      <c r="K950" s="6">
        <v>44376</v>
      </c>
      <c r="L950">
        <f t="shared" si="100"/>
        <v>38</v>
      </c>
      <c r="M950" t="b">
        <f t="shared" si="105"/>
        <v>0</v>
      </c>
    </row>
    <row r="951" spans="1:13" ht="13.2" hidden="1" x14ac:dyDescent="0.25">
      <c r="A951" s="3" t="s">
        <v>986</v>
      </c>
      <c r="B951" s="3" t="s">
        <v>12</v>
      </c>
      <c r="C951" s="3">
        <v>30</v>
      </c>
      <c r="D951" s="3" t="s">
        <v>13</v>
      </c>
      <c r="E951" s="3" t="s">
        <v>27</v>
      </c>
      <c r="F951" s="4" t="s">
        <v>28</v>
      </c>
      <c r="G951" s="4" t="s">
        <v>16</v>
      </c>
      <c r="H951" s="4" t="s">
        <v>8</v>
      </c>
      <c r="I951" s="4" t="s">
        <v>30</v>
      </c>
      <c r="J951" s="6">
        <v>44338</v>
      </c>
      <c r="K951" s="6">
        <v>44384</v>
      </c>
      <c r="L951">
        <f t="shared" si="100"/>
        <v>46</v>
      </c>
      <c r="M951" t="b">
        <f t="shared" si="105"/>
        <v>0</v>
      </c>
    </row>
    <row r="952" spans="1:13" ht="13.2" hidden="1" x14ac:dyDescent="0.25">
      <c r="A952" s="3" t="s">
        <v>987</v>
      </c>
      <c r="B952" s="3" t="s">
        <v>12</v>
      </c>
      <c r="C952" s="3">
        <v>30</v>
      </c>
      <c r="D952" s="3" t="s">
        <v>13</v>
      </c>
      <c r="E952" s="3" t="s">
        <v>27</v>
      </c>
      <c r="F952" s="4" t="s">
        <v>28</v>
      </c>
      <c r="G952" s="4" t="s">
        <v>16</v>
      </c>
      <c r="H952" s="4" t="s">
        <v>8</v>
      </c>
      <c r="I952" s="4" t="s">
        <v>30</v>
      </c>
      <c r="J952" s="6">
        <v>44338</v>
      </c>
      <c r="K952" s="6">
        <v>44384</v>
      </c>
      <c r="L952">
        <f t="shared" si="100"/>
        <v>46</v>
      </c>
      <c r="M952" t="b">
        <f t="shared" si="105"/>
        <v>0</v>
      </c>
    </row>
    <row r="953" spans="1:13" ht="13.2" hidden="1" x14ac:dyDescent="0.25">
      <c r="A953" s="3" t="s">
        <v>988</v>
      </c>
      <c r="B953" s="3" t="s">
        <v>12</v>
      </c>
      <c r="C953" s="3">
        <v>30</v>
      </c>
      <c r="D953" s="3" t="s">
        <v>13</v>
      </c>
      <c r="E953" s="3" t="s">
        <v>27</v>
      </c>
      <c r="F953" s="4" t="s">
        <v>28</v>
      </c>
      <c r="G953" s="4" t="s">
        <v>16</v>
      </c>
      <c r="H953" s="4" t="s">
        <v>8</v>
      </c>
      <c r="I953" s="4" t="s">
        <v>30</v>
      </c>
      <c r="J953" s="6">
        <v>44338</v>
      </c>
      <c r="K953" s="6">
        <v>44704</v>
      </c>
      <c r="L953">
        <f t="shared" si="100"/>
        <v>366</v>
      </c>
      <c r="M953" t="b">
        <f t="shared" si="105"/>
        <v>0</v>
      </c>
    </row>
    <row r="954" spans="1:13" ht="13.2" hidden="1" x14ac:dyDescent="0.25">
      <c r="A954" s="3" t="s">
        <v>989</v>
      </c>
      <c r="B954" s="3" t="s">
        <v>12</v>
      </c>
      <c r="C954" s="3">
        <v>30</v>
      </c>
      <c r="D954" s="3" t="s">
        <v>13</v>
      </c>
      <c r="E954" s="3" t="s">
        <v>27</v>
      </c>
      <c r="F954" s="4" t="s">
        <v>28</v>
      </c>
      <c r="G954" s="4" t="s">
        <v>140</v>
      </c>
      <c r="H954" s="4" t="s">
        <v>8</v>
      </c>
      <c r="I954" s="4" t="s">
        <v>30</v>
      </c>
      <c r="J954" s="6">
        <v>44338</v>
      </c>
      <c r="K954" s="6">
        <v>44799</v>
      </c>
      <c r="L954">
        <f t="shared" si="100"/>
        <v>461</v>
      </c>
      <c r="M954" t="b">
        <f t="shared" si="105"/>
        <v>0</v>
      </c>
    </row>
    <row r="955" spans="1:13" ht="13.2" hidden="1" x14ac:dyDescent="0.25">
      <c r="A955" s="3" t="s">
        <v>990</v>
      </c>
      <c r="B955" s="3" t="s">
        <v>12</v>
      </c>
      <c r="C955" s="3">
        <v>30</v>
      </c>
      <c r="D955" s="3" t="s">
        <v>13</v>
      </c>
      <c r="E955" s="3" t="s">
        <v>14</v>
      </c>
      <c r="F955" s="4" t="s">
        <v>59</v>
      </c>
      <c r="G955" s="4" t="s">
        <v>16</v>
      </c>
      <c r="H955" s="4" t="s">
        <v>17</v>
      </c>
      <c r="I955" s="4"/>
      <c r="J955" s="6">
        <v>44340</v>
      </c>
      <c r="K955" s="6">
        <v>44357</v>
      </c>
      <c r="L955">
        <f>K955-J955</f>
        <v>17</v>
      </c>
    </row>
    <row r="956" spans="1:13" ht="13.2" hidden="1" x14ac:dyDescent="0.25">
      <c r="A956" s="3" t="s">
        <v>991</v>
      </c>
      <c r="B956" s="3" t="s">
        <v>12</v>
      </c>
      <c r="C956" s="3">
        <v>30</v>
      </c>
      <c r="D956" s="3" t="s">
        <v>13</v>
      </c>
      <c r="E956" s="3" t="s">
        <v>14</v>
      </c>
      <c r="F956" s="4" t="s">
        <v>59</v>
      </c>
      <c r="G956" s="4" t="s">
        <v>16</v>
      </c>
      <c r="H956" s="4" t="s">
        <v>8</v>
      </c>
      <c r="I956" s="4" t="s">
        <v>30</v>
      </c>
      <c r="J956" s="6">
        <v>44340</v>
      </c>
      <c r="K956" s="6">
        <v>44384</v>
      </c>
      <c r="L956">
        <f t="shared" si="100"/>
        <v>44</v>
      </c>
    </row>
    <row r="957" spans="1:13" ht="13.2" hidden="1" x14ac:dyDescent="0.25">
      <c r="A957" s="3" t="s">
        <v>992</v>
      </c>
      <c r="B957" s="3" t="s">
        <v>12</v>
      </c>
      <c r="C957" s="3">
        <v>30</v>
      </c>
      <c r="D957" s="3" t="s">
        <v>13</v>
      </c>
      <c r="E957" s="3" t="s">
        <v>14</v>
      </c>
      <c r="F957" s="4" t="s">
        <v>59</v>
      </c>
      <c r="G957" s="4" t="s">
        <v>16</v>
      </c>
      <c r="H957" s="4" t="s">
        <v>8</v>
      </c>
      <c r="I957" s="4" t="s">
        <v>79</v>
      </c>
      <c r="J957" s="6">
        <v>44340</v>
      </c>
      <c r="K957" s="6">
        <v>44368</v>
      </c>
      <c r="L957">
        <f t="shared" si="100"/>
        <v>28</v>
      </c>
    </row>
    <row r="958" spans="1:13" ht="13.2" hidden="1" x14ac:dyDescent="0.25">
      <c r="A958" s="3" t="s">
        <v>993</v>
      </c>
      <c r="B958" s="3" t="s">
        <v>12</v>
      </c>
      <c r="C958" s="3">
        <v>30</v>
      </c>
      <c r="D958" s="3" t="s">
        <v>13</v>
      </c>
      <c r="E958" s="3" t="s">
        <v>27</v>
      </c>
      <c r="F958" s="4" t="s">
        <v>43</v>
      </c>
      <c r="G958" s="4" t="s">
        <v>16</v>
      </c>
      <c r="H958" s="4" t="s">
        <v>17</v>
      </c>
      <c r="I958" s="4"/>
      <c r="J958" s="6">
        <v>44340</v>
      </c>
      <c r="K958" s="6">
        <v>44376</v>
      </c>
      <c r="L958">
        <f>K958-J958</f>
        <v>36</v>
      </c>
      <c r="M958" t="b">
        <f t="shared" ref="M958:M961" si="106">L958&lt;C958</f>
        <v>0</v>
      </c>
    </row>
    <row r="959" spans="1:13" ht="13.2" hidden="1" x14ac:dyDescent="0.25">
      <c r="A959" s="3" t="s">
        <v>994</v>
      </c>
      <c r="B959" s="3" t="s">
        <v>12</v>
      </c>
      <c r="C959" s="3">
        <v>30</v>
      </c>
      <c r="D959" s="3" t="s">
        <v>13</v>
      </c>
      <c r="E959" s="3" t="s">
        <v>27</v>
      </c>
      <c r="F959" s="4" t="s">
        <v>28</v>
      </c>
      <c r="G959" s="4" t="s">
        <v>16</v>
      </c>
      <c r="H959" s="4" t="s">
        <v>8</v>
      </c>
      <c r="I959" s="4" t="s">
        <v>79</v>
      </c>
      <c r="J959" s="6">
        <v>44340</v>
      </c>
      <c r="K959" s="6">
        <v>44375</v>
      </c>
      <c r="L959">
        <f t="shared" si="100"/>
        <v>35</v>
      </c>
      <c r="M959" t="b">
        <f t="shared" si="106"/>
        <v>0</v>
      </c>
    </row>
    <row r="960" spans="1:13" ht="13.2" hidden="1" x14ac:dyDescent="0.25">
      <c r="A960" s="3" t="s">
        <v>995</v>
      </c>
      <c r="B960" s="3" t="s">
        <v>12</v>
      </c>
      <c r="C960" s="3">
        <v>30</v>
      </c>
      <c r="D960" s="3" t="s">
        <v>13</v>
      </c>
      <c r="E960" s="3" t="s">
        <v>27</v>
      </c>
      <c r="F960" s="4" t="s">
        <v>28</v>
      </c>
      <c r="G960" s="4" t="s">
        <v>16</v>
      </c>
      <c r="H960" s="4" t="s">
        <v>8</v>
      </c>
      <c r="I960" s="4" t="s">
        <v>30</v>
      </c>
      <c r="J960" s="6">
        <v>44340</v>
      </c>
      <c r="K960" s="6">
        <v>44396</v>
      </c>
      <c r="L960">
        <f t="shared" si="100"/>
        <v>56</v>
      </c>
      <c r="M960" t="b">
        <f t="shared" si="106"/>
        <v>0</v>
      </c>
    </row>
    <row r="961" spans="1:13" ht="13.2" hidden="1" x14ac:dyDescent="0.25">
      <c r="A961" s="3" t="s">
        <v>996</v>
      </c>
      <c r="B961" s="3" t="s">
        <v>12</v>
      </c>
      <c r="C961" s="3">
        <v>30</v>
      </c>
      <c r="D961" s="3" t="s">
        <v>13</v>
      </c>
      <c r="E961" s="3" t="s">
        <v>27</v>
      </c>
      <c r="F961" s="4" t="s">
        <v>28</v>
      </c>
      <c r="G961" s="4" t="s">
        <v>16</v>
      </c>
      <c r="H961" s="4" t="s">
        <v>8</v>
      </c>
      <c r="I961" s="4" t="s">
        <v>67</v>
      </c>
      <c r="J961" s="6">
        <v>44340</v>
      </c>
      <c r="K961" s="6">
        <v>44399</v>
      </c>
      <c r="L961">
        <f t="shared" si="100"/>
        <v>59</v>
      </c>
      <c r="M961" t="b">
        <f t="shared" si="106"/>
        <v>0</v>
      </c>
    </row>
    <row r="962" spans="1:13" ht="13.2" hidden="1" x14ac:dyDescent="0.25">
      <c r="A962" s="3" t="s">
        <v>997</v>
      </c>
      <c r="B962" s="3" t="s">
        <v>12</v>
      </c>
      <c r="C962" s="3">
        <v>30</v>
      </c>
      <c r="D962" s="3" t="s">
        <v>404</v>
      </c>
      <c r="E962" s="3" t="s">
        <v>466</v>
      </c>
      <c r="F962" s="4"/>
      <c r="G962" s="4" t="s">
        <v>16</v>
      </c>
      <c r="H962" s="4"/>
      <c r="I962" s="4"/>
      <c r="J962" s="6">
        <v>44340</v>
      </c>
      <c r="K962" s="3"/>
      <c r="L962">
        <f t="shared" si="100"/>
        <v>-44340</v>
      </c>
    </row>
    <row r="963" spans="1:13" ht="13.2" hidden="1" x14ac:dyDescent="0.25">
      <c r="A963" s="3" t="s">
        <v>998</v>
      </c>
      <c r="B963" s="3" t="s">
        <v>12</v>
      </c>
      <c r="C963" s="3">
        <v>30</v>
      </c>
      <c r="D963" s="3" t="s">
        <v>13</v>
      </c>
      <c r="E963" s="3" t="s">
        <v>14</v>
      </c>
      <c r="F963" s="4" t="s">
        <v>59</v>
      </c>
      <c r="G963" s="4" t="s">
        <v>16</v>
      </c>
      <c r="H963" s="4" t="s">
        <v>17</v>
      </c>
      <c r="I963" s="4"/>
      <c r="J963" s="6">
        <v>44341</v>
      </c>
      <c r="K963" s="6">
        <v>44384</v>
      </c>
      <c r="L963">
        <f t="shared" si="100"/>
        <v>43</v>
      </c>
    </row>
    <row r="964" spans="1:13" ht="13.2" hidden="1" x14ac:dyDescent="0.25">
      <c r="A964" s="3" t="s">
        <v>999</v>
      </c>
      <c r="B964" s="3" t="s">
        <v>12</v>
      </c>
      <c r="C964" s="3">
        <v>30</v>
      </c>
      <c r="D964" s="3" t="s">
        <v>13</v>
      </c>
      <c r="E964" s="3" t="s">
        <v>14</v>
      </c>
      <c r="F964" s="4" t="s">
        <v>59</v>
      </c>
      <c r="G964" s="4" t="s">
        <v>16</v>
      </c>
      <c r="H964" s="4" t="s">
        <v>17</v>
      </c>
      <c r="I964" s="4"/>
      <c r="J964" s="6">
        <v>44341</v>
      </c>
      <c r="K964" s="6">
        <v>44384</v>
      </c>
      <c r="L964">
        <f t="shared" ref="L964:L965" si="107">K964-J964</f>
        <v>43</v>
      </c>
    </row>
    <row r="965" spans="1:13" ht="13.2" hidden="1" x14ac:dyDescent="0.25">
      <c r="A965" s="3" t="s">
        <v>1000</v>
      </c>
      <c r="B965" s="3" t="s">
        <v>12</v>
      </c>
      <c r="C965" s="3">
        <v>30</v>
      </c>
      <c r="D965" s="3" t="s">
        <v>13</v>
      </c>
      <c r="E965" s="3" t="s">
        <v>14</v>
      </c>
      <c r="F965" s="4" t="s">
        <v>59</v>
      </c>
      <c r="G965" s="4" t="s">
        <v>16</v>
      </c>
      <c r="H965" s="4" t="s">
        <v>17</v>
      </c>
      <c r="I965" s="4"/>
      <c r="J965" s="6">
        <v>44341</v>
      </c>
      <c r="K965" s="6">
        <v>44359</v>
      </c>
      <c r="L965">
        <f t="shared" si="107"/>
        <v>18</v>
      </c>
    </row>
    <row r="966" spans="1:13" ht="13.2" hidden="1" x14ac:dyDescent="0.25">
      <c r="A966" s="3" t="s">
        <v>1001</v>
      </c>
      <c r="B966" s="3" t="s">
        <v>12</v>
      </c>
      <c r="C966" s="3">
        <v>30</v>
      </c>
      <c r="D966" s="3" t="s">
        <v>13</v>
      </c>
      <c r="E966" s="3" t="s">
        <v>14</v>
      </c>
      <c r="F966" s="4" t="s">
        <v>59</v>
      </c>
      <c r="G966" s="4" t="s">
        <v>16</v>
      </c>
      <c r="H966" s="4" t="s">
        <v>8</v>
      </c>
      <c r="I966" s="4" t="s">
        <v>79</v>
      </c>
      <c r="J966" s="6">
        <v>44341</v>
      </c>
      <c r="K966" s="6">
        <v>44425</v>
      </c>
      <c r="L966">
        <f t="shared" ref="L966:L1027" si="108">K966-J966</f>
        <v>84</v>
      </c>
    </row>
    <row r="967" spans="1:13" ht="13.2" hidden="1" x14ac:dyDescent="0.25">
      <c r="A967" s="3" t="s">
        <v>1002</v>
      </c>
      <c r="B967" s="3" t="s">
        <v>12</v>
      </c>
      <c r="C967" s="3">
        <v>30</v>
      </c>
      <c r="D967" s="3" t="s">
        <v>13</v>
      </c>
      <c r="E967" s="3" t="s">
        <v>14</v>
      </c>
      <c r="F967" s="4" t="s">
        <v>59</v>
      </c>
      <c r="G967" s="4" t="s">
        <v>16</v>
      </c>
      <c r="H967" s="4" t="s">
        <v>8</v>
      </c>
      <c r="I967" s="4" t="s">
        <v>79</v>
      </c>
      <c r="J967" s="6">
        <v>44341</v>
      </c>
      <c r="K967" s="6">
        <v>44384</v>
      </c>
      <c r="L967">
        <f t="shared" si="108"/>
        <v>43</v>
      </c>
    </row>
    <row r="968" spans="1:13" ht="13.2" hidden="1" x14ac:dyDescent="0.25">
      <c r="A968" s="3" t="s">
        <v>1003</v>
      </c>
      <c r="B968" s="3" t="s">
        <v>12</v>
      </c>
      <c r="C968" s="3">
        <v>30</v>
      </c>
      <c r="D968" s="3" t="s">
        <v>13</v>
      </c>
      <c r="E968" s="3" t="s">
        <v>14</v>
      </c>
      <c r="F968" s="4" t="s">
        <v>59</v>
      </c>
      <c r="G968" s="4" t="s">
        <v>16</v>
      </c>
      <c r="H968" s="4" t="s">
        <v>8</v>
      </c>
      <c r="I968" s="4" t="s">
        <v>79</v>
      </c>
      <c r="J968" s="6">
        <v>44341</v>
      </c>
      <c r="K968" s="6">
        <v>44368</v>
      </c>
      <c r="L968">
        <f t="shared" si="108"/>
        <v>27</v>
      </c>
    </row>
    <row r="969" spans="1:13" ht="13.2" hidden="1" x14ac:dyDescent="0.25">
      <c r="A969" s="3" t="s">
        <v>1004</v>
      </c>
      <c r="B969" s="3" t="s">
        <v>12</v>
      </c>
      <c r="C969" s="3">
        <v>30</v>
      </c>
      <c r="D969" s="3" t="s">
        <v>13</v>
      </c>
      <c r="E969" s="3" t="s">
        <v>27</v>
      </c>
      <c r="F969" s="4" t="s">
        <v>43</v>
      </c>
      <c r="G969" s="4" t="s">
        <v>90</v>
      </c>
      <c r="H969" s="4" t="s">
        <v>17</v>
      </c>
      <c r="I969" s="4"/>
      <c r="J969" s="6">
        <v>44341</v>
      </c>
      <c r="K969" s="6">
        <v>44342</v>
      </c>
      <c r="L969">
        <f>K969-J969</f>
        <v>1</v>
      </c>
      <c r="M969" t="b">
        <f t="shared" ref="M969:M984" si="109">L969&lt;C969</f>
        <v>1</v>
      </c>
    </row>
    <row r="970" spans="1:13" ht="13.2" hidden="1" x14ac:dyDescent="0.25">
      <c r="A970" s="3" t="s">
        <v>1005</v>
      </c>
      <c r="B970" s="3" t="s">
        <v>12</v>
      </c>
      <c r="C970" s="3">
        <v>30</v>
      </c>
      <c r="D970" s="3" t="s">
        <v>13</v>
      </c>
      <c r="E970" s="3" t="s">
        <v>27</v>
      </c>
      <c r="F970" s="4" t="s">
        <v>28</v>
      </c>
      <c r="G970" s="4" t="s">
        <v>29</v>
      </c>
      <c r="H970" s="4" t="s">
        <v>8</v>
      </c>
      <c r="I970" s="4" t="s">
        <v>67</v>
      </c>
      <c r="J970" s="6">
        <v>44341</v>
      </c>
      <c r="K970" s="6">
        <v>44361</v>
      </c>
      <c r="L970">
        <f t="shared" si="108"/>
        <v>20</v>
      </c>
      <c r="M970" t="b">
        <f t="shared" si="109"/>
        <v>1</v>
      </c>
    </row>
    <row r="971" spans="1:13" ht="13.2" hidden="1" x14ac:dyDescent="0.25">
      <c r="A971" s="3" t="s">
        <v>1006</v>
      </c>
      <c r="B971" s="3" t="s">
        <v>12</v>
      </c>
      <c r="C971" s="3">
        <v>30</v>
      </c>
      <c r="D971" s="3" t="s">
        <v>13</v>
      </c>
      <c r="E971" s="3" t="s">
        <v>27</v>
      </c>
      <c r="F971" s="4" t="s">
        <v>28</v>
      </c>
      <c r="G971" s="4" t="s">
        <v>16</v>
      </c>
      <c r="H971" s="4" t="s">
        <v>8</v>
      </c>
      <c r="I971" s="4" t="s">
        <v>30</v>
      </c>
      <c r="J971" s="6">
        <v>44341</v>
      </c>
      <c r="K971" s="6">
        <v>44376</v>
      </c>
      <c r="L971">
        <f t="shared" si="108"/>
        <v>35</v>
      </c>
      <c r="M971" t="b">
        <f t="shared" si="109"/>
        <v>0</v>
      </c>
    </row>
    <row r="972" spans="1:13" ht="13.2" hidden="1" x14ac:dyDescent="0.25">
      <c r="A972" s="3" t="s">
        <v>1007</v>
      </c>
      <c r="B972" s="3" t="s">
        <v>12</v>
      </c>
      <c r="C972" s="3">
        <v>30</v>
      </c>
      <c r="D972" s="3" t="s">
        <v>13</v>
      </c>
      <c r="E972" s="3" t="s">
        <v>27</v>
      </c>
      <c r="F972" s="4" t="s">
        <v>28</v>
      </c>
      <c r="G972" s="4" t="s">
        <v>16</v>
      </c>
      <c r="H972" s="4" t="s">
        <v>8</v>
      </c>
      <c r="I972" s="4" t="s">
        <v>30</v>
      </c>
      <c r="J972" s="6">
        <v>44341</v>
      </c>
      <c r="K972" s="6">
        <v>44376</v>
      </c>
      <c r="L972">
        <f t="shared" si="108"/>
        <v>35</v>
      </c>
      <c r="M972" t="b">
        <f t="shared" si="109"/>
        <v>0</v>
      </c>
    </row>
    <row r="973" spans="1:13" ht="13.2" hidden="1" x14ac:dyDescent="0.25">
      <c r="A973" s="3" t="s">
        <v>1008</v>
      </c>
      <c r="B973" s="3" t="s">
        <v>12</v>
      </c>
      <c r="C973" s="3">
        <v>30</v>
      </c>
      <c r="D973" s="3" t="s">
        <v>13</v>
      </c>
      <c r="E973" s="3" t="s">
        <v>27</v>
      </c>
      <c r="F973" s="4" t="s">
        <v>28</v>
      </c>
      <c r="G973" s="4" t="s">
        <v>16</v>
      </c>
      <c r="H973" s="4" t="s">
        <v>8</v>
      </c>
      <c r="I973" s="4" t="s">
        <v>30</v>
      </c>
      <c r="J973" s="6">
        <v>44341</v>
      </c>
      <c r="K973" s="6">
        <v>44376</v>
      </c>
      <c r="L973">
        <f t="shared" si="108"/>
        <v>35</v>
      </c>
      <c r="M973" t="b">
        <f t="shared" si="109"/>
        <v>0</v>
      </c>
    </row>
    <row r="974" spans="1:13" ht="13.2" hidden="1" x14ac:dyDescent="0.25">
      <c r="A974" s="3" t="s">
        <v>1009</v>
      </c>
      <c r="B974" s="3" t="s">
        <v>12</v>
      </c>
      <c r="C974" s="3">
        <v>30</v>
      </c>
      <c r="D974" s="3" t="s">
        <v>13</v>
      </c>
      <c r="E974" s="3" t="s">
        <v>27</v>
      </c>
      <c r="F974" s="4" t="s">
        <v>28</v>
      </c>
      <c r="G974" s="4" t="s">
        <v>16</v>
      </c>
      <c r="H974" s="4" t="s">
        <v>8</v>
      </c>
      <c r="I974" s="4" t="s">
        <v>30</v>
      </c>
      <c r="J974" s="6">
        <v>44341</v>
      </c>
      <c r="K974" s="6">
        <v>44376</v>
      </c>
      <c r="L974">
        <f t="shared" si="108"/>
        <v>35</v>
      </c>
      <c r="M974" t="b">
        <f t="shared" si="109"/>
        <v>0</v>
      </c>
    </row>
    <row r="975" spans="1:13" ht="13.2" hidden="1" x14ac:dyDescent="0.25">
      <c r="A975" s="3" t="s">
        <v>1010</v>
      </c>
      <c r="B975" s="3" t="s">
        <v>12</v>
      </c>
      <c r="C975" s="3">
        <v>30</v>
      </c>
      <c r="D975" s="3" t="s">
        <v>13</v>
      </c>
      <c r="E975" s="3" t="s">
        <v>27</v>
      </c>
      <c r="F975" s="4" t="s">
        <v>28</v>
      </c>
      <c r="G975" s="4" t="s">
        <v>16</v>
      </c>
      <c r="H975" s="4" t="s">
        <v>8</v>
      </c>
      <c r="I975" s="4" t="s">
        <v>30</v>
      </c>
      <c r="J975" s="6">
        <v>44341</v>
      </c>
      <c r="K975" s="6">
        <v>44376</v>
      </c>
      <c r="L975">
        <f t="shared" si="108"/>
        <v>35</v>
      </c>
      <c r="M975" t="b">
        <f t="shared" si="109"/>
        <v>0</v>
      </c>
    </row>
    <row r="976" spans="1:13" ht="13.2" hidden="1" x14ac:dyDescent="0.25">
      <c r="A976" s="3" t="s">
        <v>1011</v>
      </c>
      <c r="B976" s="3" t="s">
        <v>12</v>
      </c>
      <c r="C976" s="3">
        <v>30</v>
      </c>
      <c r="D976" s="3" t="s">
        <v>13</v>
      </c>
      <c r="E976" s="3" t="s">
        <v>27</v>
      </c>
      <c r="F976" s="4" t="s">
        <v>28</v>
      </c>
      <c r="G976" s="4" t="s">
        <v>16</v>
      </c>
      <c r="H976" s="4" t="s">
        <v>8</v>
      </c>
      <c r="I976" s="4" t="s">
        <v>30</v>
      </c>
      <c r="J976" s="6">
        <v>44341</v>
      </c>
      <c r="K976" s="6">
        <v>44376</v>
      </c>
      <c r="L976">
        <f t="shared" si="108"/>
        <v>35</v>
      </c>
      <c r="M976" t="b">
        <f t="shared" si="109"/>
        <v>0</v>
      </c>
    </row>
    <row r="977" spans="1:13" ht="13.2" hidden="1" x14ac:dyDescent="0.25">
      <c r="A977" s="3" t="s">
        <v>1012</v>
      </c>
      <c r="B977" s="3" t="s">
        <v>12</v>
      </c>
      <c r="C977" s="3">
        <v>30</v>
      </c>
      <c r="D977" s="3" t="s">
        <v>13</v>
      </c>
      <c r="E977" s="3" t="s">
        <v>27</v>
      </c>
      <c r="F977" s="4" t="s">
        <v>28</v>
      </c>
      <c r="G977" s="4" t="s">
        <v>16</v>
      </c>
      <c r="H977" s="4" t="s">
        <v>8</v>
      </c>
      <c r="I977" s="4" t="s">
        <v>79</v>
      </c>
      <c r="J977" s="6">
        <v>44341</v>
      </c>
      <c r="K977" s="6">
        <v>44382</v>
      </c>
      <c r="L977">
        <f t="shared" si="108"/>
        <v>41</v>
      </c>
      <c r="M977" t="b">
        <f t="shared" si="109"/>
        <v>0</v>
      </c>
    </row>
    <row r="978" spans="1:13" ht="13.2" hidden="1" x14ac:dyDescent="0.25">
      <c r="A978" s="3" t="s">
        <v>1013</v>
      </c>
      <c r="B978" s="3" t="s">
        <v>12</v>
      </c>
      <c r="C978" s="3">
        <v>30</v>
      </c>
      <c r="D978" s="3" t="s">
        <v>13</v>
      </c>
      <c r="E978" s="3" t="s">
        <v>27</v>
      </c>
      <c r="F978" s="4" t="s">
        <v>28</v>
      </c>
      <c r="G978" s="4" t="s">
        <v>16</v>
      </c>
      <c r="H978" s="4" t="s">
        <v>8</v>
      </c>
      <c r="I978" s="4" t="s">
        <v>79</v>
      </c>
      <c r="J978" s="6">
        <v>44341</v>
      </c>
      <c r="K978" s="6">
        <v>44384</v>
      </c>
      <c r="L978">
        <f t="shared" si="108"/>
        <v>43</v>
      </c>
      <c r="M978" t="b">
        <f t="shared" si="109"/>
        <v>0</v>
      </c>
    </row>
    <row r="979" spans="1:13" ht="13.2" x14ac:dyDescent="0.25">
      <c r="A979" s="3" t="s">
        <v>1014</v>
      </c>
      <c r="B979" s="3" t="s">
        <v>12</v>
      </c>
      <c r="C979" s="3">
        <v>30</v>
      </c>
      <c r="D979" s="3" t="s">
        <v>13</v>
      </c>
      <c r="E979" s="3" t="s">
        <v>27</v>
      </c>
      <c r="F979" s="4" t="s">
        <v>28</v>
      </c>
      <c r="G979" s="4" t="s">
        <v>272</v>
      </c>
      <c r="H979" s="4" t="s">
        <v>8</v>
      </c>
      <c r="I979" s="4" t="s">
        <v>79</v>
      </c>
      <c r="J979" s="6">
        <v>44341</v>
      </c>
      <c r="K979" s="6">
        <v>44424</v>
      </c>
      <c r="L979">
        <f t="shared" si="108"/>
        <v>83</v>
      </c>
      <c r="M979" t="b">
        <f t="shared" si="109"/>
        <v>0</v>
      </c>
    </row>
    <row r="980" spans="1:13" ht="13.2" hidden="1" x14ac:dyDescent="0.25">
      <c r="A980" s="3" t="s">
        <v>1015</v>
      </c>
      <c r="B980" s="3" t="s">
        <v>12</v>
      </c>
      <c r="C980" s="3">
        <v>30</v>
      </c>
      <c r="D980" s="3" t="s">
        <v>13</v>
      </c>
      <c r="E980" s="3" t="s">
        <v>27</v>
      </c>
      <c r="F980" s="4" t="s">
        <v>28</v>
      </c>
      <c r="G980" s="4" t="s">
        <v>16</v>
      </c>
      <c r="H980" s="4" t="s">
        <v>8</v>
      </c>
      <c r="I980" s="4" t="s">
        <v>79</v>
      </c>
      <c r="J980" s="6">
        <v>44341</v>
      </c>
      <c r="K980" s="6">
        <v>44695</v>
      </c>
      <c r="L980">
        <f t="shared" si="108"/>
        <v>354</v>
      </c>
      <c r="M980" t="b">
        <f t="shared" si="109"/>
        <v>0</v>
      </c>
    </row>
    <row r="981" spans="1:13" ht="13.2" hidden="1" x14ac:dyDescent="0.25">
      <c r="A981" s="3" t="s">
        <v>1016</v>
      </c>
      <c r="B981" s="3" t="s">
        <v>12</v>
      </c>
      <c r="C981" s="3">
        <v>30</v>
      </c>
      <c r="D981" s="3" t="s">
        <v>13</v>
      </c>
      <c r="E981" s="3" t="s">
        <v>27</v>
      </c>
      <c r="F981" s="4" t="s">
        <v>28</v>
      </c>
      <c r="G981" s="4" t="s">
        <v>16</v>
      </c>
      <c r="H981" s="4" t="s">
        <v>8</v>
      </c>
      <c r="I981" s="4" t="s">
        <v>79</v>
      </c>
      <c r="J981" s="6">
        <v>44341</v>
      </c>
      <c r="K981" s="6">
        <v>44697</v>
      </c>
      <c r="L981">
        <f t="shared" si="108"/>
        <v>356</v>
      </c>
      <c r="M981" t="b">
        <f t="shared" si="109"/>
        <v>0</v>
      </c>
    </row>
    <row r="982" spans="1:13" ht="13.2" hidden="1" x14ac:dyDescent="0.25">
      <c r="A982" s="3" t="s">
        <v>1017</v>
      </c>
      <c r="B982" s="3" t="s">
        <v>12</v>
      </c>
      <c r="C982" s="3">
        <v>30</v>
      </c>
      <c r="D982" s="3" t="s">
        <v>13</v>
      </c>
      <c r="E982" s="3" t="s">
        <v>27</v>
      </c>
      <c r="F982" s="4" t="s">
        <v>28</v>
      </c>
      <c r="G982" s="4" t="s">
        <v>16</v>
      </c>
      <c r="H982" s="4" t="s">
        <v>8</v>
      </c>
      <c r="I982" s="4" t="s">
        <v>30</v>
      </c>
      <c r="J982" s="6">
        <v>44341</v>
      </c>
      <c r="K982" s="6">
        <v>44798</v>
      </c>
      <c r="L982">
        <f t="shared" si="108"/>
        <v>457</v>
      </c>
      <c r="M982" t="b">
        <f t="shared" si="109"/>
        <v>0</v>
      </c>
    </row>
    <row r="983" spans="1:13" ht="13.2" hidden="1" x14ac:dyDescent="0.25">
      <c r="A983" s="3" t="s">
        <v>1018</v>
      </c>
      <c r="B983" s="3" t="s">
        <v>12</v>
      </c>
      <c r="C983" s="3">
        <v>30</v>
      </c>
      <c r="D983" s="3" t="s">
        <v>13</v>
      </c>
      <c r="E983" s="3" t="s">
        <v>27</v>
      </c>
      <c r="F983" s="4" t="s">
        <v>28</v>
      </c>
      <c r="G983" s="4" t="s">
        <v>16</v>
      </c>
      <c r="H983" s="4" t="s">
        <v>8</v>
      </c>
      <c r="I983" s="4" t="s">
        <v>30</v>
      </c>
      <c r="J983" s="6">
        <v>44341</v>
      </c>
      <c r="K983" s="6">
        <v>44798</v>
      </c>
      <c r="L983">
        <f t="shared" si="108"/>
        <v>457</v>
      </c>
      <c r="M983" t="b">
        <f t="shared" si="109"/>
        <v>0</v>
      </c>
    </row>
    <row r="984" spans="1:13" ht="13.2" hidden="1" x14ac:dyDescent="0.25">
      <c r="A984" s="3" t="s">
        <v>1019</v>
      </c>
      <c r="B984" s="3" t="s">
        <v>12</v>
      </c>
      <c r="C984" s="3">
        <v>30</v>
      </c>
      <c r="D984" s="3" t="s">
        <v>13</v>
      </c>
      <c r="E984" s="3" t="s">
        <v>27</v>
      </c>
      <c r="F984" s="4" t="s">
        <v>28</v>
      </c>
      <c r="G984" s="4" t="s">
        <v>16</v>
      </c>
      <c r="H984" s="4" t="s">
        <v>8</v>
      </c>
      <c r="I984" s="4" t="s">
        <v>30</v>
      </c>
      <c r="J984" s="6">
        <v>44341</v>
      </c>
      <c r="K984" s="6">
        <v>44798</v>
      </c>
      <c r="L984">
        <f t="shared" si="108"/>
        <v>457</v>
      </c>
      <c r="M984" t="b">
        <f t="shared" si="109"/>
        <v>0</v>
      </c>
    </row>
    <row r="985" spans="1:13" ht="13.2" hidden="1" x14ac:dyDescent="0.25">
      <c r="A985" s="3" t="s">
        <v>1020</v>
      </c>
      <c r="B985" s="3" t="s">
        <v>12</v>
      </c>
      <c r="C985" s="3">
        <v>30</v>
      </c>
      <c r="D985" s="3" t="s">
        <v>404</v>
      </c>
      <c r="E985" s="3" t="s">
        <v>405</v>
      </c>
      <c r="F985" s="4"/>
      <c r="G985" s="4" t="s">
        <v>16</v>
      </c>
      <c r="H985" s="4"/>
      <c r="I985" s="4"/>
      <c r="J985" s="6">
        <v>44341</v>
      </c>
      <c r="K985" s="3"/>
      <c r="L985">
        <f t="shared" si="108"/>
        <v>-44341</v>
      </c>
    </row>
    <row r="986" spans="1:13" ht="13.2" hidden="1" x14ac:dyDescent="0.25">
      <c r="A986" s="3" t="s">
        <v>1021</v>
      </c>
      <c r="B986" s="3" t="s">
        <v>12</v>
      </c>
      <c r="C986" s="3">
        <v>30</v>
      </c>
      <c r="D986" s="3" t="s">
        <v>13</v>
      </c>
      <c r="E986" s="3" t="s">
        <v>27</v>
      </c>
      <c r="F986" s="4" t="s">
        <v>43</v>
      </c>
      <c r="G986" s="4" t="s">
        <v>90</v>
      </c>
      <c r="H986" s="4" t="s">
        <v>17</v>
      </c>
      <c r="I986" s="4"/>
      <c r="J986" s="6">
        <v>44342</v>
      </c>
      <c r="K986" s="6">
        <v>44344</v>
      </c>
      <c r="L986">
        <f t="shared" si="108"/>
        <v>2</v>
      </c>
      <c r="M986" t="b">
        <f t="shared" ref="M986:M991" si="110">L986&lt;C986</f>
        <v>1</v>
      </c>
    </row>
    <row r="987" spans="1:13" ht="13.2" hidden="1" x14ac:dyDescent="0.25">
      <c r="A987" s="3" t="s">
        <v>1022</v>
      </c>
      <c r="B987" s="3" t="s">
        <v>12</v>
      </c>
      <c r="C987" s="3">
        <v>30</v>
      </c>
      <c r="D987" s="3" t="s">
        <v>13</v>
      </c>
      <c r="E987" s="3" t="s">
        <v>27</v>
      </c>
      <c r="F987" s="4" t="s">
        <v>43</v>
      </c>
      <c r="G987" s="4" t="s">
        <v>16</v>
      </c>
      <c r="H987" s="4" t="s">
        <v>17</v>
      </c>
      <c r="I987" s="4"/>
      <c r="J987" s="6">
        <v>44342</v>
      </c>
      <c r="K987" s="6">
        <v>44350</v>
      </c>
      <c r="L987">
        <f t="shared" si="108"/>
        <v>8</v>
      </c>
      <c r="M987" t="b">
        <f t="shared" si="110"/>
        <v>1</v>
      </c>
    </row>
    <row r="988" spans="1:13" ht="13.2" hidden="1" x14ac:dyDescent="0.25">
      <c r="A988" s="3" t="s">
        <v>1023</v>
      </c>
      <c r="B988" s="3" t="s">
        <v>12</v>
      </c>
      <c r="C988" s="3">
        <v>30</v>
      </c>
      <c r="D988" s="3" t="s">
        <v>13</v>
      </c>
      <c r="E988" s="3" t="s">
        <v>27</v>
      </c>
      <c r="F988" s="4" t="s">
        <v>28</v>
      </c>
      <c r="G988" s="4" t="s">
        <v>29</v>
      </c>
      <c r="H988" s="4" t="s">
        <v>8</v>
      </c>
      <c r="I988" s="4" t="s">
        <v>79</v>
      </c>
      <c r="J988" s="6">
        <v>44342</v>
      </c>
      <c r="K988" s="6">
        <v>44357</v>
      </c>
      <c r="L988">
        <f t="shared" si="108"/>
        <v>15</v>
      </c>
      <c r="M988" t="b">
        <f t="shared" si="110"/>
        <v>1</v>
      </c>
    </row>
    <row r="989" spans="1:13" ht="13.2" hidden="1" x14ac:dyDescent="0.25">
      <c r="A989" s="3" t="s">
        <v>1024</v>
      </c>
      <c r="B989" s="3" t="s">
        <v>12</v>
      </c>
      <c r="C989" s="3">
        <v>30</v>
      </c>
      <c r="D989" s="3" t="s">
        <v>13</v>
      </c>
      <c r="E989" s="3" t="s">
        <v>27</v>
      </c>
      <c r="F989" s="4" t="s">
        <v>28</v>
      </c>
      <c r="G989" s="4" t="s">
        <v>16</v>
      </c>
      <c r="H989" s="4" t="s">
        <v>8</v>
      </c>
      <c r="I989" s="4" t="s">
        <v>30</v>
      </c>
      <c r="J989" s="6">
        <v>44342</v>
      </c>
      <c r="K989" s="6">
        <v>44408</v>
      </c>
      <c r="L989">
        <f t="shared" si="108"/>
        <v>66</v>
      </c>
      <c r="M989" t="b">
        <f t="shared" si="110"/>
        <v>0</v>
      </c>
    </row>
    <row r="990" spans="1:13" ht="13.2" hidden="1" x14ac:dyDescent="0.25">
      <c r="A990" s="3" t="s">
        <v>1025</v>
      </c>
      <c r="B990" s="3" t="s">
        <v>12</v>
      </c>
      <c r="C990" s="3">
        <v>30</v>
      </c>
      <c r="D990" s="3" t="s">
        <v>13</v>
      </c>
      <c r="E990" s="3" t="s">
        <v>27</v>
      </c>
      <c r="F990" s="4" t="s">
        <v>28</v>
      </c>
      <c r="G990" s="4" t="s">
        <v>16</v>
      </c>
      <c r="H990" s="4" t="s">
        <v>8</v>
      </c>
      <c r="I990" s="4" t="s">
        <v>79</v>
      </c>
      <c r="J990" s="6">
        <v>44342</v>
      </c>
      <c r="K990" s="6">
        <v>44435</v>
      </c>
      <c r="L990">
        <f t="shared" si="108"/>
        <v>93</v>
      </c>
      <c r="M990" t="b">
        <f t="shared" si="110"/>
        <v>0</v>
      </c>
    </row>
    <row r="991" spans="1:13" ht="13.2" hidden="1" x14ac:dyDescent="0.25">
      <c r="A991" s="3" t="s">
        <v>1026</v>
      </c>
      <c r="B991" s="3" t="s">
        <v>32</v>
      </c>
      <c r="C991" s="3">
        <v>15</v>
      </c>
      <c r="D991" s="3" t="s">
        <v>13</v>
      </c>
      <c r="E991" s="3" t="s">
        <v>27</v>
      </c>
      <c r="F991" s="4" t="s">
        <v>43</v>
      </c>
      <c r="G991" s="4" t="s">
        <v>140</v>
      </c>
      <c r="H991" s="4" t="s">
        <v>17</v>
      </c>
      <c r="I991" s="4"/>
      <c r="J991" s="6">
        <v>44343</v>
      </c>
      <c r="K991" s="6">
        <v>44343</v>
      </c>
      <c r="L991">
        <f t="shared" si="108"/>
        <v>0</v>
      </c>
      <c r="M991" t="b">
        <f t="shared" si="110"/>
        <v>1</v>
      </c>
    </row>
    <row r="992" spans="1:13" ht="13.2" hidden="1" x14ac:dyDescent="0.25">
      <c r="A992" s="3" t="s">
        <v>1027</v>
      </c>
      <c r="B992" s="3" t="s">
        <v>12</v>
      </c>
      <c r="C992" s="3">
        <v>30</v>
      </c>
      <c r="D992" s="3" t="s">
        <v>13</v>
      </c>
      <c r="E992" s="3" t="s">
        <v>14</v>
      </c>
      <c r="F992" s="4" t="s">
        <v>59</v>
      </c>
      <c r="G992" s="4" t="s">
        <v>16</v>
      </c>
      <c r="H992" s="4" t="s">
        <v>17</v>
      </c>
      <c r="I992" s="4"/>
      <c r="J992" s="6">
        <v>44343</v>
      </c>
      <c r="K992" s="6">
        <v>44390</v>
      </c>
      <c r="L992">
        <f t="shared" si="108"/>
        <v>47</v>
      </c>
    </row>
    <row r="993" spans="1:13" ht="13.2" hidden="1" x14ac:dyDescent="0.25">
      <c r="A993" s="3" t="s">
        <v>1028</v>
      </c>
      <c r="B993" s="3" t="s">
        <v>12</v>
      </c>
      <c r="C993" s="3">
        <v>30</v>
      </c>
      <c r="D993" s="3" t="s">
        <v>13</v>
      </c>
      <c r="E993" s="3" t="s">
        <v>14</v>
      </c>
      <c r="F993" s="4" t="s">
        <v>59</v>
      </c>
      <c r="G993" s="4" t="s">
        <v>16</v>
      </c>
      <c r="H993" s="4" t="s">
        <v>17</v>
      </c>
      <c r="I993" s="4"/>
      <c r="J993" s="6">
        <v>44343</v>
      </c>
      <c r="K993" s="6">
        <v>44384</v>
      </c>
      <c r="L993">
        <f t="shared" si="108"/>
        <v>41</v>
      </c>
    </row>
    <row r="994" spans="1:13" ht="13.2" hidden="1" x14ac:dyDescent="0.25">
      <c r="A994" s="3" t="s">
        <v>1029</v>
      </c>
      <c r="B994" s="3" t="s">
        <v>12</v>
      </c>
      <c r="C994" s="3">
        <v>30</v>
      </c>
      <c r="D994" s="3" t="s">
        <v>13</v>
      </c>
      <c r="E994" s="3" t="s">
        <v>14</v>
      </c>
      <c r="F994" s="4" t="s">
        <v>59</v>
      </c>
      <c r="G994" s="4" t="s">
        <v>16</v>
      </c>
      <c r="H994" s="4" t="s">
        <v>17</v>
      </c>
      <c r="I994" s="4"/>
      <c r="J994" s="6">
        <v>44343</v>
      </c>
      <c r="K994" s="6">
        <v>44347</v>
      </c>
      <c r="L994">
        <f t="shared" si="108"/>
        <v>4</v>
      </c>
    </row>
    <row r="995" spans="1:13" ht="13.2" hidden="1" x14ac:dyDescent="0.25">
      <c r="A995" s="3" t="s">
        <v>1030</v>
      </c>
      <c r="B995" s="3" t="s">
        <v>12</v>
      </c>
      <c r="C995" s="3">
        <v>30</v>
      </c>
      <c r="D995" s="3" t="s">
        <v>13</v>
      </c>
      <c r="E995" s="3" t="s">
        <v>14</v>
      </c>
      <c r="F995" s="4" t="s">
        <v>59</v>
      </c>
      <c r="G995" s="4" t="s">
        <v>16</v>
      </c>
      <c r="H995" s="4" t="s">
        <v>8</v>
      </c>
      <c r="I995" s="4" t="s">
        <v>30</v>
      </c>
      <c r="J995" s="6">
        <v>44343</v>
      </c>
      <c r="K995" s="6">
        <v>44347</v>
      </c>
      <c r="L995">
        <f t="shared" si="108"/>
        <v>4</v>
      </c>
    </row>
    <row r="996" spans="1:13" ht="13.2" hidden="1" x14ac:dyDescent="0.25">
      <c r="A996" s="3" t="s">
        <v>1031</v>
      </c>
      <c r="B996" s="3" t="s">
        <v>12</v>
      </c>
      <c r="C996" s="3">
        <v>30</v>
      </c>
      <c r="D996" s="3" t="s">
        <v>13</v>
      </c>
      <c r="E996" s="3" t="s">
        <v>27</v>
      </c>
      <c r="F996" s="4" t="s">
        <v>28</v>
      </c>
      <c r="G996" s="4" t="s">
        <v>16</v>
      </c>
      <c r="H996" s="4" t="s">
        <v>8</v>
      </c>
      <c r="I996" s="4" t="s">
        <v>30</v>
      </c>
      <c r="J996" s="6">
        <v>44343</v>
      </c>
      <c r="K996" s="6">
        <v>44376</v>
      </c>
      <c r="L996">
        <f t="shared" si="108"/>
        <v>33</v>
      </c>
      <c r="M996" t="b">
        <f t="shared" ref="M996:M1000" si="111">L996&lt;C996</f>
        <v>0</v>
      </c>
    </row>
    <row r="997" spans="1:13" ht="13.2" hidden="1" x14ac:dyDescent="0.25">
      <c r="A997" s="3" t="s">
        <v>1032</v>
      </c>
      <c r="B997" s="3" t="s">
        <v>12</v>
      </c>
      <c r="C997" s="3">
        <v>30</v>
      </c>
      <c r="D997" s="3" t="s">
        <v>13</v>
      </c>
      <c r="E997" s="3" t="s">
        <v>27</v>
      </c>
      <c r="F997" s="4" t="s">
        <v>28</v>
      </c>
      <c r="G997" s="4" t="s">
        <v>16</v>
      </c>
      <c r="H997" s="4" t="s">
        <v>8</v>
      </c>
      <c r="I997" s="4" t="s">
        <v>30</v>
      </c>
      <c r="J997" s="6">
        <v>44343</v>
      </c>
      <c r="K997" s="6">
        <v>44376</v>
      </c>
      <c r="L997">
        <f t="shared" si="108"/>
        <v>33</v>
      </c>
      <c r="M997" t="b">
        <f t="shared" si="111"/>
        <v>0</v>
      </c>
    </row>
    <row r="998" spans="1:13" ht="13.2" hidden="1" x14ac:dyDescent="0.25">
      <c r="A998" s="3" t="s">
        <v>1033</v>
      </c>
      <c r="B998" s="3" t="s">
        <v>12</v>
      </c>
      <c r="C998" s="3">
        <v>30</v>
      </c>
      <c r="D998" s="3" t="s">
        <v>13</v>
      </c>
      <c r="E998" s="3" t="s">
        <v>27</v>
      </c>
      <c r="F998" s="4" t="s">
        <v>28</v>
      </c>
      <c r="G998" s="4" t="s">
        <v>16</v>
      </c>
      <c r="H998" s="4" t="s">
        <v>8</v>
      </c>
      <c r="I998" s="4" t="s">
        <v>30</v>
      </c>
      <c r="J998" s="6">
        <v>44343</v>
      </c>
      <c r="K998" s="6">
        <v>44376</v>
      </c>
      <c r="L998">
        <f t="shared" si="108"/>
        <v>33</v>
      </c>
      <c r="M998" t="b">
        <f t="shared" si="111"/>
        <v>0</v>
      </c>
    </row>
    <row r="999" spans="1:13" ht="13.2" hidden="1" x14ac:dyDescent="0.25">
      <c r="A999" s="3" t="s">
        <v>1034</v>
      </c>
      <c r="B999" s="3" t="s">
        <v>12</v>
      </c>
      <c r="C999" s="3">
        <v>30</v>
      </c>
      <c r="D999" s="3" t="s">
        <v>13</v>
      </c>
      <c r="E999" s="3" t="s">
        <v>27</v>
      </c>
      <c r="F999" s="4" t="s">
        <v>28</v>
      </c>
      <c r="G999" s="4" t="s">
        <v>140</v>
      </c>
      <c r="H999" s="4" t="s">
        <v>8</v>
      </c>
      <c r="I999" s="4" t="s">
        <v>30</v>
      </c>
      <c r="J999" s="6">
        <v>44343</v>
      </c>
      <c r="K999" s="6">
        <v>44393</v>
      </c>
      <c r="L999">
        <f t="shared" si="108"/>
        <v>50</v>
      </c>
      <c r="M999" t="b">
        <f t="shared" si="111"/>
        <v>0</v>
      </c>
    </row>
    <row r="1000" spans="1:13" ht="13.2" hidden="1" x14ac:dyDescent="0.25">
      <c r="A1000" s="3" t="s">
        <v>1035</v>
      </c>
      <c r="B1000" s="3" t="s">
        <v>12</v>
      </c>
      <c r="C1000" s="3">
        <v>30</v>
      </c>
      <c r="D1000" s="3" t="s">
        <v>13</v>
      </c>
      <c r="E1000" s="3" t="s">
        <v>27</v>
      </c>
      <c r="F1000" s="4" t="s">
        <v>28</v>
      </c>
      <c r="G1000" s="4" t="s">
        <v>16</v>
      </c>
      <c r="H1000" s="4" t="s">
        <v>8</v>
      </c>
      <c r="I1000" s="4" t="s">
        <v>79</v>
      </c>
      <c r="J1000" s="6">
        <v>44343</v>
      </c>
      <c r="K1000" s="6">
        <v>44788</v>
      </c>
      <c r="L1000">
        <f t="shared" si="108"/>
        <v>445</v>
      </c>
      <c r="M1000" t="b">
        <f t="shared" si="111"/>
        <v>0</v>
      </c>
    </row>
    <row r="1001" spans="1:13" ht="13.2" hidden="1" x14ac:dyDescent="0.25">
      <c r="A1001" s="3" t="s">
        <v>1036</v>
      </c>
      <c r="B1001" s="3" t="s">
        <v>12</v>
      </c>
      <c r="C1001" s="3">
        <v>30</v>
      </c>
      <c r="D1001" s="3" t="s">
        <v>13</v>
      </c>
      <c r="E1001" s="3" t="s">
        <v>14</v>
      </c>
      <c r="F1001" s="4" t="s">
        <v>59</v>
      </c>
      <c r="G1001" s="4" t="s">
        <v>16</v>
      </c>
      <c r="H1001" s="4" t="s">
        <v>8</v>
      </c>
      <c r="I1001" s="4" t="s">
        <v>79</v>
      </c>
      <c r="J1001" s="6">
        <v>44344</v>
      </c>
      <c r="K1001" s="6">
        <v>44396</v>
      </c>
      <c r="L1001">
        <f t="shared" si="108"/>
        <v>52</v>
      </c>
    </row>
    <row r="1002" spans="1:13" ht="13.2" hidden="1" x14ac:dyDescent="0.25">
      <c r="A1002" s="3" t="s">
        <v>1037</v>
      </c>
      <c r="B1002" s="3" t="s">
        <v>12</v>
      </c>
      <c r="C1002" s="3">
        <v>30</v>
      </c>
      <c r="D1002" s="3" t="s">
        <v>13</v>
      </c>
      <c r="E1002" s="3" t="s">
        <v>14</v>
      </c>
      <c r="F1002" s="4" t="s">
        <v>59</v>
      </c>
      <c r="G1002" s="4" t="s">
        <v>16</v>
      </c>
      <c r="H1002" s="4" t="s">
        <v>8</v>
      </c>
      <c r="I1002" s="4" t="s">
        <v>30</v>
      </c>
      <c r="J1002" s="6">
        <v>44347</v>
      </c>
      <c r="K1002" s="6">
        <v>44354</v>
      </c>
      <c r="L1002">
        <f t="shared" si="108"/>
        <v>7</v>
      </c>
    </row>
    <row r="1003" spans="1:13" ht="13.2" hidden="1" x14ac:dyDescent="0.25">
      <c r="A1003" s="3" t="s">
        <v>1038</v>
      </c>
      <c r="B1003" s="3" t="s">
        <v>12</v>
      </c>
      <c r="C1003" s="3">
        <v>30</v>
      </c>
      <c r="D1003" s="3" t="s">
        <v>13</v>
      </c>
      <c r="E1003" s="3" t="s">
        <v>27</v>
      </c>
      <c r="F1003" s="4" t="s">
        <v>43</v>
      </c>
      <c r="G1003" s="4" t="s">
        <v>140</v>
      </c>
      <c r="H1003" s="4" t="s">
        <v>17</v>
      </c>
      <c r="I1003" s="4"/>
      <c r="J1003" s="6">
        <v>44347</v>
      </c>
      <c r="K1003" s="6">
        <v>44347</v>
      </c>
      <c r="L1003">
        <f t="shared" si="108"/>
        <v>0</v>
      </c>
      <c r="M1003" t="b">
        <f t="shared" ref="M1003:M1024" si="112">L1003&lt;C1003</f>
        <v>1</v>
      </c>
    </row>
    <row r="1004" spans="1:13" ht="13.2" hidden="1" x14ac:dyDescent="0.25">
      <c r="A1004" s="3" t="s">
        <v>1039</v>
      </c>
      <c r="B1004" s="3" t="s">
        <v>12</v>
      </c>
      <c r="C1004" s="3">
        <v>30</v>
      </c>
      <c r="D1004" s="3" t="s">
        <v>13</v>
      </c>
      <c r="E1004" s="3" t="s">
        <v>27</v>
      </c>
      <c r="F1004" s="4" t="s">
        <v>43</v>
      </c>
      <c r="G1004" s="4" t="s">
        <v>16</v>
      </c>
      <c r="H1004" s="4" t="s">
        <v>17</v>
      </c>
      <c r="I1004" s="4"/>
      <c r="J1004" s="6">
        <v>44347</v>
      </c>
      <c r="K1004" s="6">
        <v>44347</v>
      </c>
      <c r="L1004">
        <f t="shared" si="108"/>
        <v>0</v>
      </c>
      <c r="M1004" t="b">
        <f t="shared" si="112"/>
        <v>1</v>
      </c>
    </row>
    <row r="1005" spans="1:13" ht="13.2" hidden="1" x14ac:dyDescent="0.25">
      <c r="A1005" s="3" t="s">
        <v>1040</v>
      </c>
      <c r="B1005" s="3" t="s">
        <v>12</v>
      </c>
      <c r="C1005" s="3">
        <v>30</v>
      </c>
      <c r="D1005" s="3" t="s">
        <v>13</v>
      </c>
      <c r="E1005" s="3" t="s">
        <v>27</v>
      </c>
      <c r="F1005" s="4" t="s">
        <v>43</v>
      </c>
      <c r="G1005" s="4" t="s">
        <v>90</v>
      </c>
      <c r="H1005" s="4" t="s">
        <v>17</v>
      </c>
      <c r="I1005" s="4"/>
      <c r="J1005" s="6">
        <v>44347</v>
      </c>
      <c r="K1005" s="6">
        <v>44349</v>
      </c>
      <c r="L1005">
        <f t="shared" si="108"/>
        <v>2</v>
      </c>
      <c r="M1005" t="b">
        <f t="shared" si="112"/>
        <v>1</v>
      </c>
    </row>
    <row r="1006" spans="1:13" ht="13.2" hidden="1" x14ac:dyDescent="0.25">
      <c r="A1006" s="3" t="s">
        <v>1041</v>
      </c>
      <c r="B1006" s="3" t="s">
        <v>12</v>
      </c>
      <c r="C1006" s="3">
        <v>30</v>
      </c>
      <c r="D1006" s="3" t="s">
        <v>13</v>
      </c>
      <c r="E1006" s="3" t="s">
        <v>27</v>
      </c>
      <c r="F1006" s="4" t="s">
        <v>43</v>
      </c>
      <c r="G1006" s="4" t="s">
        <v>16</v>
      </c>
      <c r="H1006" s="4" t="s">
        <v>17</v>
      </c>
      <c r="I1006" s="4"/>
      <c r="J1006" s="6">
        <v>44347</v>
      </c>
      <c r="K1006" s="6">
        <v>44354</v>
      </c>
      <c r="L1006">
        <f t="shared" si="108"/>
        <v>7</v>
      </c>
      <c r="M1006" t="b">
        <f t="shared" si="112"/>
        <v>1</v>
      </c>
    </row>
    <row r="1007" spans="1:13" ht="13.2" hidden="1" x14ac:dyDescent="0.25">
      <c r="A1007" s="3" t="s">
        <v>1042</v>
      </c>
      <c r="B1007" s="3" t="s">
        <v>12</v>
      </c>
      <c r="C1007" s="3">
        <v>30</v>
      </c>
      <c r="D1007" s="3" t="s">
        <v>13</v>
      </c>
      <c r="E1007" s="3" t="s">
        <v>27</v>
      </c>
      <c r="F1007" s="4" t="s">
        <v>28</v>
      </c>
      <c r="G1007" s="4" t="s">
        <v>16</v>
      </c>
      <c r="H1007" s="4" t="s">
        <v>8</v>
      </c>
      <c r="I1007" s="4" t="s">
        <v>30</v>
      </c>
      <c r="J1007" s="6">
        <v>44347</v>
      </c>
      <c r="K1007" s="6">
        <v>44354</v>
      </c>
      <c r="L1007">
        <f t="shared" si="108"/>
        <v>7</v>
      </c>
      <c r="M1007" t="b">
        <f t="shared" si="112"/>
        <v>1</v>
      </c>
    </row>
    <row r="1008" spans="1:13" ht="13.2" hidden="1" x14ac:dyDescent="0.25">
      <c r="A1008" s="3" t="s">
        <v>1043</v>
      </c>
      <c r="B1008" s="3" t="s">
        <v>12</v>
      </c>
      <c r="C1008" s="3">
        <v>30</v>
      </c>
      <c r="D1008" s="3" t="s">
        <v>13</v>
      </c>
      <c r="E1008" s="3" t="s">
        <v>27</v>
      </c>
      <c r="F1008" s="4" t="s">
        <v>28</v>
      </c>
      <c r="G1008" s="4" t="s">
        <v>29</v>
      </c>
      <c r="H1008" s="4" t="s">
        <v>8</v>
      </c>
      <c r="I1008" s="4" t="s">
        <v>30</v>
      </c>
      <c r="J1008" s="6">
        <v>44347</v>
      </c>
      <c r="K1008" s="6">
        <v>44359</v>
      </c>
      <c r="L1008">
        <f t="shared" si="108"/>
        <v>12</v>
      </c>
      <c r="M1008" t="b">
        <f t="shared" si="112"/>
        <v>1</v>
      </c>
    </row>
    <row r="1009" spans="1:13" ht="13.2" hidden="1" x14ac:dyDescent="0.25">
      <c r="A1009" s="3" t="s">
        <v>1044</v>
      </c>
      <c r="B1009" s="3" t="s">
        <v>12</v>
      </c>
      <c r="C1009" s="3">
        <v>30</v>
      </c>
      <c r="D1009" s="3" t="s">
        <v>13</v>
      </c>
      <c r="E1009" s="3" t="s">
        <v>27</v>
      </c>
      <c r="F1009" s="4" t="s">
        <v>28</v>
      </c>
      <c r="G1009" s="4" t="s">
        <v>16</v>
      </c>
      <c r="H1009" s="4" t="s">
        <v>8</v>
      </c>
      <c r="I1009" s="4" t="s">
        <v>67</v>
      </c>
      <c r="J1009" s="6">
        <v>44347</v>
      </c>
      <c r="K1009" s="6">
        <v>44374</v>
      </c>
      <c r="L1009">
        <f t="shared" si="108"/>
        <v>27</v>
      </c>
      <c r="M1009" t="b">
        <f t="shared" si="112"/>
        <v>1</v>
      </c>
    </row>
    <row r="1010" spans="1:13" ht="13.2" hidden="1" x14ac:dyDescent="0.25">
      <c r="A1010" s="3" t="s">
        <v>1045</v>
      </c>
      <c r="B1010" s="3" t="s">
        <v>12</v>
      </c>
      <c r="C1010" s="3">
        <v>30</v>
      </c>
      <c r="D1010" s="3" t="s">
        <v>13</v>
      </c>
      <c r="E1010" s="3" t="s">
        <v>27</v>
      </c>
      <c r="F1010" s="4" t="s">
        <v>28</v>
      </c>
      <c r="G1010" s="4" t="s">
        <v>16</v>
      </c>
      <c r="H1010" s="4" t="s">
        <v>8</v>
      </c>
      <c r="I1010" s="4" t="s">
        <v>79</v>
      </c>
      <c r="J1010" s="6">
        <v>44347</v>
      </c>
      <c r="K1010" s="6">
        <v>44377</v>
      </c>
      <c r="L1010">
        <f t="shared" si="108"/>
        <v>30</v>
      </c>
      <c r="M1010" t="b">
        <f t="shared" si="112"/>
        <v>0</v>
      </c>
    </row>
    <row r="1011" spans="1:13" ht="13.2" hidden="1" x14ac:dyDescent="0.25">
      <c r="A1011" s="3" t="s">
        <v>1046</v>
      </c>
      <c r="B1011" s="3" t="s">
        <v>12</v>
      </c>
      <c r="C1011" s="3">
        <v>30</v>
      </c>
      <c r="D1011" s="3" t="s">
        <v>13</v>
      </c>
      <c r="E1011" s="3" t="s">
        <v>27</v>
      </c>
      <c r="F1011" s="4" t="s">
        <v>28</v>
      </c>
      <c r="G1011" s="4" t="s">
        <v>16</v>
      </c>
      <c r="H1011" s="4" t="s">
        <v>8</v>
      </c>
      <c r="I1011" s="4" t="s">
        <v>79</v>
      </c>
      <c r="J1011" s="6">
        <v>44347</v>
      </c>
      <c r="K1011" s="6">
        <v>44501</v>
      </c>
      <c r="L1011">
        <f t="shared" si="108"/>
        <v>154</v>
      </c>
      <c r="M1011" t="b">
        <f t="shared" si="112"/>
        <v>0</v>
      </c>
    </row>
    <row r="1012" spans="1:13" ht="13.2" hidden="1" x14ac:dyDescent="0.25">
      <c r="A1012" s="3" t="s">
        <v>1047</v>
      </c>
      <c r="B1012" s="3" t="s">
        <v>12</v>
      </c>
      <c r="C1012" s="3">
        <v>30</v>
      </c>
      <c r="D1012" s="3" t="s">
        <v>13</v>
      </c>
      <c r="E1012" s="3" t="s">
        <v>27</v>
      </c>
      <c r="F1012" s="4" t="s">
        <v>28</v>
      </c>
      <c r="G1012" s="4" t="s">
        <v>16</v>
      </c>
      <c r="H1012" s="4" t="s">
        <v>8</v>
      </c>
      <c r="I1012" s="4" t="s">
        <v>79</v>
      </c>
      <c r="J1012" s="6">
        <v>44347</v>
      </c>
      <c r="K1012" s="6">
        <v>44510</v>
      </c>
      <c r="L1012">
        <f t="shared" si="108"/>
        <v>163</v>
      </c>
      <c r="M1012" t="b">
        <f t="shared" si="112"/>
        <v>0</v>
      </c>
    </row>
    <row r="1013" spans="1:13" ht="13.2" hidden="1" x14ac:dyDescent="0.25">
      <c r="A1013" s="3" t="s">
        <v>1048</v>
      </c>
      <c r="B1013" s="3" t="s">
        <v>12</v>
      </c>
      <c r="C1013" s="3">
        <v>30</v>
      </c>
      <c r="D1013" s="3" t="s">
        <v>13</v>
      </c>
      <c r="E1013" s="3" t="s">
        <v>27</v>
      </c>
      <c r="F1013" s="4" t="s">
        <v>28</v>
      </c>
      <c r="G1013" s="4" t="s">
        <v>16</v>
      </c>
      <c r="H1013" s="4" t="s">
        <v>8</v>
      </c>
      <c r="I1013" s="4" t="s">
        <v>79</v>
      </c>
      <c r="J1013" s="6">
        <v>44347</v>
      </c>
      <c r="K1013" s="6">
        <v>44707</v>
      </c>
      <c r="L1013">
        <f t="shared" si="108"/>
        <v>360</v>
      </c>
      <c r="M1013" t="b">
        <f t="shared" si="112"/>
        <v>0</v>
      </c>
    </row>
    <row r="1014" spans="1:13" ht="13.2" hidden="1" x14ac:dyDescent="0.25">
      <c r="A1014" s="3" t="s">
        <v>1049</v>
      </c>
      <c r="B1014" s="3" t="s">
        <v>12</v>
      </c>
      <c r="C1014" s="3">
        <v>30</v>
      </c>
      <c r="D1014" s="3" t="s">
        <v>13</v>
      </c>
      <c r="E1014" s="3" t="s">
        <v>27</v>
      </c>
      <c r="F1014" s="4" t="s">
        <v>28</v>
      </c>
      <c r="G1014" s="4" t="s">
        <v>16</v>
      </c>
      <c r="H1014" s="4" t="s">
        <v>8</v>
      </c>
      <c r="I1014" s="4" t="s">
        <v>67</v>
      </c>
      <c r="J1014" s="6">
        <v>44347</v>
      </c>
      <c r="K1014" s="6">
        <v>44712</v>
      </c>
      <c r="L1014">
        <f t="shared" si="108"/>
        <v>365</v>
      </c>
      <c r="M1014" t="b">
        <f t="shared" si="112"/>
        <v>0</v>
      </c>
    </row>
    <row r="1015" spans="1:13" ht="13.2" hidden="1" x14ac:dyDescent="0.25">
      <c r="A1015" s="3" t="s">
        <v>1050</v>
      </c>
      <c r="B1015" s="3" t="s">
        <v>12</v>
      </c>
      <c r="C1015" s="3">
        <v>30</v>
      </c>
      <c r="D1015" s="3" t="s">
        <v>13</v>
      </c>
      <c r="E1015" s="3" t="s">
        <v>27</v>
      </c>
      <c r="F1015" s="4" t="s">
        <v>28</v>
      </c>
      <c r="G1015" s="4" t="s">
        <v>16</v>
      </c>
      <c r="H1015" s="4" t="s">
        <v>8</v>
      </c>
      <c r="I1015" s="4" t="s">
        <v>67</v>
      </c>
      <c r="J1015" s="6">
        <v>44347</v>
      </c>
      <c r="K1015" s="6">
        <v>44795</v>
      </c>
      <c r="L1015">
        <f t="shared" si="108"/>
        <v>448</v>
      </c>
      <c r="M1015" t="b">
        <f t="shared" si="112"/>
        <v>0</v>
      </c>
    </row>
    <row r="1016" spans="1:13" ht="13.2" hidden="1" x14ac:dyDescent="0.25">
      <c r="A1016" s="3" t="s">
        <v>1051</v>
      </c>
      <c r="B1016" s="3" t="s">
        <v>12</v>
      </c>
      <c r="C1016" s="3">
        <v>30</v>
      </c>
      <c r="D1016" s="3" t="s">
        <v>13</v>
      </c>
      <c r="E1016" s="3" t="s">
        <v>27</v>
      </c>
      <c r="F1016" s="4" t="s">
        <v>28</v>
      </c>
      <c r="G1016" s="4" t="s">
        <v>16</v>
      </c>
      <c r="H1016" s="4" t="s">
        <v>8</v>
      </c>
      <c r="I1016" s="4" t="s">
        <v>67</v>
      </c>
      <c r="J1016" s="6">
        <v>44348</v>
      </c>
      <c r="K1016" s="6">
        <v>44373</v>
      </c>
      <c r="L1016">
        <f t="shared" si="108"/>
        <v>25</v>
      </c>
      <c r="M1016" t="b">
        <f t="shared" si="112"/>
        <v>1</v>
      </c>
    </row>
    <row r="1017" spans="1:13" ht="13.2" hidden="1" x14ac:dyDescent="0.25">
      <c r="A1017" s="3" t="s">
        <v>1052</v>
      </c>
      <c r="B1017" s="3" t="s">
        <v>12</v>
      </c>
      <c r="C1017" s="3">
        <v>30</v>
      </c>
      <c r="D1017" s="3" t="s">
        <v>13</v>
      </c>
      <c r="E1017" s="3" t="s">
        <v>27</v>
      </c>
      <c r="F1017" s="4" t="s">
        <v>28</v>
      </c>
      <c r="G1017" s="4" t="s">
        <v>140</v>
      </c>
      <c r="H1017" s="4" t="s">
        <v>8</v>
      </c>
      <c r="I1017" s="4" t="s">
        <v>67</v>
      </c>
      <c r="J1017" s="6">
        <v>44348</v>
      </c>
      <c r="K1017" s="6">
        <v>44407</v>
      </c>
      <c r="L1017">
        <f t="shared" si="108"/>
        <v>59</v>
      </c>
      <c r="M1017" t="b">
        <f t="shared" si="112"/>
        <v>0</v>
      </c>
    </row>
    <row r="1018" spans="1:13" ht="13.2" hidden="1" x14ac:dyDescent="0.25">
      <c r="A1018" s="3" t="s">
        <v>1053</v>
      </c>
      <c r="B1018" s="3" t="s">
        <v>12</v>
      </c>
      <c r="C1018" s="3">
        <v>30</v>
      </c>
      <c r="D1018" s="3" t="s">
        <v>13</v>
      </c>
      <c r="E1018" s="3" t="s">
        <v>27</v>
      </c>
      <c r="F1018" s="4" t="s">
        <v>28</v>
      </c>
      <c r="G1018" s="4" t="s">
        <v>16</v>
      </c>
      <c r="H1018" s="4" t="s">
        <v>8</v>
      </c>
      <c r="I1018" s="4" t="s">
        <v>67</v>
      </c>
      <c r="J1018" s="6">
        <v>44348</v>
      </c>
      <c r="K1018" s="6">
        <v>44676</v>
      </c>
      <c r="L1018">
        <f t="shared" si="108"/>
        <v>328</v>
      </c>
      <c r="M1018" t="b">
        <f t="shared" si="112"/>
        <v>0</v>
      </c>
    </row>
    <row r="1019" spans="1:13" ht="13.2" hidden="1" x14ac:dyDescent="0.25">
      <c r="A1019" s="3" t="s">
        <v>1054</v>
      </c>
      <c r="B1019" s="3" t="s">
        <v>12</v>
      </c>
      <c r="C1019" s="3">
        <v>30</v>
      </c>
      <c r="D1019" s="3" t="s">
        <v>13</v>
      </c>
      <c r="E1019" s="3" t="s">
        <v>27</v>
      </c>
      <c r="F1019" s="4" t="s">
        <v>28</v>
      </c>
      <c r="G1019" s="4" t="s">
        <v>16</v>
      </c>
      <c r="H1019" s="4" t="s">
        <v>8</v>
      </c>
      <c r="I1019" s="4" t="s">
        <v>79</v>
      </c>
      <c r="J1019" s="6">
        <v>44348</v>
      </c>
      <c r="K1019" s="6">
        <v>44707</v>
      </c>
      <c r="L1019">
        <f t="shared" si="108"/>
        <v>359</v>
      </c>
      <c r="M1019" t="b">
        <f t="shared" si="112"/>
        <v>0</v>
      </c>
    </row>
    <row r="1020" spans="1:13" ht="13.2" hidden="1" x14ac:dyDescent="0.25">
      <c r="A1020" s="3" t="s">
        <v>1055</v>
      </c>
      <c r="B1020" s="3" t="s">
        <v>12</v>
      </c>
      <c r="C1020" s="3">
        <v>30</v>
      </c>
      <c r="D1020" s="3" t="s">
        <v>13</v>
      </c>
      <c r="E1020" s="3" t="s">
        <v>27</v>
      </c>
      <c r="F1020" s="4" t="s">
        <v>28</v>
      </c>
      <c r="G1020" s="4" t="s">
        <v>16</v>
      </c>
      <c r="H1020" s="4" t="s">
        <v>8</v>
      </c>
      <c r="I1020" s="4" t="s">
        <v>67</v>
      </c>
      <c r="J1020" s="6">
        <v>44348</v>
      </c>
      <c r="K1020" s="6">
        <v>44712</v>
      </c>
      <c r="L1020">
        <f t="shared" si="108"/>
        <v>364</v>
      </c>
      <c r="M1020" t="b">
        <f t="shared" si="112"/>
        <v>0</v>
      </c>
    </row>
    <row r="1021" spans="1:13" ht="13.2" hidden="1" x14ac:dyDescent="0.25">
      <c r="A1021" s="3" t="s">
        <v>1056</v>
      </c>
      <c r="B1021" s="3" t="s">
        <v>12</v>
      </c>
      <c r="C1021" s="3">
        <v>30</v>
      </c>
      <c r="D1021" s="3" t="s">
        <v>13</v>
      </c>
      <c r="E1021" s="3" t="s">
        <v>27</v>
      </c>
      <c r="F1021" s="4" t="s">
        <v>28</v>
      </c>
      <c r="G1021" s="4" t="s">
        <v>16</v>
      </c>
      <c r="H1021" s="4" t="s">
        <v>8</v>
      </c>
      <c r="I1021" s="4" t="s">
        <v>67</v>
      </c>
      <c r="J1021" s="6">
        <v>44348</v>
      </c>
      <c r="K1021" s="6">
        <v>44712</v>
      </c>
      <c r="L1021">
        <f t="shared" si="108"/>
        <v>364</v>
      </c>
      <c r="M1021" t="b">
        <f t="shared" si="112"/>
        <v>0</v>
      </c>
    </row>
    <row r="1022" spans="1:13" ht="13.2" hidden="1" x14ac:dyDescent="0.25">
      <c r="A1022" s="3" t="s">
        <v>1057</v>
      </c>
      <c r="B1022" s="3" t="s">
        <v>12</v>
      </c>
      <c r="C1022" s="3">
        <v>30</v>
      </c>
      <c r="D1022" s="3" t="s">
        <v>13</v>
      </c>
      <c r="E1022" s="3" t="s">
        <v>27</v>
      </c>
      <c r="F1022" s="4" t="s">
        <v>28</v>
      </c>
      <c r="G1022" s="4" t="s">
        <v>16</v>
      </c>
      <c r="H1022" s="4" t="s">
        <v>8</v>
      </c>
      <c r="I1022" s="4" t="s">
        <v>67</v>
      </c>
      <c r="J1022" s="6">
        <v>44348</v>
      </c>
      <c r="K1022" s="6">
        <v>44782</v>
      </c>
      <c r="L1022">
        <f t="shared" si="108"/>
        <v>434</v>
      </c>
      <c r="M1022" t="b">
        <f t="shared" si="112"/>
        <v>0</v>
      </c>
    </row>
    <row r="1023" spans="1:13" ht="13.2" hidden="1" x14ac:dyDescent="0.25">
      <c r="A1023" s="3" t="s">
        <v>1058</v>
      </c>
      <c r="B1023" s="3" t="s">
        <v>12</v>
      </c>
      <c r="C1023" s="3">
        <v>30</v>
      </c>
      <c r="D1023" s="3" t="s">
        <v>13</v>
      </c>
      <c r="E1023" s="3" t="s">
        <v>27</v>
      </c>
      <c r="F1023" s="4" t="s">
        <v>28</v>
      </c>
      <c r="G1023" s="4" t="s">
        <v>16</v>
      </c>
      <c r="H1023" s="4" t="s">
        <v>8</v>
      </c>
      <c r="I1023" s="4" t="s">
        <v>79</v>
      </c>
      <c r="J1023" s="6">
        <v>44348</v>
      </c>
      <c r="K1023" s="6">
        <v>44798</v>
      </c>
      <c r="L1023">
        <f t="shared" si="108"/>
        <v>450</v>
      </c>
      <c r="M1023" t="b">
        <f t="shared" si="112"/>
        <v>0</v>
      </c>
    </row>
    <row r="1024" spans="1:13" ht="13.2" hidden="1" x14ac:dyDescent="0.25">
      <c r="A1024" s="3" t="s">
        <v>1059</v>
      </c>
      <c r="B1024" s="3" t="s">
        <v>12</v>
      </c>
      <c r="C1024" s="3">
        <v>30</v>
      </c>
      <c r="D1024" s="3" t="s">
        <v>13</v>
      </c>
      <c r="E1024" s="3" t="s">
        <v>27</v>
      </c>
      <c r="F1024" s="4" t="s">
        <v>28</v>
      </c>
      <c r="G1024" s="4" t="s">
        <v>140</v>
      </c>
      <c r="H1024" s="4" t="s">
        <v>8</v>
      </c>
      <c r="I1024" s="4" t="s">
        <v>30</v>
      </c>
      <c r="J1024" s="6">
        <v>44348</v>
      </c>
      <c r="K1024" s="6">
        <v>44809</v>
      </c>
      <c r="L1024">
        <f t="shared" si="108"/>
        <v>461</v>
      </c>
      <c r="M1024" t="b">
        <f t="shared" si="112"/>
        <v>0</v>
      </c>
    </row>
    <row r="1025" spans="1:13" ht="13.2" hidden="1" x14ac:dyDescent="0.25">
      <c r="A1025" s="3" t="s">
        <v>1060</v>
      </c>
      <c r="B1025" s="3" t="s">
        <v>12</v>
      </c>
      <c r="C1025" s="3">
        <v>30</v>
      </c>
      <c r="D1025" s="3" t="s">
        <v>13</v>
      </c>
      <c r="E1025" s="3" t="s">
        <v>14</v>
      </c>
      <c r="F1025" s="4" t="s">
        <v>59</v>
      </c>
      <c r="G1025" s="4" t="s">
        <v>16</v>
      </c>
      <c r="H1025" s="4" t="s">
        <v>8</v>
      </c>
      <c r="I1025" s="4" t="s">
        <v>30</v>
      </c>
      <c r="J1025" s="6">
        <v>44349</v>
      </c>
      <c r="K1025" s="6">
        <v>44432</v>
      </c>
      <c r="L1025">
        <f t="shared" si="108"/>
        <v>83</v>
      </c>
    </row>
    <row r="1026" spans="1:13" ht="13.2" hidden="1" x14ac:dyDescent="0.25">
      <c r="A1026" s="3" t="s">
        <v>1061</v>
      </c>
      <c r="B1026" s="3" t="s">
        <v>12</v>
      </c>
      <c r="C1026" s="3">
        <v>30</v>
      </c>
      <c r="D1026" s="3" t="s">
        <v>13</v>
      </c>
      <c r="E1026" s="3" t="s">
        <v>27</v>
      </c>
      <c r="F1026" s="4" t="s">
        <v>43</v>
      </c>
      <c r="G1026" s="4" t="s">
        <v>16</v>
      </c>
      <c r="H1026" s="4" t="s">
        <v>17</v>
      </c>
      <c r="I1026" s="4"/>
      <c r="J1026" s="6">
        <v>44349</v>
      </c>
      <c r="K1026" s="6">
        <v>44358</v>
      </c>
      <c r="L1026">
        <f>K1026-J1026</f>
        <v>9</v>
      </c>
      <c r="M1026" t="b">
        <f t="shared" ref="M1026:M1032" si="113">L1026&lt;C1026</f>
        <v>1</v>
      </c>
    </row>
    <row r="1027" spans="1:13" ht="13.2" hidden="1" x14ac:dyDescent="0.25">
      <c r="A1027" s="3" t="s">
        <v>1062</v>
      </c>
      <c r="B1027" s="3" t="s">
        <v>12</v>
      </c>
      <c r="C1027" s="3">
        <v>30</v>
      </c>
      <c r="D1027" s="3" t="s">
        <v>13</v>
      </c>
      <c r="E1027" s="3" t="s">
        <v>27</v>
      </c>
      <c r="F1027" s="4" t="s">
        <v>28</v>
      </c>
      <c r="G1027" s="4" t="s">
        <v>16</v>
      </c>
      <c r="H1027" s="4" t="s">
        <v>8</v>
      </c>
      <c r="I1027" s="4" t="s">
        <v>30</v>
      </c>
      <c r="J1027" s="6">
        <v>44349</v>
      </c>
      <c r="K1027" s="6">
        <v>44376</v>
      </c>
      <c r="L1027">
        <f t="shared" si="108"/>
        <v>27</v>
      </c>
      <c r="M1027" t="b">
        <f t="shared" si="113"/>
        <v>1</v>
      </c>
    </row>
    <row r="1028" spans="1:13" ht="13.2" hidden="1" x14ac:dyDescent="0.25">
      <c r="A1028" s="3" t="s">
        <v>1063</v>
      </c>
      <c r="B1028" s="3" t="s">
        <v>12</v>
      </c>
      <c r="C1028" s="3">
        <v>30</v>
      </c>
      <c r="D1028" s="3" t="s">
        <v>13</v>
      </c>
      <c r="E1028" s="3" t="s">
        <v>27</v>
      </c>
      <c r="F1028" s="4" t="s">
        <v>28</v>
      </c>
      <c r="G1028" s="4" t="s">
        <v>16</v>
      </c>
      <c r="H1028" s="4" t="s">
        <v>8</v>
      </c>
      <c r="I1028" s="4" t="s">
        <v>79</v>
      </c>
      <c r="J1028" s="6">
        <v>44349</v>
      </c>
      <c r="K1028" s="6">
        <v>44380</v>
      </c>
      <c r="L1028">
        <f t="shared" ref="L1028:L1091" si="114">K1028-J1028</f>
        <v>31</v>
      </c>
      <c r="M1028" t="b">
        <f t="shared" si="113"/>
        <v>0</v>
      </c>
    </row>
    <row r="1029" spans="1:13" ht="13.2" hidden="1" x14ac:dyDescent="0.25">
      <c r="A1029" s="3" t="s">
        <v>1064</v>
      </c>
      <c r="B1029" s="3" t="s">
        <v>12</v>
      </c>
      <c r="C1029" s="3">
        <v>30</v>
      </c>
      <c r="D1029" s="3" t="s">
        <v>13</v>
      </c>
      <c r="E1029" s="3" t="s">
        <v>27</v>
      </c>
      <c r="F1029" s="4" t="s">
        <v>28</v>
      </c>
      <c r="G1029" s="4" t="s">
        <v>16</v>
      </c>
      <c r="H1029" s="4" t="s">
        <v>8</v>
      </c>
      <c r="I1029" s="4" t="s">
        <v>79</v>
      </c>
      <c r="J1029" s="6">
        <v>44349</v>
      </c>
      <c r="K1029" s="6">
        <v>44382</v>
      </c>
      <c r="L1029">
        <f t="shared" si="114"/>
        <v>33</v>
      </c>
      <c r="M1029" t="b">
        <f t="shared" si="113"/>
        <v>0</v>
      </c>
    </row>
    <row r="1030" spans="1:13" ht="13.2" hidden="1" x14ac:dyDescent="0.25">
      <c r="A1030" s="3" t="s">
        <v>1065</v>
      </c>
      <c r="B1030" s="3" t="s">
        <v>12</v>
      </c>
      <c r="C1030" s="3">
        <v>30</v>
      </c>
      <c r="D1030" s="3" t="s">
        <v>13</v>
      </c>
      <c r="E1030" s="3" t="s">
        <v>27</v>
      </c>
      <c r="F1030" s="4" t="s">
        <v>28</v>
      </c>
      <c r="G1030" s="4" t="s">
        <v>140</v>
      </c>
      <c r="H1030" s="4" t="s">
        <v>8</v>
      </c>
      <c r="I1030" s="4" t="s">
        <v>30</v>
      </c>
      <c r="J1030" s="6">
        <v>44349</v>
      </c>
      <c r="K1030" s="6">
        <v>44411</v>
      </c>
      <c r="L1030">
        <f t="shared" si="114"/>
        <v>62</v>
      </c>
      <c r="M1030" t="b">
        <f t="shared" si="113"/>
        <v>0</v>
      </c>
    </row>
    <row r="1031" spans="1:13" ht="13.2" hidden="1" x14ac:dyDescent="0.25">
      <c r="A1031" s="3" t="s">
        <v>1066</v>
      </c>
      <c r="B1031" s="3" t="s">
        <v>12</v>
      </c>
      <c r="C1031" s="3">
        <v>30</v>
      </c>
      <c r="D1031" s="3" t="s">
        <v>13</v>
      </c>
      <c r="E1031" s="3" t="s">
        <v>27</v>
      </c>
      <c r="F1031" s="4" t="s">
        <v>28</v>
      </c>
      <c r="G1031" s="4" t="s">
        <v>90</v>
      </c>
      <c r="H1031" s="4" t="s">
        <v>8</v>
      </c>
      <c r="I1031" s="4" t="s">
        <v>30</v>
      </c>
      <c r="J1031" s="6">
        <v>44349</v>
      </c>
      <c r="K1031" s="6">
        <v>44571</v>
      </c>
      <c r="L1031">
        <f t="shared" si="114"/>
        <v>222</v>
      </c>
      <c r="M1031" t="b">
        <f t="shared" si="113"/>
        <v>0</v>
      </c>
    </row>
    <row r="1032" spans="1:13" ht="13.2" hidden="1" x14ac:dyDescent="0.25">
      <c r="A1032" s="3" t="s">
        <v>1067</v>
      </c>
      <c r="B1032" s="3" t="s">
        <v>12</v>
      </c>
      <c r="C1032" s="3">
        <v>30</v>
      </c>
      <c r="D1032" s="3" t="s">
        <v>13</v>
      </c>
      <c r="E1032" s="3" t="s">
        <v>27</v>
      </c>
      <c r="F1032" s="4" t="s">
        <v>28</v>
      </c>
      <c r="G1032" s="4" t="s">
        <v>16</v>
      </c>
      <c r="H1032" s="4" t="s">
        <v>8</v>
      </c>
      <c r="I1032" s="4" t="s">
        <v>67</v>
      </c>
      <c r="J1032" s="6">
        <v>44349</v>
      </c>
      <c r="K1032" s="6">
        <v>44777</v>
      </c>
      <c r="L1032">
        <f t="shared" si="114"/>
        <v>428</v>
      </c>
      <c r="M1032" t="b">
        <f t="shared" si="113"/>
        <v>0</v>
      </c>
    </row>
    <row r="1033" spans="1:13" ht="13.2" hidden="1" x14ac:dyDescent="0.25">
      <c r="A1033" s="3" t="s">
        <v>1068</v>
      </c>
      <c r="B1033" s="3" t="s">
        <v>12</v>
      </c>
      <c r="C1033" s="3">
        <v>30</v>
      </c>
      <c r="D1033" s="3" t="s">
        <v>13</v>
      </c>
      <c r="E1033" s="3" t="s">
        <v>14</v>
      </c>
      <c r="F1033" s="4" t="s">
        <v>59</v>
      </c>
      <c r="G1033" s="4" t="s">
        <v>16</v>
      </c>
      <c r="H1033" s="4" t="s">
        <v>8</v>
      </c>
      <c r="I1033" s="4" t="s">
        <v>79</v>
      </c>
      <c r="J1033" s="6">
        <v>44350</v>
      </c>
      <c r="K1033" s="6">
        <v>44425</v>
      </c>
      <c r="L1033">
        <f t="shared" si="114"/>
        <v>75</v>
      </c>
    </row>
    <row r="1034" spans="1:13" ht="13.2" hidden="1" x14ac:dyDescent="0.25">
      <c r="A1034" s="3" t="s">
        <v>1069</v>
      </c>
      <c r="B1034" s="3" t="s">
        <v>12</v>
      </c>
      <c r="C1034" s="3">
        <v>30</v>
      </c>
      <c r="D1034" s="3" t="s">
        <v>13</v>
      </c>
      <c r="E1034" s="3" t="s">
        <v>14</v>
      </c>
      <c r="F1034" s="4" t="s">
        <v>59</v>
      </c>
      <c r="G1034" s="4" t="s">
        <v>16</v>
      </c>
      <c r="H1034" s="4" t="s">
        <v>8</v>
      </c>
      <c r="I1034" s="4" t="s">
        <v>79</v>
      </c>
      <c r="J1034" s="6">
        <v>44350</v>
      </c>
      <c r="K1034" s="6">
        <v>44368</v>
      </c>
      <c r="L1034">
        <f t="shared" si="114"/>
        <v>18</v>
      </c>
    </row>
    <row r="1035" spans="1:13" ht="13.2" hidden="1" x14ac:dyDescent="0.25">
      <c r="A1035" s="3" t="s">
        <v>1070</v>
      </c>
      <c r="B1035" s="3" t="s">
        <v>12</v>
      </c>
      <c r="C1035" s="3">
        <v>30</v>
      </c>
      <c r="D1035" s="3" t="s">
        <v>13</v>
      </c>
      <c r="E1035" s="3" t="s">
        <v>27</v>
      </c>
      <c r="F1035" s="4" t="s">
        <v>28</v>
      </c>
      <c r="G1035" s="4" t="s">
        <v>16</v>
      </c>
      <c r="H1035" s="4" t="s">
        <v>8</v>
      </c>
      <c r="I1035" s="4" t="s">
        <v>79</v>
      </c>
      <c r="J1035" s="6">
        <v>44350</v>
      </c>
      <c r="K1035" s="6">
        <v>44700</v>
      </c>
      <c r="L1035">
        <f t="shared" si="114"/>
        <v>350</v>
      </c>
      <c r="M1035" t="b">
        <f t="shared" ref="M1035:M1036" si="115">L1035&lt;C1035</f>
        <v>0</v>
      </c>
    </row>
    <row r="1036" spans="1:13" ht="13.2" hidden="1" x14ac:dyDescent="0.25">
      <c r="A1036" s="3" t="s">
        <v>1071</v>
      </c>
      <c r="B1036" s="3" t="s">
        <v>12</v>
      </c>
      <c r="C1036" s="3">
        <v>30</v>
      </c>
      <c r="D1036" s="3" t="s">
        <v>13</v>
      </c>
      <c r="E1036" s="3" t="s">
        <v>27</v>
      </c>
      <c r="F1036" s="4" t="s">
        <v>28</v>
      </c>
      <c r="G1036" s="4" t="s">
        <v>16</v>
      </c>
      <c r="H1036" s="4" t="s">
        <v>8</v>
      </c>
      <c r="I1036" s="4" t="s">
        <v>79</v>
      </c>
      <c r="J1036" s="6">
        <v>44350</v>
      </c>
      <c r="K1036" s="6">
        <v>44704</v>
      </c>
      <c r="L1036">
        <f t="shared" si="114"/>
        <v>354</v>
      </c>
      <c r="M1036" t="b">
        <f t="shared" si="115"/>
        <v>0</v>
      </c>
    </row>
    <row r="1037" spans="1:13" ht="13.2" hidden="1" x14ac:dyDescent="0.25">
      <c r="A1037" s="3" t="s">
        <v>1072</v>
      </c>
      <c r="B1037" s="3" t="s">
        <v>12</v>
      </c>
      <c r="C1037" s="3">
        <v>30</v>
      </c>
      <c r="D1037" s="3" t="s">
        <v>13</v>
      </c>
      <c r="E1037" s="3" t="s">
        <v>14</v>
      </c>
      <c r="F1037" s="4" t="s">
        <v>59</v>
      </c>
      <c r="G1037" s="4" t="s">
        <v>16</v>
      </c>
      <c r="H1037" s="4" t="s">
        <v>8</v>
      </c>
      <c r="I1037" s="4" t="s">
        <v>79</v>
      </c>
      <c r="J1037" s="6">
        <v>44351</v>
      </c>
      <c r="K1037" s="6">
        <v>44512</v>
      </c>
      <c r="L1037">
        <f t="shared" si="114"/>
        <v>161</v>
      </c>
    </row>
    <row r="1038" spans="1:13" ht="13.2" hidden="1" x14ac:dyDescent="0.25">
      <c r="A1038" s="3" t="s">
        <v>1073</v>
      </c>
      <c r="B1038" s="3" t="s">
        <v>12</v>
      </c>
      <c r="C1038" s="3">
        <v>30</v>
      </c>
      <c r="D1038" s="3" t="s">
        <v>13</v>
      </c>
      <c r="E1038" s="3" t="s">
        <v>27</v>
      </c>
      <c r="F1038" s="4" t="s">
        <v>28</v>
      </c>
      <c r="G1038" s="4" t="s">
        <v>140</v>
      </c>
      <c r="H1038" s="4" t="s">
        <v>8</v>
      </c>
      <c r="I1038" s="4" t="s">
        <v>30</v>
      </c>
      <c r="J1038" s="6">
        <v>44351</v>
      </c>
      <c r="K1038" s="6">
        <v>44400</v>
      </c>
      <c r="L1038">
        <f t="shared" si="114"/>
        <v>49</v>
      </c>
      <c r="M1038" t="b">
        <f t="shared" ref="M1038:M1041" si="116">L1038&lt;C1038</f>
        <v>0</v>
      </c>
    </row>
    <row r="1039" spans="1:13" ht="13.2" hidden="1" x14ac:dyDescent="0.25">
      <c r="A1039" s="3" t="s">
        <v>1074</v>
      </c>
      <c r="B1039" s="3" t="s">
        <v>12</v>
      </c>
      <c r="C1039" s="3">
        <v>30</v>
      </c>
      <c r="D1039" s="3" t="s">
        <v>13</v>
      </c>
      <c r="E1039" s="3" t="s">
        <v>27</v>
      </c>
      <c r="F1039" s="4" t="s">
        <v>28</v>
      </c>
      <c r="G1039" s="4" t="s">
        <v>140</v>
      </c>
      <c r="H1039" s="4" t="s">
        <v>8</v>
      </c>
      <c r="I1039" s="4" t="s">
        <v>30</v>
      </c>
      <c r="J1039" s="6">
        <v>44351</v>
      </c>
      <c r="K1039" s="6">
        <v>44405</v>
      </c>
      <c r="L1039">
        <f t="shared" si="114"/>
        <v>54</v>
      </c>
      <c r="M1039" t="b">
        <f t="shared" si="116"/>
        <v>0</v>
      </c>
    </row>
    <row r="1040" spans="1:13" ht="13.2" hidden="1" x14ac:dyDescent="0.25">
      <c r="A1040" s="3" t="s">
        <v>1075</v>
      </c>
      <c r="B1040" s="3" t="s">
        <v>12</v>
      </c>
      <c r="C1040" s="3">
        <v>30</v>
      </c>
      <c r="D1040" s="3" t="s">
        <v>13</v>
      </c>
      <c r="E1040" s="3" t="s">
        <v>27</v>
      </c>
      <c r="F1040" s="4" t="s">
        <v>28</v>
      </c>
      <c r="G1040" s="4" t="s">
        <v>16</v>
      </c>
      <c r="H1040" s="4" t="s">
        <v>8</v>
      </c>
      <c r="I1040" s="4" t="s">
        <v>79</v>
      </c>
      <c r="J1040" s="6">
        <v>44351</v>
      </c>
      <c r="K1040" s="6">
        <v>44614</v>
      </c>
      <c r="L1040">
        <f t="shared" si="114"/>
        <v>263</v>
      </c>
      <c r="M1040" t="b">
        <f t="shared" si="116"/>
        <v>0</v>
      </c>
    </row>
    <row r="1041" spans="1:13" ht="13.2" hidden="1" x14ac:dyDescent="0.25">
      <c r="A1041" s="3" t="s">
        <v>1076</v>
      </c>
      <c r="B1041" s="3" t="s">
        <v>12</v>
      </c>
      <c r="C1041" s="3">
        <v>30</v>
      </c>
      <c r="D1041" s="3" t="s">
        <v>13</v>
      </c>
      <c r="E1041" s="3" t="s">
        <v>27</v>
      </c>
      <c r="F1041" s="4" t="s">
        <v>28</v>
      </c>
      <c r="G1041" s="4" t="s">
        <v>16</v>
      </c>
      <c r="H1041" s="4" t="s">
        <v>8</v>
      </c>
      <c r="I1041" s="4" t="s">
        <v>30</v>
      </c>
      <c r="J1041" s="6">
        <v>44351</v>
      </c>
      <c r="K1041" s="6">
        <v>44704</v>
      </c>
      <c r="L1041">
        <f t="shared" si="114"/>
        <v>353</v>
      </c>
      <c r="M1041" t="b">
        <f t="shared" si="116"/>
        <v>0</v>
      </c>
    </row>
    <row r="1042" spans="1:13" ht="13.2" hidden="1" x14ac:dyDescent="0.25">
      <c r="A1042" s="3" t="s">
        <v>1077</v>
      </c>
      <c r="B1042" s="3" t="s">
        <v>12</v>
      </c>
      <c r="C1042" s="3">
        <v>30</v>
      </c>
      <c r="D1042" s="3" t="s">
        <v>13</v>
      </c>
      <c r="E1042" s="3" t="s">
        <v>14</v>
      </c>
      <c r="F1042" s="4" t="s">
        <v>59</v>
      </c>
      <c r="G1042" s="4" t="s">
        <v>16</v>
      </c>
      <c r="H1042" s="4" t="s">
        <v>17</v>
      </c>
      <c r="I1042" s="4"/>
      <c r="J1042" s="6">
        <v>44354</v>
      </c>
      <c r="K1042" s="6">
        <v>44410</v>
      </c>
      <c r="L1042">
        <f>K1042-J1042</f>
        <v>56</v>
      </c>
    </row>
    <row r="1043" spans="1:13" ht="13.2" hidden="1" x14ac:dyDescent="0.25">
      <c r="A1043" s="3" t="s">
        <v>1078</v>
      </c>
      <c r="B1043" s="3" t="s">
        <v>12</v>
      </c>
      <c r="C1043" s="3">
        <v>30</v>
      </c>
      <c r="D1043" s="3" t="s">
        <v>13</v>
      </c>
      <c r="E1043" s="3" t="s">
        <v>14</v>
      </c>
      <c r="F1043" s="4" t="s">
        <v>59</v>
      </c>
      <c r="G1043" s="4" t="s">
        <v>16</v>
      </c>
      <c r="H1043" s="4" t="s">
        <v>8</v>
      </c>
      <c r="I1043" s="4" t="s">
        <v>79</v>
      </c>
      <c r="J1043" s="6">
        <v>44354</v>
      </c>
      <c r="K1043" s="6">
        <v>44369</v>
      </c>
      <c r="L1043">
        <f t="shared" si="114"/>
        <v>15</v>
      </c>
    </row>
    <row r="1044" spans="1:13" ht="13.2" hidden="1" x14ac:dyDescent="0.25">
      <c r="A1044" s="3" t="s">
        <v>1079</v>
      </c>
      <c r="B1044" s="3" t="s">
        <v>12</v>
      </c>
      <c r="C1044" s="3">
        <v>30</v>
      </c>
      <c r="D1044" s="3" t="s">
        <v>13</v>
      </c>
      <c r="E1044" s="3" t="s">
        <v>27</v>
      </c>
      <c r="F1044" s="4" t="s">
        <v>28</v>
      </c>
      <c r="G1044" s="4" t="s">
        <v>29</v>
      </c>
      <c r="H1044" s="4" t="s">
        <v>8</v>
      </c>
      <c r="I1044" s="4" t="s">
        <v>30</v>
      </c>
      <c r="J1044" s="6">
        <v>44354</v>
      </c>
      <c r="K1044" s="6">
        <v>44364</v>
      </c>
      <c r="L1044">
        <f t="shared" si="114"/>
        <v>10</v>
      </c>
      <c r="M1044" t="b">
        <f t="shared" ref="M1044:M1045" si="117">L1044&lt;C1044</f>
        <v>1</v>
      </c>
    </row>
    <row r="1045" spans="1:13" ht="13.2" hidden="1" x14ac:dyDescent="0.25">
      <c r="A1045" s="3" t="s">
        <v>1080</v>
      </c>
      <c r="B1045" s="3" t="s">
        <v>12</v>
      </c>
      <c r="C1045" s="3">
        <v>30</v>
      </c>
      <c r="D1045" s="3" t="s">
        <v>13</v>
      </c>
      <c r="E1045" s="3" t="s">
        <v>27</v>
      </c>
      <c r="F1045" s="4" t="s">
        <v>28</v>
      </c>
      <c r="G1045" s="4" t="s">
        <v>16</v>
      </c>
      <c r="H1045" s="4" t="s">
        <v>8</v>
      </c>
      <c r="I1045" s="4" t="s">
        <v>79</v>
      </c>
      <c r="J1045" s="6">
        <v>44354</v>
      </c>
      <c r="K1045" s="6">
        <v>44439</v>
      </c>
      <c r="L1045">
        <f t="shared" si="114"/>
        <v>85</v>
      </c>
      <c r="M1045" t="b">
        <f t="shared" si="117"/>
        <v>0</v>
      </c>
    </row>
    <row r="1046" spans="1:13" ht="13.2" hidden="1" x14ac:dyDescent="0.25">
      <c r="A1046" s="3" t="s">
        <v>1081</v>
      </c>
      <c r="B1046" s="3" t="s">
        <v>12</v>
      </c>
      <c r="C1046" s="3">
        <v>30</v>
      </c>
      <c r="D1046" s="3" t="s">
        <v>13</v>
      </c>
      <c r="E1046" s="3" t="s">
        <v>14</v>
      </c>
      <c r="F1046" s="4" t="s">
        <v>59</v>
      </c>
      <c r="G1046" s="4" t="s">
        <v>16</v>
      </c>
      <c r="H1046" s="4" t="s">
        <v>17</v>
      </c>
      <c r="I1046" s="4"/>
      <c r="J1046" s="6">
        <v>44355</v>
      </c>
      <c r="K1046" s="6">
        <v>44368</v>
      </c>
      <c r="L1046">
        <f>K1046-J1046</f>
        <v>13</v>
      </c>
    </row>
    <row r="1047" spans="1:13" ht="13.2" hidden="1" x14ac:dyDescent="0.25">
      <c r="A1047" s="3" t="s">
        <v>1082</v>
      </c>
      <c r="B1047" s="3" t="s">
        <v>12</v>
      </c>
      <c r="C1047" s="3">
        <v>30</v>
      </c>
      <c r="D1047" s="3" t="s">
        <v>13</v>
      </c>
      <c r="E1047" s="3" t="s">
        <v>14</v>
      </c>
      <c r="F1047" s="4" t="s">
        <v>59</v>
      </c>
      <c r="G1047" s="4" t="s">
        <v>16</v>
      </c>
      <c r="H1047" s="4" t="s">
        <v>8</v>
      </c>
      <c r="I1047" s="4" t="s">
        <v>79</v>
      </c>
      <c r="J1047" s="6">
        <v>44355</v>
      </c>
      <c r="K1047" s="6">
        <v>44368</v>
      </c>
      <c r="L1047">
        <f t="shared" si="114"/>
        <v>13</v>
      </c>
    </row>
    <row r="1048" spans="1:13" ht="13.2" hidden="1" x14ac:dyDescent="0.25">
      <c r="A1048" s="3" t="s">
        <v>1083</v>
      </c>
      <c r="B1048" s="3" t="s">
        <v>12</v>
      </c>
      <c r="C1048" s="3">
        <v>30</v>
      </c>
      <c r="D1048" s="3" t="s">
        <v>13</v>
      </c>
      <c r="E1048" s="3" t="s">
        <v>14</v>
      </c>
      <c r="F1048" s="4" t="s">
        <v>59</v>
      </c>
      <c r="G1048" s="4" t="s">
        <v>16</v>
      </c>
      <c r="H1048" s="4" t="s">
        <v>8</v>
      </c>
      <c r="I1048" s="4" t="s">
        <v>79</v>
      </c>
      <c r="J1048" s="6">
        <v>44355</v>
      </c>
      <c r="K1048" s="6">
        <v>44368</v>
      </c>
      <c r="L1048">
        <f t="shared" si="114"/>
        <v>13</v>
      </c>
    </row>
    <row r="1049" spans="1:13" ht="13.2" hidden="1" x14ac:dyDescent="0.25">
      <c r="A1049" s="3" t="s">
        <v>1084</v>
      </c>
      <c r="B1049" s="3" t="s">
        <v>12</v>
      </c>
      <c r="C1049" s="3">
        <v>30</v>
      </c>
      <c r="D1049" s="3" t="s">
        <v>13</v>
      </c>
      <c r="E1049" s="3" t="s">
        <v>14</v>
      </c>
      <c r="F1049" s="4" t="s">
        <v>59</v>
      </c>
      <c r="G1049" s="4" t="s">
        <v>16</v>
      </c>
      <c r="H1049" s="4" t="s">
        <v>8</v>
      </c>
      <c r="I1049" s="4" t="s">
        <v>79</v>
      </c>
      <c r="J1049" s="6">
        <v>44355</v>
      </c>
      <c r="K1049" s="6">
        <v>44368</v>
      </c>
      <c r="L1049">
        <f t="shared" si="114"/>
        <v>13</v>
      </c>
    </row>
    <row r="1050" spans="1:13" ht="13.2" hidden="1" x14ac:dyDescent="0.25">
      <c r="A1050" s="3" t="s">
        <v>1085</v>
      </c>
      <c r="B1050" s="3" t="s">
        <v>12</v>
      </c>
      <c r="C1050" s="3">
        <v>30</v>
      </c>
      <c r="D1050" s="3" t="s">
        <v>13</v>
      </c>
      <c r="E1050" s="3" t="s">
        <v>27</v>
      </c>
      <c r="F1050" s="4" t="s">
        <v>43</v>
      </c>
      <c r="G1050" s="4" t="s">
        <v>90</v>
      </c>
      <c r="H1050" s="4" t="s">
        <v>17</v>
      </c>
      <c r="I1050" s="4"/>
      <c r="J1050" s="6">
        <v>44355</v>
      </c>
      <c r="K1050" s="6">
        <v>44358</v>
      </c>
      <c r="L1050">
        <f>K1050-J1050</f>
        <v>3</v>
      </c>
      <c r="M1050" t="b">
        <f t="shared" ref="M1050:M1056" si="118">L1050&lt;C1050</f>
        <v>1</v>
      </c>
    </row>
    <row r="1051" spans="1:13" ht="13.2" hidden="1" x14ac:dyDescent="0.25">
      <c r="A1051" s="3" t="s">
        <v>1086</v>
      </c>
      <c r="B1051" s="3" t="s">
        <v>12</v>
      </c>
      <c r="C1051" s="3">
        <v>30</v>
      </c>
      <c r="D1051" s="3" t="s">
        <v>13</v>
      </c>
      <c r="E1051" s="3" t="s">
        <v>27</v>
      </c>
      <c r="F1051" s="4" t="s">
        <v>28</v>
      </c>
      <c r="G1051" s="4" t="s">
        <v>140</v>
      </c>
      <c r="H1051" s="4" t="s">
        <v>8</v>
      </c>
      <c r="I1051" s="4" t="s">
        <v>30</v>
      </c>
      <c r="J1051" s="6">
        <v>44355</v>
      </c>
      <c r="K1051" s="6">
        <v>44418</v>
      </c>
      <c r="L1051">
        <f t="shared" si="114"/>
        <v>63</v>
      </c>
      <c r="M1051" t="b">
        <f t="shared" si="118"/>
        <v>0</v>
      </c>
    </row>
    <row r="1052" spans="1:13" ht="13.2" hidden="1" x14ac:dyDescent="0.25">
      <c r="A1052" s="3" t="s">
        <v>1087</v>
      </c>
      <c r="B1052" s="3" t="s">
        <v>12</v>
      </c>
      <c r="C1052" s="3">
        <v>30</v>
      </c>
      <c r="D1052" s="3" t="s">
        <v>13</v>
      </c>
      <c r="E1052" s="3" t="s">
        <v>27</v>
      </c>
      <c r="F1052" s="4" t="s">
        <v>28</v>
      </c>
      <c r="G1052" s="4" t="s">
        <v>16</v>
      </c>
      <c r="H1052" s="4" t="s">
        <v>8</v>
      </c>
      <c r="I1052" s="4" t="s">
        <v>67</v>
      </c>
      <c r="J1052" s="6">
        <v>44355</v>
      </c>
      <c r="K1052" s="6">
        <v>44452</v>
      </c>
      <c r="L1052">
        <f t="shared" si="114"/>
        <v>97</v>
      </c>
      <c r="M1052" t="b">
        <f t="shared" si="118"/>
        <v>0</v>
      </c>
    </row>
    <row r="1053" spans="1:13" ht="13.2" hidden="1" x14ac:dyDescent="0.25">
      <c r="A1053" s="3" t="s">
        <v>1088</v>
      </c>
      <c r="B1053" s="3" t="s">
        <v>12</v>
      </c>
      <c r="C1053" s="3">
        <v>30</v>
      </c>
      <c r="D1053" s="3" t="s">
        <v>13</v>
      </c>
      <c r="E1053" s="3" t="s">
        <v>27</v>
      </c>
      <c r="F1053" s="4" t="s">
        <v>28</v>
      </c>
      <c r="G1053" s="4" t="s">
        <v>16</v>
      </c>
      <c r="H1053" s="4" t="s">
        <v>8</v>
      </c>
      <c r="I1053" s="4" t="s">
        <v>79</v>
      </c>
      <c r="J1053" s="6">
        <v>44355</v>
      </c>
      <c r="K1053" s="6">
        <v>44614</v>
      </c>
      <c r="L1053">
        <f t="shared" si="114"/>
        <v>259</v>
      </c>
      <c r="M1053" t="b">
        <f t="shared" si="118"/>
        <v>0</v>
      </c>
    </row>
    <row r="1054" spans="1:13" ht="13.2" hidden="1" x14ac:dyDescent="0.25">
      <c r="A1054" s="3" t="s">
        <v>1089</v>
      </c>
      <c r="B1054" s="3" t="s">
        <v>12</v>
      </c>
      <c r="C1054" s="3">
        <v>30</v>
      </c>
      <c r="D1054" s="3" t="s">
        <v>13</v>
      </c>
      <c r="E1054" s="3" t="s">
        <v>27</v>
      </c>
      <c r="F1054" s="4" t="s">
        <v>28</v>
      </c>
      <c r="G1054" s="4" t="s">
        <v>16</v>
      </c>
      <c r="H1054" s="4" t="s">
        <v>8</v>
      </c>
      <c r="I1054" s="4" t="s">
        <v>67</v>
      </c>
      <c r="J1054" s="6">
        <v>44355</v>
      </c>
      <c r="K1054" s="6">
        <v>44712</v>
      </c>
      <c r="L1054">
        <f t="shared" si="114"/>
        <v>357</v>
      </c>
      <c r="M1054" t="b">
        <f t="shared" si="118"/>
        <v>0</v>
      </c>
    </row>
    <row r="1055" spans="1:13" ht="13.2" hidden="1" x14ac:dyDescent="0.25">
      <c r="A1055" s="3" t="s">
        <v>1090</v>
      </c>
      <c r="B1055" s="3" t="s">
        <v>12</v>
      </c>
      <c r="C1055" s="3">
        <v>30</v>
      </c>
      <c r="D1055" s="3" t="s">
        <v>13</v>
      </c>
      <c r="E1055" s="3" t="s">
        <v>27</v>
      </c>
      <c r="F1055" s="4" t="s">
        <v>28</v>
      </c>
      <c r="G1055" s="4" t="s">
        <v>140</v>
      </c>
      <c r="H1055" s="4" t="s">
        <v>8</v>
      </c>
      <c r="I1055" s="4" t="s">
        <v>30</v>
      </c>
      <c r="J1055" s="6">
        <v>44355</v>
      </c>
      <c r="K1055" s="6">
        <v>44844</v>
      </c>
      <c r="L1055">
        <f t="shared" si="114"/>
        <v>489</v>
      </c>
      <c r="M1055" t="b">
        <f t="shared" si="118"/>
        <v>0</v>
      </c>
    </row>
    <row r="1056" spans="1:13" ht="13.2" hidden="1" x14ac:dyDescent="0.25">
      <c r="A1056" s="3" t="s">
        <v>1091</v>
      </c>
      <c r="B1056" s="3" t="s">
        <v>34</v>
      </c>
      <c r="C1056" s="3">
        <v>7</v>
      </c>
      <c r="D1056" s="3" t="s">
        <v>13</v>
      </c>
      <c r="E1056" s="3" t="s">
        <v>27</v>
      </c>
      <c r="F1056" s="4" t="s">
        <v>28</v>
      </c>
      <c r="G1056" s="4" t="s">
        <v>29</v>
      </c>
      <c r="H1056" s="4" t="s">
        <v>8</v>
      </c>
      <c r="I1056" s="4" t="s">
        <v>79</v>
      </c>
      <c r="J1056" s="6">
        <v>44356</v>
      </c>
      <c r="K1056" s="6">
        <v>44376</v>
      </c>
      <c r="L1056">
        <f t="shared" si="114"/>
        <v>20</v>
      </c>
      <c r="M1056" t="b">
        <f t="shared" si="118"/>
        <v>0</v>
      </c>
    </row>
    <row r="1057" spans="1:13" ht="13.2" hidden="1" x14ac:dyDescent="0.25">
      <c r="A1057" s="3" t="s">
        <v>1092</v>
      </c>
      <c r="B1057" s="3" t="s">
        <v>12</v>
      </c>
      <c r="C1057" s="3">
        <v>30</v>
      </c>
      <c r="D1057" s="3" t="s">
        <v>13</v>
      </c>
      <c r="E1057" s="3" t="s">
        <v>14</v>
      </c>
      <c r="F1057" s="4" t="s">
        <v>59</v>
      </c>
      <c r="G1057" s="4" t="s">
        <v>16</v>
      </c>
      <c r="H1057" s="4" t="s">
        <v>17</v>
      </c>
      <c r="I1057" s="4"/>
      <c r="J1057" s="6">
        <v>44356</v>
      </c>
      <c r="K1057" s="6">
        <v>44411</v>
      </c>
      <c r="L1057">
        <f t="shared" si="114"/>
        <v>55</v>
      </c>
    </row>
    <row r="1058" spans="1:13" ht="13.2" hidden="1" x14ac:dyDescent="0.25">
      <c r="A1058" s="3" t="s">
        <v>1093</v>
      </c>
      <c r="B1058" s="3" t="s">
        <v>12</v>
      </c>
      <c r="C1058" s="3">
        <v>30</v>
      </c>
      <c r="D1058" s="3" t="s">
        <v>13</v>
      </c>
      <c r="E1058" s="3" t="s">
        <v>14</v>
      </c>
      <c r="F1058" s="4" t="s">
        <v>59</v>
      </c>
      <c r="G1058" s="4" t="s">
        <v>16</v>
      </c>
      <c r="H1058" s="4" t="s">
        <v>17</v>
      </c>
      <c r="I1058" s="4"/>
      <c r="J1058" s="6">
        <v>44356</v>
      </c>
      <c r="K1058" s="6">
        <v>44356</v>
      </c>
      <c r="L1058">
        <f t="shared" si="114"/>
        <v>0</v>
      </c>
    </row>
    <row r="1059" spans="1:13" ht="13.2" hidden="1" x14ac:dyDescent="0.25">
      <c r="A1059" s="3" t="s">
        <v>1094</v>
      </c>
      <c r="B1059" s="3" t="s">
        <v>12</v>
      </c>
      <c r="C1059" s="3">
        <v>30</v>
      </c>
      <c r="D1059" s="3" t="s">
        <v>13</v>
      </c>
      <c r="E1059" s="3" t="s">
        <v>27</v>
      </c>
      <c r="F1059" s="4" t="s">
        <v>28</v>
      </c>
      <c r="G1059" s="4" t="s">
        <v>16</v>
      </c>
      <c r="H1059" s="4" t="s">
        <v>8</v>
      </c>
      <c r="I1059" s="4" t="s">
        <v>79</v>
      </c>
      <c r="J1059" s="6">
        <v>44356</v>
      </c>
      <c r="K1059" s="6">
        <v>44398</v>
      </c>
      <c r="L1059">
        <f t="shared" si="114"/>
        <v>42</v>
      </c>
      <c r="M1059" t="b">
        <f t="shared" ref="M1059:M1061" si="119">L1059&lt;C1059</f>
        <v>0</v>
      </c>
    </row>
    <row r="1060" spans="1:13" ht="13.2" hidden="1" x14ac:dyDescent="0.25">
      <c r="A1060" s="3" t="s">
        <v>1095</v>
      </c>
      <c r="B1060" s="3" t="s">
        <v>12</v>
      </c>
      <c r="C1060" s="3">
        <v>30</v>
      </c>
      <c r="D1060" s="3" t="s">
        <v>13</v>
      </c>
      <c r="E1060" s="3" t="s">
        <v>27</v>
      </c>
      <c r="F1060" s="4" t="s">
        <v>28</v>
      </c>
      <c r="G1060" s="4" t="s">
        <v>140</v>
      </c>
      <c r="H1060" s="4" t="s">
        <v>8</v>
      </c>
      <c r="I1060" s="4" t="s">
        <v>30</v>
      </c>
      <c r="J1060" s="6">
        <v>44356</v>
      </c>
      <c r="K1060" s="6">
        <v>44410</v>
      </c>
      <c r="L1060">
        <f t="shared" si="114"/>
        <v>54</v>
      </c>
      <c r="M1060" t="b">
        <f t="shared" si="119"/>
        <v>0</v>
      </c>
    </row>
    <row r="1061" spans="1:13" ht="13.2" hidden="1" x14ac:dyDescent="0.25">
      <c r="A1061" s="3" t="s">
        <v>1096</v>
      </c>
      <c r="B1061" s="3" t="s">
        <v>12</v>
      </c>
      <c r="C1061" s="3">
        <v>30</v>
      </c>
      <c r="D1061" s="3" t="s">
        <v>13</v>
      </c>
      <c r="E1061" s="3" t="s">
        <v>27</v>
      </c>
      <c r="F1061" s="4" t="s">
        <v>28</v>
      </c>
      <c r="G1061" s="4" t="s">
        <v>16</v>
      </c>
      <c r="H1061" s="4" t="s">
        <v>8</v>
      </c>
      <c r="I1061" s="4" t="s">
        <v>30</v>
      </c>
      <c r="J1061" s="6">
        <v>44356</v>
      </c>
      <c r="K1061" s="6">
        <v>44704</v>
      </c>
      <c r="L1061">
        <f t="shared" si="114"/>
        <v>348</v>
      </c>
      <c r="M1061" t="b">
        <f t="shared" si="119"/>
        <v>0</v>
      </c>
    </row>
    <row r="1062" spans="1:13" ht="13.2" hidden="1" x14ac:dyDescent="0.25">
      <c r="A1062" s="3" t="s">
        <v>1097</v>
      </c>
      <c r="B1062" s="3" t="s">
        <v>12</v>
      </c>
      <c r="C1062" s="3">
        <v>30</v>
      </c>
      <c r="D1062" s="3" t="s">
        <v>13</v>
      </c>
      <c r="E1062" s="3" t="s">
        <v>14</v>
      </c>
      <c r="F1062" s="4" t="s">
        <v>59</v>
      </c>
      <c r="G1062" s="4" t="s">
        <v>16</v>
      </c>
      <c r="H1062" s="4" t="s">
        <v>17</v>
      </c>
      <c r="I1062" s="4"/>
      <c r="J1062" s="6">
        <v>44357</v>
      </c>
      <c r="K1062" s="6">
        <v>44405</v>
      </c>
      <c r="L1062">
        <f t="shared" si="114"/>
        <v>48</v>
      </c>
    </row>
    <row r="1063" spans="1:13" ht="13.2" hidden="1" x14ac:dyDescent="0.25">
      <c r="A1063" s="3" t="s">
        <v>1098</v>
      </c>
      <c r="B1063" s="3" t="s">
        <v>12</v>
      </c>
      <c r="C1063" s="3">
        <v>30</v>
      </c>
      <c r="D1063" s="3" t="s">
        <v>13</v>
      </c>
      <c r="E1063" s="3" t="s">
        <v>14</v>
      </c>
      <c r="F1063" s="4" t="s">
        <v>24</v>
      </c>
      <c r="G1063" s="4" t="s">
        <v>16</v>
      </c>
      <c r="H1063" s="4" t="s">
        <v>17</v>
      </c>
      <c r="I1063" s="4"/>
      <c r="J1063" s="6">
        <v>44357</v>
      </c>
      <c r="K1063" s="6">
        <v>44473</v>
      </c>
      <c r="L1063">
        <f t="shared" si="114"/>
        <v>116</v>
      </c>
    </row>
    <row r="1064" spans="1:13" ht="13.2" hidden="1" x14ac:dyDescent="0.25">
      <c r="A1064" s="3" t="s">
        <v>1099</v>
      </c>
      <c r="B1064" s="3" t="s">
        <v>12</v>
      </c>
      <c r="C1064" s="3">
        <v>30</v>
      </c>
      <c r="D1064" s="3" t="s">
        <v>13</v>
      </c>
      <c r="E1064" s="3" t="s">
        <v>27</v>
      </c>
      <c r="F1064" s="4" t="s">
        <v>43</v>
      </c>
      <c r="G1064" s="4" t="s">
        <v>90</v>
      </c>
      <c r="H1064" s="4" t="s">
        <v>17</v>
      </c>
      <c r="I1064" s="4"/>
      <c r="J1064" s="6">
        <v>44357</v>
      </c>
      <c r="K1064" s="6">
        <v>44358</v>
      </c>
      <c r="L1064">
        <f t="shared" si="114"/>
        <v>1</v>
      </c>
      <c r="M1064" t="b">
        <f t="shared" ref="M1064:M1072" si="120">L1064&lt;C1064</f>
        <v>1</v>
      </c>
    </row>
    <row r="1065" spans="1:13" ht="13.2" hidden="1" x14ac:dyDescent="0.25">
      <c r="A1065" s="3" t="s">
        <v>1100</v>
      </c>
      <c r="B1065" s="3" t="s">
        <v>12</v>
      </c>
      <c r="C1065" s="3">
        <v>30</v>
      </c>
      <c r="D1065" s="3" t="s">
        <v>13</v>
      </c>
      <c r="E1065" s="3" t="s">
        <v>27</v>
      </c>
      <c r="F1065" s="4" t="s">
        <v>28</v>
      </c>
      <c r="G1065" s="4" t="s">
        <v>16</v>
      </c>
      <c r="H1065" s="4" t="s">
        <v>8</v>
      </c>
      <c r="I1065" s="4" t="s">
        <v>79</v>
      </c>
      <c r="J1065" s="6">
        <v>44357</v>
      </c>
      <c r="K1065" s="6">
        <v>44704</v>
      </c>
      <c r="L1065">
        <f t="shared" si="114"/>
        <v>347</v>
      </c>
      <c r="M1065" t="b">
        <f t="shared" si="120"/>
        <v>0</v>
      </c>
    </row>
    <row r="1066" spans="1:13" ht="13.2" hidden="1" x14ac:dyDescent="0.25">
      <c r="A1066" s="3" t="s">
        <v>1101</v>
      </c>
      <c r="B1066" s="3" t="s">
        <v>12</v>
      </c>
      <c r="C1066" s="3">
        <v>30</v>
      </c>
      <c r="D1066" s="3" t="s">
        <v>13</v>
      </c>
      <c r="E1066" s="3" t="s">
        <v>27</v>
      </c>
      <c r="F1066" s="4" t="s">
        <v>28</v>
      </c>
      <c r="G1066" s="4" t="s">
        <v>16</v>
      </c>
      <c r="H1066" s="4" t="s">
        <v>8</v>
      </c>
      <c r="I1066" s="4" t="s">
        <v>79</v>
      </c>
      <c r="J1066" s="6">
        <v>44357</v>
      </c>
      <c r="K1066" s="6">
        <v>44707</v>
      </c>
      <c r="L1066">
        <f t="shared" si="114"/>
        <v>350</v>
      </c>
      <c r="M1066" t="b">
        <f t="shared" si="120"/>
        <v>0</v>
      </c>
    </row>
    <row r="1067" spans="1:13" ht="13.2" hidden="1" x14ac:dyDescent="0.25">
      <c r="A1067" s="3" t="s">
        <v>1102</v>
      </c>
      <c r="B1067" s="3" t="s">
        <v>12</v>
      </c>
      <c r="C1067" s="3">
        <v>30</v>
      </c>
      <c r="D1067" s="3" t="s">
        <v>13</v>
      </c>
      <c r="E1067" s="3" t="s">
        <v>27</v>
      </c>
      <c r="F1067" s="4" t="s">
        <v>28</v>
      </c>
      <c r="G1067" s="4" t="s">
        <v>16</v>
      </c>
      <c r="H1067" s="4" t="s">
        <v>8</v>
      </c>
      <c r="I1067" s="4" t="s">
        <v>79</v>
      </c>
      <c r="J1067" s="6">
        <v>44357</v>
      </c>
      <c r="K1067" s="6">
        <v>44707</v>
      </c>
      <c r="L1067">
        <f t="shared" si="114"/>
        <v>350</v>
      </c>
      <c r="M1067" t="b">
        <f t="shared" si="120"/>
        <v>0</v>
      </c>
    </row>
    <row r="1068" spans="1:13" ht="13.2" hidden="1" x14ac:dyDescent="0.25">
      <c r="A1068" s="3" t="s">
        <v>1103</v>
      </c>
      <c r="B1068" s="3" t="s">
        <v>12</v>
      </c>
      <c r="C1068" s="3">
        <v>30</v>
      </c>
      <c r="D1068" s="3" t="s">
        <v>13</v>
      </c>
      <c r="E1068" s="3" t="s">
        <v>27</v>
      </c>
      <c r="F1068" s="4" t="s">
        <v>43</v>
      </c>
      <c r="G1068" s="4" t="s">
        <v>140</v>
      </c>
      <c r="H1068" s="4" t="s">
        <v>17</v>
      </c>
      <c r="I1068" s="4"/>
      <c r="J1068" s="6">
        <v>44358</v>
      </c>
      <c r="K1068" s="6">
        <v>44358</v>
      </c>
      <c r="L1068">
        <f>K1068-J1068</f>
        <v>0</v>
      </c>
      <c r="M1068" t="b">
        <f t="shared" si="120"/>
        <v>1</v>
      </c>
    </row>
    <row r="1069" spans="1:13" ht="13.2" hidden="1" x14ac:dyDescent="0.25">
      <c r="A1069" s="3" t="s">
        <v>1104</v>
      </c>
      <c r="B1069" s="3" t="s">
        <v>12</v>
      </c>
      <c r="C1069" s="3">
        <v>30</v>
      </c>
      <c r="D1069" s="3" t="s">
        <v>13</v>
      </c>
      <c r="E1069" s="3" t="s">
        <v>27</v>
      </c>
      <c r="F1069" s="4" t="s">
        <v>28</v>
      </c>
      <c r="G1069" s="4" t="s">
        <v>29</v>
      </c>
      <c r="H1069" s="4" t="s">
        <v>8</v>
      </c>
      <c r="I1069" s="4" t="s">
        <v>30</v>
      </c>
      <c r="J1069" s="6">
        <v>44358</v>
      </c>
      <c r="K1069" s="6">
        <v>44376</v>
      </c>
      <c r="L1069">
        <f t="shared" si="114"/>
        <v>18</v>
      </c>
      <c r="M1069" t="b">
        <f t="shared" si="120"/>
        <v>1</v>
      </c>
    </row>
    <row r="1070" spans="1:13" ht="13.2" hidden="1" x14ac:dyDescent="0.25">
      <c r="A1070" s="3" t="s">
        <v>1105</v>
      </c>
      <c r="B1070" s="3" t="s">
        <v>12</v>
      </c>
      <c r="C1070" s="3">
        <v>30</v>
      </c>
      <c r="D1070" s="3" t="s">
        <v>13</v>
      </c>
      <c r="E1070" s="3" t="s">
        <v>27</v>
      </c>
      <c r="F1070" s="4" t="s">
        <v>28</v>
      </c>
      <c r="G1070" s="4" t="s">
        <v>16</v>
      </c>
      <c r="H1070" s="4" t="s">
        <v>8</v>
      </c>
      <c r="I1070" s="4" t="s">
        <v>30</v>
      </c>
      <c r="J1070" s="6">
        <v>44358</v>
      </c>
      <c r="K1070" s="6">
        <v>44393</v>
      </c>
      <c r="L1070">
        <f t="shared" si="114"/>
        <v>35</v>
      </c>
      <c r="M1070" t="b">
        <f t="shared" si="120"/>
        <v>0</v>
      </c>
    </row>
    <row r="1071" spans="1:13" ht="13.2" hidden="1" x14ac:dyDescent="0.25">
      <c r="A1071" s="3" t="s">
        <v>1106</v>
      </c>
      <c r="B1071" s="3" t="s">
        <v>12</v>
      </c>
      <c r="C1071" s="3">
        <v>30</v>
      </c>
      <c r="D1071" s="3" t="s">
        <v>13</v>
      </c>
      <c r="E1071" s="3" t="s">
        <v>27</v>
      </c>
      <c r="F1071" s="4" t="s">
        <v>28</v>
      </c>
      <c r="G1071" s="4" t="s">
        <v>16</v>
      </c>
      <c r="H1071" s="4" t="s">
        <v>8</v>
      </c>
      <c r="I1071" s="4" t="s">
        <v>79</v>
      </c>
      <c r="J1071" s="6">
        <v>44358</v>
      </c>
      <c r="K1071" s="6">
        <v>44399</v>
      </c>
      <c r="L1071">
        <f t="shared" si="114"/>
        <v>41</v>
      </c>
      <c r="M1071" t="b">
        <f t="shared" si="120"/>
        <v>0</v>
      </c>
    </row>
    <row r="1072" spans="1:13" ht="13.2" hidden="1" x14ac:dyDescent="0.25">
      <c r="A1072" s="3" t="s">
        <v>1107</v>
      </c>
      <c r="B1072" s="3" t="s">
        <v>12</v>
      </c>
      <c r="C1072" s="3">
        <v>30</v>
      </c>
      <c r="D1072" s="3" t="s">
        <v>13</v>
      </c>
      <c r="E1072" s="3" t="s">
        <v>27</v>
      </c>
      <c r="F1072" s="4" t="s">
        <v>28</v>
      </c>
      <c r="G1072" s="4" t="s">
        <v>16</v>
      </c>
      <c r="H1072" s="4" t="s">
        <v>8</v>
      </c>
      <c r="I1072" s="4" t="s">
        <v>79</v>
      </c>
      <c r="J1072" s="6">
        <v>44358</v>
      </c>
      <c r="K1072" s="6">
        <v>44690</v>
      </c>
      <c r="L1072">
        <f t="shared" si="114"/>
        <v>332</v>
      </c>
      <c r="M1072" t="b">
        <f t="shared" si="120"/>
        <v>0</v>
      </c>
    </row>
    <row r="1073" spans="1:13" ht="13.2" hidden="1" x14ac:dyDescent="0.25">
      <c r="A1073" s="3" t="s">
        <v>1108</v>
      </c>
      <c r="B1073" s="3" t="s">
        <v>12</v>
      </c>
      <c r="C1073" s="3">
        <v>30</v>
      </c>
      <c r="D1073" s="3" t="s">
        <v>13</v>
      </c>
      <c r="E1073" s="3" t="s">
        <v>14</v>
      </c>
      <c r="F1073" s="4" t="s">
        <v>59</v>
      </c>
      <c r="G1073" s="4" t="s">
        <v>16</v>
      </c>
      <c r="H1073" s="4" t="s">
        <v>17</v>
      </c>
      <c r="I1073" s="4"/>
      <c r="J1073" s="6">
        <v>44359</v>
      </c>
      <c r="K1073" s="6">
        <v>44405</v>
      </c>
      <c r="L1073">
        <f t="shared" si="114"/>
        <v>46</v>
      </c>
    </row>
    <row r="1074" spans="1:13" ht="13.2" hidden="1" x14ac:dyDescent="0.25">
      <c r="A1074" s="3" t="s">
        <v>1109</v>
      </c>
      <c r="B1074" s="3" t="s">
        <v>32</v>
      </c>
      <c r="C1074" s="3">
        <v>15</v>
      </c>
      <c r="D1074" s="3" t="s">
        <v>13</v>
      </c>
      <c r="E1074" s="3" t="s">
        <v>27</v>
      </c>
      <c r="F1074" s="4" t="s">
        <v>43</v>
      </c>
      <c r="G1074" s="4" t="s">
        <v>140</v>
      </c>
      <c r="H1074" s="4" t="s">
        <v>17</v>
      </c>
      <c r="I1074" s="4"/>
      <c r="J1074" s="6">
        <v>44361</v>
      </c>
      <c r="K1074" s="6">
        <v>44411</v>
      </c>
      <c r="L1074">
        <f t="shared" si="114"/>
        <v>50</v>
      </c>
      <c r="M1074" t="b">
        <f>L1074&lt;C1074</f>
        <v>0</v>
      </c>
    </row>
    <row r="1075" spans="1:13" ht="13.2" hidden="1" x14ac:dyDescent="0.25">
      <c r="A1075" s="3" t="s">
        <v>1110</v>
      </c>
      <c r="B1075" s="3" t="s">
        <v>12</v>
      </c>
      <c r="C1075" s="3">
        <v>30</v>
      </c>
      <c r="D1075" s="3" t="s">
        <v>13</v>
      </c>
      <c r="E1075" s="3" t="s">
        <v>14</v>
      </c>
      <c r="F1075" s="4" t="s">
        <v>59</v>
      </c>
      <c r="G1075" s="4" t="s">
        <v>16</v>
      </c>
      <c r="H1075" s="4" t="s">
        <v>17</v>
      </c>
      <c r="I1075" s="4"/>
      <c r="J1075" s="6">
        <v>44361</v>
      </c>
      <c r="K1075" s="6">
        <v>44411</v>
      </c>
      <c r="L1075">
        <f t="shared" si="114"/>
        <v>50</v>
      </c>
    </row>
    <row r="1076" spans="1:13" ht="13.2" hidden="1" x14ac:dyDescent="0.25">
      <c r="A1076" s="3" t="s">
        <v>1111</v>
      </c>
      <c r="B1076" s="3" t="s">
        <v>12</v>
      </c>
      <c r="C1076" s="3">
        <v>30</v>
      </c>
      <c r="D1076" s="3" t="s">
        <v>13</v>
      </c>
      <c r="E1076" s="3" t="s">
        <v>14</v>
      </c>
      <c r="F1076" s="4" t="s">
        <v>59</v>
      </c>
      <c r="G1076" s="4" t="s">
        <v>16</v>
      </c>
      <c r="H1076" s="4" t="s">
        <v>17</v>
      </c>
      <c r="I1076" s="4"/>
      <c r="J1076" s="6">
        <v>44361</v>
      </c>
      <c r="K1076" s="6">
        <v>44405</v>
      </c>
      <c r="L1076">
        <f t="shared" si="114"/>
        <v>44</v>
      </c>
    </row>
    <row r="1077" spans="1:13" ht="13.2" hidden="1" x14ac:dyDescent="0.25">
      <c r="A1077" s="3" t="s">
        <v>1112</v>
      </c>
      <c r="B1077" s="3" t="s">
        <v>12</v>
      </c>
      <c r="C1077" s="3">
        <v>30</v>
      </c>
      <c r="D1077" s="3" t="s">
        <v>13</v>
      </c>
      <c r="E1077" s="3" t="s">
        <v>27</v>
      </c>
      <c r="F1077" s="4" t="s">
        <v>43</v>
      </c>
      <c r="G1077" s="4" t="s">
        <v>140</v>
      </c>
      <c r="H1077" s="4" t="s">
        <v>17</v>
      </c>
      <c r="I1077" s="4"/>
      <c r="J1077" s="6">
        <v>44361</v>
      </c>
      <c r="K1077" s="6">
        <v>44361</v>
      </c>
      <c r="L1077">
        <f t="shared" si="114"/>
        <v>0</v>
      </c>
      <c r="M1077" t="b">
        <f t="shared" ref="M1077:M1081" si="121">L1077&lt;C1077</f>
        <v>1</v>
      </c>
    </row>
    <row r="1078" spans="1:13" ht="13.2" hidden="1" x14ac:dyDescent="0.25">
      <c r="A1078" s="3" t="s">
        <v>1113</v>
      </c>
      <c r="B1078" s="3" t="s">
        <v>12</v>
      </c>
      <c r="C1078" s="3">
        <v>30</v>
      </c>
      <c r="D1078" s="3" t="s">
        <v>13</v>
      </c>
      <c r="E1078" s="3" t="s">
        <v>27</v>
      </c>
      <c r="F1078" s="4" t="s">
        <v>28</v>
      </c>
      <c r="G1078" s="4" t="s">
        <v>16</v>
      </c>
      <c r="H1078" s="4" t="s">
        <v>8</v>
      </c>
      <c r="I1078" s="4" t="s">
        <v>79</v>
      </c>
      <c r="J1078" s="6">
        <v>44361</v>
      </c>
      <c r="K1078" s="6">
        <v>44399</v>
      </c>
      <c r="L1078">
        <f t="shared" si="114"/>
        <v>38</v>
      </c>
      <c r="M1078" t="b">
        <f t="shared" si="121"/>
        <v>0</v>
      </c>
    </row>
    <row r="1079" spans="1:13" ht="13.2" x14ac:dyDescent="0.25">
      <c r="A1079" s="3" t="s">
        <v>1114</v>
      </c>
      <c r="B1079" s="3" t="s">
        <v>12</v>
      </c>
      <c r="C1079" s="3">
        <v>30</v>
      </c>
      <c r="D1079" s="3" t="s">
        <v>13</v>
      </c>
      <c r="E1079" s="3" t="s">
        <v>27</v>
      </c>
      <c r="F1079" s="4" t="s">
        <v>28</v>
      </c>
      <c r="G1079" s="4" t="s">
        <v>272</v>
      </c>
      <c r="H1079" s="4" t="s">
        <v>8</v>
      </c>
      <c r="I1079" s="4" t="s">
        <v>30</v>
      </c>
      <c r="J1079" s="6">
        <v>44361</v>
      </c>
      <c r="K1079" s="6">
        <v>44441</v>
      </c>
      <c r="L1079">
        <f t="shared" si="114"/>
        <v>80</v>
      </c>
      <c r="M1079" t="b">
        <f t="shared" si="121"/>
        <v>0</v>
      </c>
    </row>
    <row r="1080" spans="1:13" ht="13.2" hidden="1" x14ac:dyDescent="0.25">
      <c r="A1080" s="3" t="s">
        <v>1115</v>
      </c>
      <c r="B1080" s="3" t="s">
        <v>12</v>
      </c>
      <c r="C1080" s="3">
        <v>30</v>
      </c>
      <c r="D1080" s="3" t="s">
        <v>13</v>
      </c>
      <c r="E1080" s="3" t="s">
        <v>27</v>
      </c>
      <c r="F1080" s="4" t="s">
        <v>28</v>
      </c>
      <c r="G1080" s="4" t="s">
        <v>29</v>
      </c>
      <c r="H1080" s="4" t="s">
        <v>8</v>
      </c>
      <c r="I1080" s="4" t="s">
        <v>67</v>
      </c>
      <c r="J1080" s="6">
        <v>44361</v>
      </c>
      <c r="K1080" s="6">
        <v>44532</v>
      </c>
      <c r="L1080">
        <f t="shared" si="114"/>
        <v>171</v>
      </c>
      <c r="M1080" t="b">
        <f t="shared" si="121"/>
        <v>0</v>
      </c>
    </row>
    <row r="1081" spans="1:13" ht="13.2" hidden="1" x14ac:dyDescent="0.25">
      <c r="A1081" s="3" t="s">
        <v>1116</v>
      </c>
      <c r="B1081" s="3" t="s">
        <v>12</v>
      </c>
      <c r="C1081" s="3">
        <v>30</v>
      </c>
      <c r="D1081" s="3" t="s">
        <v>13</v>
      </c>
      <c r="E1081" s="3" t="s">
        <v>27</v>
      </c>
      <c r="F1081" s="4" t="s">
        <v>28</v>
      </c>
      <c r="G1081" s="4" t="s">
        <v>16</v>
      </c>
      <c r="H1081" s="4" t="s">
        <v>8</v>
      </c>
      <c r="I1081" s="4" t="s">
        <v>79</v>
      </c>
      <c r="J1081" s="6">
        <v>44361</v>
      </c>
      <c r="K1081" s="6">
        <v>44704</v>
      </c>
      <c r="L1081">
        <f t="shared" si="114"/>
        <v>343</v>
      </c>
      <c r="M1081" t="b">
        <f t="shared" si="121"/>
        <v>0</v>
      </c>
    </row>
    <row r="1082" spans="1:13" ht="13.2" hidden="1" x14ac:dyDescent="0.25">
      <c r="A1082" s="3" t="s">
        <v>1117</v>
      </c>
      <c r="B1082" s="3" t="s">
        <v>12</v>
      </c>
      <c r="C1082" s="3">
        <v>30</v>
      </c>
      <c r="D1082" s="3" t="s">
        <v>13</v>
      </c>
      <c r="E1082" s="3" t="s">
        <v>14</v>
      </c>
      <c r="F1082" s="4" t="s">
        <v>59</v>
      </c>
      <c r="G1082" s="4" t="s">
        <v>16</v>
      </c>
      <c r="H1082" s="4" t="s">
        <v>17</v>
      </c>
      <c r="I1082" s="4"/>
      <c r="J1082" s="6">
        <v>44362</v>
      </c>
      <c r="K1082" s="6">
        <v>44411</v>
      </c>
      <c r="L1082">
        <f t="shared" si="114"/>
        <v>49</v>
      </c>
    </row>
    <row r="1083" spans="1:13" ht="13.2" hidden="1" x14ac:dyDescent="0.25">
      <c r="A1083" s="3" t="s">
        <v>1118</v>
      </c>
      <c r="B1083" s="3" t="s">
        <v>12</v>
      </c>
      <c r="C1083" s="3">
        <v>30</v>
      </c>
      <c r="D1083" s="3" t="s">
        <v>13</v>
      </c>
      <c r="E1083" s="3" t="s">
        <v>14</v>
      </c>
      <c r="F1083" s="4" t="s">
        <v>59</v>
      </c>
      <c r="G1083" s="4" t="s">
        <v>16</v>
      </c>
      <c r="H1083" s="4" t="s">
        <v>17</v>
      </c>
      <c r="I1083" s="4"/>
      <c r="J1083" s="6">
        <v>44362</v>
      </c>
      <c r="K1083" s="6">
        <v>44368</v>
      </c>
      <c r="L1083">
        <f t="shared" si="114"/>
        <v>6</v>
      </c>
    </row>
    <row r="1084" spans="1:13" ht="13.2" hidden="1" x14ac:dyDescent="0.25">
      <c r="A1084" s="3" t="s">
        <v>1119</v>
      </c>
      <c r="B1084" s="3" t="s">
        <v>12</v>
      </c>
      <c r="C1084" s="3">
        <v>30</v>
      </c>
      <c r="D1084" s="3" t="s">
        <v>13</v>
      </c>
      <c r="E1084" s="3" t="s">
        <v>14</v>
      </c>
      <c r="F1084" s="4" t="s">
        <v>59</v>
      </c>
      <c r="G1084" s="4" t="s">
        <v>16</v>
      </c>
      <c r="H1084" s="4" t="s">
        <v>17</v>
      </c>
      <c r="I1084" s="4"/>
      <c r="J1084" s="6">
        <v>44362</v>
      </c>
      <c r="K1084" s="6">
        <v>44368</v>
      </c>
      <c r="L1084">
        <f t="shared" si="114"/>
        <v>6</v>
      </c>
    </row>
    <row r="1085" spans="1:13" ht="13.2" hidden="1" x14ac:dyDescent="0.25">
      <c r="A1085" s="3" t="s">
        <v>1120</v>
      </c>
      <c r="B1085" s="3" t="s">
        <v>12</v>
      </c>
      <c r="C1085" s="3">
        <v>30</v>
      </c>
      <c r="D1085" s="3" t="s">
        <v>13</v>
      </c>
      <c r="E1085" s="3" t="s">
        <v>27</v>
      </c>
      <c r="F1085" s="4" t="s">
        <v>43</v>
      </c>
      <c r="G1085" s="4" t="s">
        <v>29</v>
      </c>
      <c r="H1085" s="4" t="s">
        <v>17</v>
      </c>
      <c r="I1085" s="4"/>
      <c r="J1085" s="6">
        <v>44362</v>
      </c>
      <c r="K1085" s="6">
        <v>44376</v>
      </c>
      <c r="L1085">
        <f t="shared" si="114"/>
        <v>14</v>
      </c>
      <c r="M1085" t="b">
        <f t="shared" ref="M1085:M1104" si="122">L1085&lt;C1085</f>
        <v>1</v>
      </c>
    </row>
    <row r="1086" spans="1:13" ht="13.2" hidden="1" x14ac:dyDescent="0.25">
      <c r="A1086" s="3" t="s">
        <v>1121</v>
      </c>
      <c r="B1086" s="3" t="s">
        <v>12</v>
      </c>
      <c r="C1086" s="3">
        <v>30</v>
      </c>
      <c r="D1086" s="3" t="s">
        <v>13</v>
      </c>
      <c r="E1086" s="3" t="s">
        <v>27</v>
      </c>
      <c r="F1086" s="4" t="s">
        <v>43</v>
      </c>
      <c r="G1086" s="4" t="s">
        <v>29</v>
      </c>
      <c r="H1086" s="4" t="s">
        <v>17</v>
      </c>
      <c r="I1086" s="4"/>
      <c r="J1086" s="6">
        <v>44362</v>
      </c>
      <c r="K1086" s="6">
        <v>44376</v>
      </c>
      <c r="L1086">
        <f t="shared" si="114"/>
        <v>14</v>
      </c>
      <c r="M1086" t="b">
        <f t="shared" si="122"/>
        <v>1</v>
      </c>
    </row>
    <row r="1087" spans="1:13" ht="13.2" hidden="1" x14ac:dyDescent="0.25">
      <c r="A1087" s="3" t="s">
        <v>1122</v>
      </c>
      <c r="B1087" s="3" t="s">
        <v>12</v>
      </c>
      <c r="C1087" s="3">
        <v>30</v>
      </c>
      <c r="D1087" s="3" t="s">
        <v>13</v>
      </c>
      <c r="E1087" s="3" t="s">
        <v>27</v>
      </c>
      <c r="F1087" s="4" t="s">
        <v>28</v>
      </c>
      <c r="G1087" s="4" t="s">
        <v>29</v>
      </c>
      <c r="H1087" s="4" t="s">
        <v>8</v>
      </c>
      <c r="I1087" s="4" t="s">
        <v>30</v>
      </c>
      <c r="J1087" s="6">
        <v>44362</v>
      </c>
      <c r="K1087" s="6">
        <v>44374</v>
      </c>
      <c r="L1087">
        <f t="shared" si="114"/>
        <v>12</v>
      </c>
      <c r="M1087" t="b">
        <f t="shared" si="122"/>
        <v>1</v>
      </c>
    </row>
    <row r="1088" spans="1:13" ht="13.2" hidden="1" x14ac:dyDescent="0.25">
      <c r="A1088" s="3" t="s">
        <v>1123</v>
      </c>
      <c r="B1088" s="3" t="s">
        <v>12</v>
      </c>
      <c r="C1088" s="3">
        <v>30</v>
      </c>
      <c r="D1088" s="3" t="s">
        <v>13</v>
      </c>
      <c r="E1088" s="3" t="s">
        <v>27</v>
      </c>
      <c r="F1088" s="4" t="s">
        <v>28</v>
      </c>
      <c r="G1088" s="4" t="s">
        <v>29</v>
      </c>
      <c r="H1088" s="4" t="s">
        <v>8</v>
      </c>
      <c r="I1088" s="4" t="s">
        <v>30</v>
      </c>
      <c r="J1088" s="6">
        <v>44362</v>
      </c>
      <c r="K1088" s="6">
        <v>44376</v>
      </c>
      <c r="L1088">
        <f t="shared" si="114"/>
        <v>14</v>
      </c>
      <c r="M1088" t="b">
        <f t="shared" si="122"/>
        <v>1</v>
      </c>
    </row>
    <row r="1089" spans="1:13" ht="13.2" hidden="1" x14ac:dyDescent="0.25">
      <c r="A1089" s="3" t="s">
        <v>1124</v>
      </c>
      <c r="B1089" s="3" t="s">
        <v>12</v>
      </c>
      <c r="C1089" s="3">
        <v>30</v>
      </c>
      <c r="D1089" s="3" t="s">
        <v>13</v>
      </c>
      <c r="E1089" s="3" t="s">
        <v>27</v>
      </c>
      <c r="F1089" s="4" t="s">
        <v>28</v>
      </c>
      <c r="G1089" s="4" t="s">
        <v>16</v>
      </c>
      <c r="H1089" s="4" t="s">
        <v>8</v>
      </c>
      <c r="I1089" s="4" t="s">
        <v>30</v>
      </c>
      <c r="J1089" s="6">
        <v>44362</v>
      </c>
      <c r="K1089" s="6">
        <v>44403</v>
      </c>
      <c r="L1089">
        <f t="shared" si="114"/>
        <v>41</v>
      </c>
      <c r="M1089" t="b">
        <f t="shared" si="122"/>
        <v>0</v>
      </c>
    </row>
    <row r="1090" spans="1:13" ht="13.2" hidden="1" x14ac:dyDescent="0.25">
      <c r="A1090" s="3" t="s">
        <v>1125</v>
      </c>
      <c r="B1090" s="3" t="s">
        <v>12</v>
      </c>
      <c r="C1090" s="3">
        <v>30</v>
      </c>
      <c r="D1090" s="3" t="s">
        <v>13</v>
      </c>
      <c r="E1090" s="3" t="s">
        <v>27</v>
      </c>
      <c r="F1090" s="4" t="s">
        <v>28</v>
      </c>
      <c r="G1090" s="4" t="s">
        <v>140</v>
      </c>
      <c r="H1090" s="4" t="s">
        <v>8</v>
      </c>
      <c r="I1090" s="4" t="s">
        <v>30</v>
      </c>
      <c r="J1090" s="6">
        <v>44362</v>
      </c>
      <c r="K1090" s="6">
        <v>44411</v>
      </c>
      <c r="L1090">
        <f t="shared" si="114"/>
        <v>49</v>
      </c>
      <c r="M1090" t="b">
        <f t="shared" si="122"/>
        <v>0</v>
      </c>
    </row>
    <row r="1091" spans="1:13" ht="13.2" hidden="1" x14ac:dyDescent="0.25">
      <c r="A1091" s="3" t="s">
        <v>1126</v>
      </c>
      <c r="B1091" s="3" t="s">
        <v>12</v>
      </c>
      <c r="C1091" s="3">
        <v>30</v>
      </c>
      <c r="D1091" s="3" t="s">
        <v>13</v>
      </c>
      <c r="E1091" s="3" t="s">
        <v>27</v>
      </c>
      <c r="F1091" s="4" t="s">
        <v>28</v>
      </c>
      <c r="G1091" s="4" t="s">
        <v>140</v>
      </c>
      <c r="H1091" s="4" t="s">
        <v>8</v>
      </c>
      <c r="I1091" s="4" t="s">
        <v>30</v>
      </c>
      <c r="J1091" s="6">
        <v>44362</v>
      </c>
      <c r="K1091" s="6">
        <v>44411</v>
      </c>
      <c r="L1091">
        <f t="shared" si="114"/>
        <v>49</v>
      </c>
      <c r="M1091" t="b">
        <f t="shared" si="122"/>
        <v>0</v>
      </c>
    </row>
    <row r="1092" spans="1:13" ht="13.2" hidden="1" x14ac:dyDescent="0.25">
      <c r="A1092" s="3" t="s">
        <v>1127</v>
      </c>
      <c r="B1092" s="3" t="s">
        <v>12</v>
      </c>
      <c r="C1092" s="3">
        <v>30</v>
      </c>
      <c r="D1092" s="3" t="s">
        <v>13</v>
      </c>
      <c r="E1092" s="3" t="s">
        <v>27</v>
      </c>
      <c r="F1092" s="4" t="s">
        <v>28</v>
      </c>
      <c r="G1092" s="4" t="s">
        <v>16</v>
      </c>
      <c r="H1092" s="4" t="s">
        <v>8</v>
      </c>
      <c r="I1092" s="4" t="s">
        <v>30</v>
      </c>
      <c r="J1092" s="6">
        <v>44362</v>
      </c>
      <c r="K1092" s="6">
        <v>44411</v>
      </c>
      <c r="L1092">
        <f t="shared" ref="L1092:L1155" si="123">K1092-J1092</f>
        <v>49</v>
      </c>
      <c r="M1092" t="b">
        <f t="shared" si="122"/>
        <v>0</v>
      </c>
    </row>
    <row r="1093" spans="1:13" ht="13.2" hidden="1" x14ac:dyDescent="0.25">
      <c r="A1093" s="3" t="s">
        <v>1128</v>
      </c>
      <c r="B1093" s="3" t="s">
        <v>12</v>
      </c>
      <c r="C1093" s="3">
        <v>30</v>
      </c>
      <c r="D1093" s="3" t="s">
        <v>13</v>
      </c>
      <c r="E1093" s="3" t="s">
        <v>27</v>
      </c>
      <c r="F1093" s="4" t="s">
        <v>28</v>
      </c>
      <c r="G1093" s="4" t="s">
        <v>140</v>
      </c>
      <c r="H1093" s="4" t="s">
        <v>8</v>
      </c>
      <c r="I1093" s="4" t="s">
        <v>30</v>
      </c>
      <c r="J1093" s="6">
        <v>44362</v>
      </c>
      <c r="K1093" s="6">
        <v>44421</v>
      </c>
      <c r="L1093">
        <f t="shared" si="123"/>
        <v>59</v>
      </c>
      <c r="M1093" t="b">
        <f t="shared" si="122"/>
        <v>0</v>
      </c>
    </row>
    <row r="1094" spans="1:13" ht="13.2" hidden="1" x14ac:dyDescent="0.25">
      <c r="A1094" s="3" t="s">
        <v>1129</v>
      </c>
      <c r="B1094" s="3" t="s">
        <v>12</v>
      </c>
      <c r="C1094" s="3">
        <v>30</v>
      </c>
      <c r="D1094" s="3" t="s">
        <v>13</v>
      </c>
      <c r="E1094" s="3" t="s">
        <v>27</v>
      </c>
      <c r="F1094" s="4" t="s">
        <v>28</v>
      </c>
      <c r="G1094" s="4" t="s">
        <v>16</v>
      </c>
      <c r="H1094" s="4" t="s">
        <v>8</v>
      </c>
      <c r="I1094" s="4" t="s">
        <v>30</v>
      </c>
      <c r="J1094" s="6">
        <v>44362</v>
      </c>
      <c r="K1094" s="6">
        <v>44695</v>
      </c>
      <c r="L1094">
        <f t="shared" si="123"/>
        <v>333</v>
      </c>
      <c r="M1094" t="b">
        <f t="shared" si="122"/>
        <v>0</v>
      </c>
    </row>
    <row r="1095" spans="1:13" ht="13.2" hidden="1" x14ac:dyDescent="0.25">
      <c r="A1095" s="3" t="s">
        <v>1130</v>
      </c>
      <c r="B1095" s="3" t="s">
        <v>12</v>
      </c>
      <c r="C1095" s="3">
        <v>30</v>
      </c>
      <c r="D1095" s="3" t="s">
        <v>13</v>
      </c>
      <c r="E1095" s="3" t="s">
        <v>27</v>
      </c>
      <c r="F1095" s="4" t="s">
        <v>28</v>
      </c>
      <c r="G1095" s="4" t="s">
        <v>16</v>
      </c>
      <c r="H1095" s="4" t="s">
        <v>8</v>
      </c>
      <c r="I1095" s="4" t="s">
        <v>30</v>
      </c>
      <c r="J1095" s="6">
        <v>44362</v>
      </c>
      <c r="K1095" s="6">
        <v>44695</v>
      </c>
      <c r="L1095">
        <f t="shared" si="123"/>
        <v>333</v>
      </c>
      <c r="M1095" t="b">
        <f t="shared" si="122"/>
        <v>0</v>
      </c>
    </row>
    <row r="1096" spans="1:13" ht="13.2" hidden="1" x14ac:dyDescent="0.25">
      <c r="A1096" s="3" t="s">
        <v>1131</v>
      </c>
      <c r="B1096" s="3" t="s">
        <v>12</v>
      </c>
      <c r="C1096" s="3">
        <v>30</v>
      </c>
      <c r="D1096" s="3" t="s">
        <v>13</v>
      </c>
      <c r="E1096" s="3" t="s">
        <v>27</v>
      </c>
      <c r="F1096" s="4" t="s">
        <v>28</v>
      </c>
      <c r="G1096" s="4" t="s">
        <v>16</v>
      </c>
      <c r="H1096" s="4" t="s">
        <v>8</v>
      </c>
      <c r="I1096" s="4" t="s">
        <v>79</v>
      </c>
      <c r="J1096" s="6">
        <v>44362</v>
      </c>
      <c r="K1096" s="6">
        <v>44714</v>
      </c>
      <c r="L1096">
        <f t="shared" si="123"/>
        <v>352</v>
      </c>
      <c r="M1096" t="b">
        <f t="shared" si="122"/>
        <v>0</v>
      </c>
    </row>
    <row r="1097" spans="1:13" ht="13.2" hidden="1" x14ac:dyDescent="0.25">
      <c r="A1097" s="3" t="s">
        <v>1132</v>
      </c>
      <c r="B1097" s="3" t="s">
        <v>12</v>
      </c>
      <c r="C1097" s="3">
        <v>30</v>
      </c>
      <c r="D1097" s="3" t="s">
        <v>13</v>
      </c>
      <c r="E1097" s="3" t="s">
        <v>27</v>
      </c>
      <c r="F1097" s="4" t="s">
        <v>28</v>
      </c>
      <c r="G1097" s="4" t="s">
        <v>16</v>
      </c>
      <c r="H1097" s="4" t="s">
        <v>8</v>
      </c>
      <c r="I1097" s="4" t="s">
        <v>79</v>
      </c>
      <c r="J1097" s="6">
        <v>44362</v>
      </c>
      <c r="K1097" s="6">
        <v>44796</v>
      </c>
      <c r="L1097">
        <f t="shared" si="123"/>
        <v>434</v>
      </c>
      <c r="M1097" t="b">
        <f t="shared" si="122"/>
        <v>0</v>
      </c>
    </row>
    <row r="1098" spans="1:13" ht="13.2" hidden="1" x14ac:dyDescent="0.25">
      <c r="A1098" s="3" t="s">
        <v>1133</v>
      </c>
      <c r="B1098" s="3" t="s">
        <v>12</v>
      </c>
      <c r="C1098" s="3">
        <v>30</v>
      </c>
      <c r="D1098" s="3" t="s">
        <v>13</v>
      </c>
      <c r="E1098" s="3" t="s">
        <v>27</v>
      </c>
      <c r="F1098" s="4" t="s">
        <v>28</v>
      </c>
      <c r="G1098" s="4" t="s">
        <v>16</v>
      </c>
      <c r="H1098" s="4" t="s">
        <v>8</v>
      </c>
      <c r="I1098" s="4" t="s">
        <v>30</v>
      </c>
      <c r="J1098" s="6">
        <v>44362</v>
      </c>
      <c r="K1098" s="6">
        <v>44799</v>
      </c>
      <c r="L1098">
        <f t="shared" si="123"/>
        <v>437</v>
      </c>
      <c r="M1098" t="b">
        <f t="shared" si="122"/>
        <v>0</v>
      </c>
    </row>
    <row r="1099" spans="1:13" ht="13.2" hidden="1" x14ac:dyDescent="0.25">
      <c r="A1099" s="3" t="s">
        <v>1134</v>
      </c>
      <c r="B1099" s="3" t="s">
        <v>12</v>
      </c>
      <c r="C1099" s="3">
        <v>30</v>
      </c>
      <c r="D1099" s="3" t="s">
        <v>13</v>
      </c>
      <c r="E1099" s="3" t="s">
        <v>27</v>
      </c>
      <c r="F1099" s="4" t="s">
        <v>28</v>
      </c>
      <c r="G1099" s="4" t="s">
        <v>16</v>
      </c>
      <c r="H1099" s="4" t="s">
        <v>8</v>
      </c>
      <c r="I1099" s="4" t="s">
        <v>67</v>
      </c>
      <c r="J1099" s="6">
        <v>44362</v>
      </c>
      <c r="K1099" s="6">
        <v>44799</v>
      </c>
      <c r="L1099">
        <f t="shared" si="123"/>
        <v>437</v>
      </c>
      <c r="M1099" t="b">
        <f t="shared" si="122"/>
        <v>0</v>
      </c>
    </row>
    <row r="1100" spans="1:13" ht="13.2" hidden="1" x14ac:dyDescent="0.25">
      <c r="A1100" s="3" t="s">
        <v>1135</v>
      </c>
      <c r="B1100" s="3" t="s">
        <v>32</v>
      </c>
      <c r="C1100" s="3">
        <v>15</v>
      </c>
      <c r="D1100" s="3" t="s">
        <v>13</v>
      </c>
      <c r="E1100" s="3" t="s">
        <v>27</v>
      </c>
      <c r="F1100" s="4" t="s">
        <v>28</v>
      </c>
      <c r="G1100" s="4" t="s">
        <v>16</v>
      </c>
      <c r="H1100" s="4" t="s">
        <v>8</v>
      </c>
      <c r="I1100" s="4" t="s">
        <v>79</v>
      </c>
      <c r="J1100" s="6">
        <v>44363</v>
      </c>
      <c r="K1100" s="6">
        <v>44399</v>
      </c>
      <c r="L1100">
        <f t="shared" si="123"/>
        <v>36</v>
      </c>
      <c r="M1100" t="b">
        <f t="shared" si="122"/>
        <v>0</v>
      </c>
    </row>
    <row r="1101" spans="1:13" ht="13.2" hidden="1" x14ac:dyDescent="0.25">
      <c r="A1101" s="3" t="s">
        <v>1136</v>
      </c>
      <c r="B1101" s="3" t="s">
        <v>32</v>
      </c>
      <c r="C1101" s="3">
        <v>15</v>
      </c>
      <c r="D1101" s="3" t="s">
        <v>13</v>
      </c>
      <c r="E1101" s="3" t="s">
        <v>27</v>
      </c>
      <c r="F1101" s="4" t="s">
        <v>28</v>
      </c>
      <c r="G1101" s="4" t="s">
        <v>29</v>
      </c>
      <c r="H1101" s="4" t="s">
        <v>8</v>
      </c>
      <c r="I1101" s="4" t="s">
        <v>67</v>
      </c>
      <c r="J1101" s="6">
        <v>44363</v>
      </c>
      <c r="K1101" s="6">
        <v>44553</v>
      </c>
      <c r="L1101">
        <f t="shared" si="123"/>
        <v>190</v>
      </c>
      <c r="M1101" t="b">
        <f t="shared" si="122"/>
        <v>0</v>
      </c>
    </row>
    <row r="1102" spans="1:13" ht="13.2" hidden="1" x14ac:dyDescent="0.25">
      <c r="A1102" s="3" t="s">
        <v>1137</v>
      </c>
      <c r="B1102" s="3" t="s">
        <v>32</v>
      </c>
      <c r="C1102" s="3">
        <v>15</v>
      </c>
      <c r="D1102" s="3" t="s">
        <v>13</v>
      </c>
      <c r="E1102" s="3" t="s">
        <v>27</v>
      </c>
      <c r="F1102" s="4" t="s">
        <v>28</v>
      </c>
      <c r="G1102" s="4" t="s">
        <v>90</v>
      </c>
      <c r="H1102" s="4" t="s">
        <v>8</v>
      </c>
      <c r="I1102" s="4" t="s">
        <v>30</v>
      </c>
      <c r="J1102" s="6">
        <v>44363</v>
      </c>
      <c r="K1102" s="6">
        <v>44588</v>
      </c>
      <c r="L1102">
        <f t="shared" si="123"/>
        <v>225</v>
      </c>
      <c r="M1102" t="b">
        <f t="shared" si="122"/>
        <v>0</v>
      </c>
    </row>
    <row r="1103" spans="1:13" ht="13.2" hidden="1" x14ac:dyDescent="0.25">
      <c r="A1103" s="3" t="s">
        <v>1138</v>
      </c>
      <c r="B1103" s="3" t="s">
        <v>32</v>
      </c>
      <c r="C1103" s="3">
        <v>15</v>
      </c>
      <c r="D1103" s="3" t="s">
        <v>13</v>
      </c>
      <c r="E1103" s="3" t="s">
        <v>27</v>
      </c>
      <c r="F1103" s="4" t="s">
        <v>28</v>
      </c>
      <c r="G1103" s="4" t="s">
        <v>16</v>
      </c>
      <c r="H1103" s="4" t="s">
        <v>8</v>
      </c>
      <c r="I1103" s="4" t="s">
        <v>67</v>
      </c>
      <c r="J1103" s="6">
        <v>44363</v>
      </c>
      <c r="K1103" s="6">
        <v>44783</v>
      </c>
      <c r="L1103">
        <f t="shared" si="123"/>
        <v>420</v>
      </c>
      <c r="M1103" t="b">
        <f t="shared" si="122"/>
        <v>0</v>
      </c>
    </row>
    <row r="1104" spans="1:13" ht="13.2" hidden="1" x14ac:dyDescent="0.25">
      <c r="A1104" s="3" t="s">
        <v>1139</v>
      </c>
      <c r="B1104" s="3" t="s">
        <v>34</v>
      </c>
      <c r="C1104" s="3">
        <v>7</v>
      </c>
      <c r="D1104" s="3" t="s">
        <v>13</v>
      </c>
      <c r="E1104" s="3" t="s">
        <v>27</v>
      </c>
      <c r="F1104" s="4" t="s">
        <v>28</v>
      </c>
      <c r="G1104" s="4" t="s">
        <v>16</v>
      </c>
      <c r="H1104" s="4" t="s">
        <v>8</v>
      </c>
      <c r="I1104" s="4" t="s">
        <v>67</v>
      </c>
      <c r="J1104" s="6">
        <v>44363</v>
      </c>
      <c r="K1104" s="6">
        <v>44796</v>
      </c>
      <c r="L1104">
        <f t="shared" si="123"/>
        <v>433</v>
      </c>
      <c r="M1104" t="b">
        <f t="shared" si="122"/>
        <v>0</v>
      </c>
    </row>
    <row r="1105" spans="1:13" ht="13.2" hidden="1" x14ac:dyDescent="0.25">
      <c r="A1105" s="3" t="s">
        <v>1140</v>
      </c>
      <c r="B1105" s="3" t="s">
        <v>12</v>
      </c>
      <c r="C1105" s="3">
        <v>30</v>
      </c>
      <c r="D1105" s="3" t="s">
        <v>13</v>
      </c>
      <c r="E1105" s="3" t="s">
        <v>14</v>
      </c>
      <c r="F1105" s="4" t="s">
        <v>59</v>
      </c>
      <c r="G1105" s="4" t="s">
        <v>16</v>
      </c>
      <c r="H1105" s="4" t="s">
        <v>17</v>
      </c>
      <c r="I1105" s="4"/>
      <c r="J1105" s="6">
        <v>44363</v>
      </c>
      <c r="K1105" s="6">
        <v>44512</v>
      </c>
      <c r="L1105">
        <f t="shared" si="123"/>
        <v>149</v>
      </c>
    </row>
    <row r="1106" spans="1:13" ht="13.2" hidden="1" x14ac:dyDescent="0.25">
      <c r="A1106" s="3" t="s">
        <v>1141</v>
      </c>
      <c r="B1106" s="3" t="s">
        <v>12</v>
      </c>
      <c r="C1106" s="3">
        <v>30</v>
      </c>
      <c r="D1106" s="3" t="s">
        <v>13</v>
      </c>
      <c r="E1106" s="3" t="s">
        <v>14</v>
      </c>
      <c r="F1106" s="4" t="s">
        <v>59</v>
      </c>
      <c r="G1106" s="4" t="s">
        <v>16</v>
      </c>
      <c r="H1106" s="4" t="s">
        <v>17</v>
      </c>
      <c r="I1106" s="4"/>
      <c r="J1106" s="6">
        <v>44363</v>
      </c>
      <c r="K1106" s="6">
        <v>44393</v>
      </c>
      <c r="L1106">
        <f t="shared" si="123"/>
        <v>30</v>
      </c>
    </row>
    <row r="1107" spans="1:13" ht="13.2" hidden="1" x14ac:dyDescent="0.25">
      <c r="A1107" s="3" t="s">
        <v>1142</v>
      </c>
      <c r="B1107" s="3" t="s">
        <v>12</v>
      </c>
      <c r="C1107" s="3">
        <v>30</v>
      </c>
      <c r="D1107" s="3" t="s">
        <v>13</v>
      </c>
      <c r="E1107" s="3" t="s">
        <v>14</v>
      </c>
      <c r="F1107" s="4" t="s">
        <v>59</v>
      </c>
      <c r="G1107" s="4" t="s">
        <v>16</v>
      </c>
      <c r="H1107" s="4" t="s">
        <v>17</v>
      </c>
      <c r="I1107" s="4"/>
      <c r="J1107" s="6">
        <v>44363</v>
      </c>
      <c r="K1107" s="6">
        <v>44384</v>
      </c>
      <c r="L1107">
        <f t="shared" si="123"/>
        <v>21</v>
      </c>
    </row>
    <row r="1108" spans="1:13" ht="13.2" hidden="1" x14ac:dyDescent="0.25">
      <c r="A1108" s="3" t="s">
        <v>1143</v>
      </c>
      <c r="B1108" s="3" t="s">
        <v>12</v>
      </c>
      <c r="C1108" s="3">
        <v>30</v>
      </c>
      <c r="D1108" s="3" t="s">
        <v>13</v>
      </c>
      <c r="E1108" s="3" t="s">
        <v>14</v>
      </c>
      <c r="F1108" s="4" t="s">
        <v>59</v>
      </c>
      <c r="G1108" s="4" t="s">
        <v>16</v>
      </c>
      <c r="H1108" s="4" t="s">
        <v>17</v>
      </c>
      <c r="I1108" s="4"/>
      <c r="J1108" s="6">
        <v>44363</v>
      </c>
      <c r="K1108" s="6">
        <v>44369</v>
      </c>
      <c r="L1108">
        <f t="shared" si="123"/>
        <v>6</v>
      </c>
    </row>
    <row r="1109" spans="1:13" ht="13.2" hidden="1" x14ac:dyDescent="0.25">
      <c r="A1109" s="3" t="s">
        <v>1144</v>
      </c>
      <c r="B1109" s="3" t="s">
        <v>12</v>
      </c>
      <c r="C1109" s="3">
        <v>30</v>
      </c>
      <c r="D1109" s="3" t="s">
        <v>13</v>
      </c>
      <c r="E1109" s="3" t="s">
        <v>14</v>
      </c>
      <c r="F1109" s="4" t="s">
        <v>59</v>
      </c>
      <c r="G1109" s="4" t="s">
        <v>16</v>
      </c>
      <c r="H1109" s="4" t="s">
        <v>17</v>
      </c>
      <c r="I1109" s="4"/>
      <c r="J1109" s="6">
        <v>44363</v>
      </c>
      <c r="K1109" s="6">
        <v>44368</v>
      </c>
      <c r="L1109">
        <f t="shared" si="123"/>
        <v>5</v>
      </c>
    </row>
    <row r="1110" spans="1:13" ht="13.2" hidden="1" x14ac:dyDescent="0.25">
      <c r="A1110" s="3" t="s">
        <v>1145</v>
      </c>
      <c r="B1110" s="3" t="s">
        <v>12</v>
      </c>
      <c r="C1110" s="3">
        <v>30</v>
      </c>
      <c r="D1110" s="3" t="s">
        <v>13</v>
      </c>
      <c r="E1110" s="3" t="s">
        <v>14</v>
      </c>
      <c r="F1110" s="4" t="s">
        <v>24</v>
      </c>
      <c r="G1110" s="4" t="s">
        <v>16</v>
      </c>
      <c r="H1110" s="4" t="s">
        <v>17</v>
      </c>
      <c r="I1110" s="4"/>
      <c r="J1110" s="6">
        <v>44363</v>
      </c>
      <c r="K1110" s="6">
        <v>44754</v>
      </c>
      <c r="L1110">
        <f t="shared" si="123"/>
        <v>391</v>
      </c>
    </row>
    <row r="1111" spans="1:13" ht="13.2" hidden="1" x14ac:dyDescent="0.25">
      <c r="A1111" s="3" t="s">
        <v>1146</v>
      </c>
      <c r="B1111" s="3" t="s">
        <v>12</v>
      </c>
      <c r="C1111" s="3">
        <v>30</v>
      </c>
      <c r="D1111" s="3" t="s">
        <v>13</v>
      </c>
      <c r="E1111" s="3" t="s">
        <v>27</v>
      </c>
      <c r="F1111" s="4" t="s">
        <v>28</v>
      </c>
      <c r="G1111" s="4" t="s">
        <v>29</v>
      </c>
      <c r="H1111" s="4" t="s">
        <v>8</v>
      </c>
      <c r="I1111" s="4" t="s">
        <v>30</v>
      </c>
      <c r="J1111" s="6">
        <v>44363</v>
      </c>
      <c r="K1111" s="6">
        <v>44379</v>
      </c>
      <c r="L1111">
        <f t="shared" si="123"/>
        <v>16</v>
      </c>
      <c r="M1111" t="b">
        <f t="shared" ref="M1111:M1123" si="124">L1111&lt;C1111</f>
        <v>1</v>
      </c>
    </row>
    <row r="1112" spans="1:13" ht="13.2" hidden="1" x14ac:dyDescent="0.25">
      <c r="A1112" s="3" t="s">
        <v>1147</v>
      </c>
      <c r="B1112" s="3" t="s">
        <v>12</v>
      </c>
      <c r="C1112" s="3">
        <v>30</v>
      </c>
      <c r="D1112" s="3" t="s">
        <v>13</v>
      </c>
      <c r="E1112" s="3" t="s">
        <v>27</v>
      </c>
      <c r="F1112" s="4" t="s">
        <v>28</v>
      </c>
      <c r="G1112" s="4" t="s">
        <v>16</v>
      </c>
      <c r="H1112" s="4" t="s">
        <v>8</v>
      </c>
      <c r="I1112" s="4" t="s">
        <v>79</v>
      </c>
      <c r="J1112" s="6">
        <v>44363</v>
      </c>
      <c r="K1112" s="6">
        <v>44385</v>
      </c>
      <c r="L1112">
        <f t="shared" si="123"/>
        <v>22</v>
      </c>
      <c r="M1112" t="b">
        <f t="shared" si="124"/>
        <v>1</v>
      </c>
    </row>
    <row r="1113" spans="1:13" ht="13.2" hidden="1" x14ac:dyDescent="0.25">
      <c r="A1113" s="3" t="s">
        <v>1148</v>
      </c>
      <c r="B1113" s="3" t="s">
        <v>12</v>
      </c>
      <c r="C1113" s="3">
        <v>30</v>
      </c>
      <c r="D1113" s="3" t="s">
        <v>13</v>
      </c>
      <c r="E1113" s="3" t="s">
        <v>27</v>
      </c>
      <c r="F1113" s="4" t="s">
        <v>28</v>
      </c>
      <c r="G1113" s="4" t="s">
        <v>16</v>
      </c>
      <c r="H1113" s="4" t="s">
        <v>8</v>
      </c>
      <c r="I1113" s="4" t="s">
        <v>79</v>
      </c>
      <c r="J1113" s="6">
        <v>44363</v>
      </c>
      <c r="K1113" s="6">
        <v>44393</v>
      </c>
      <c r="L1113">
        <f t="shared" si="123"/>
        <v>30</v>
      </c>
      <c r="M1113" t="b">
        <f t="shared" si="124"/>
        <v>0</v>
      </c>
    </row>
    <row r="1114" spans="1:13" ht="13.2" hidden="1" x14ac:dyDescent="0.25">
      <c r="A1114" s="3" t="s">
        <v>1149</v>
      </c>
      <c r="B1114" s="3" t="s">
        <v>12</v>
      </c>
      <c r="C1114" s="3">
        <v>30</v>
      </c>
      <c r="D1114" s="3" t="s">
        <v>13</v>
      </c>
      <c r="E1114" s="3" t="s">
        <v>27</v>
      </c>
      <c r="F1114" s="4" t="s">
        <v>28</v>
      </c>
      <c r="G1114" s="4" t="s">
        <v>16</v>
      </c>
      <c r="H1114" s="4" t="s">
        <v>8</v>
      </c>
      <c r="I1114" s="4" t="s">
        <v>79</v>
      </c>
      <c r="J1114" s="6">
        <v>44363</v>
      </c>
      <c r="K1114" s="6">
        <v>44398</v>
      </c>
      <c r="L1114">
        <f t="shared" si="123"/>
        <v>35</v>
      </c>
      <c r="M1114" t="b">
        <f t="shared" si="124"/>
        <v>0</v>
      </c>
    </row>
    <row r="1115" spans="1:13" ht="13.2" hidden="1" x14ac:dyDescent="0.25">
      <c r="A1115" s="3" t="s">
        <v>1150</v>
      </c>
      <c r="B1115" s="3" t="s">
        <v>12</v>
      </c>
      <c r="C1115" s="3">
        <v>30</v>
      </c>
      <c r="D1115" s="3" t="s">
        <v>13</v>
      </c>
      <c r="E1115" s="3" t="s">
        <v>27</v>
      </c>
      <c r="F1115" s="4" t="s">
        <v>28</v>
      </c>
      <c r="G1115" s="4" t="s">
        <v>16</v>
      </c>
      <c r="H1115" s="4" t="s">
        <v>8</v>
      </c>
      <c r="I1115" s="4" t="s">
        <v>79</v>
      </c>
      <c r="J1115" s="6">
        <v>44363</v>
      </c>
      <c r="K1115" s="6">
        <v>44399</v>
      </c>
      <c r="L1115">
        <f t="shared" si="123"/>
        <v>36</v>
      </c>
      <c r="M1115" t="b">
        <f t="shared" si="124"/>
        <v>0</v>
      </c>
    </row>
    <row r="1116" spans="1:13" ht="13.2" hidden="1" x14ac:dyDescent="0.25">
      <c r="A1116" s="3" t="s">
        <v>1151</v>
      </c>
      <c r="B1116" s="3" t="s">
        <v>12</v>
      </c>
      <c r="C1116" s="3">
        <v>30</v>
      </c>
      <c r="D1116" s="3" t="s">
        <v>13</v>
      </c>
      <c r="E1116" s="3" t="s">
        <v>27</v>
      </c>
      <c r="F1116" s="4" t="s">
        <v>28</v>
      </c>
      <c r="G1116" s="4" t="s">
        <v>16</v>
      </c>
      <c r="H1116" s="4" t="s">
        <v>8</v>
      </c>
      <c r="I1116" s="4" t="s">
        <v>79</v>
      </c>
      <c r="J1116" s="6">
        <v>44363</v>
      </c>
      <c r="K1116" s="6">
        <v>44399</v>
      </c>
      <c r="L1116">
        <f t="shared" si="123"/>
        <v>36</v>
      </c>
      <c r="M1116" t="b">
        <f t="shared" si="124"/>
        <v>0</v>
      </c>
    </row>
    <row r="1117" spans="1:13" ht="13.2" hidden="1" x14ac:dyDescent="0.25">
      <c r="A1117" s="3" t="s">
        <v>1152</v>
      </c>
      <c r="B1117" s="3" t="s">
        <v>12</v>
      </c>
      <c r="C1117" s="3">
        <v>30</v>
      </c>
      <c r="D1117" s="3" t="s">
        <v>13</v>
      </c>
      <c r="E1117" s="3" t="s">
        <v>27</v>
      </c>
      <c r="F1117" s="4" t="s">
        <v>28</v>
      </c>
      <c r="G1117" s="4" t="s">
        <v>16</v>
      </c>
      <c r="H1117" s="4" t="s">
        <v>8</v>
      </c>
      <c r="I1117" s="4" t="s">
        <v>79</v>
      </c>
      <c r="J1117" s="6">
        <v>44363</v>
      </c>
      <c r="K1117" s="6">
        <v>44467</v>
      </c>
      <c r="L1117">
        <f t="shared" si="123"/>
        <v>104</v>
      </c>
      <c r="M1117" t="b">
        <f t="shared" si="124"/>
        <v>0</v>
      </c>
    </row>
    <row r="1118" spans="1:13" ht="13.2" hidden="1" x14ac:dyDescent="0.25">
      <c r="A1118" s="3" t="s">
        <v>1153</v>
      </c>
      <c r="B1118" s="3" t="s">
        <v>12</v>
      </c>
      <c r="C1118" s="3">
        <v>30</v>
      </c>
      <c r="D1118" s="3" t="s">
        <v>13</v>
      </c>
      <c r="E1118" s="3" t="s">
        <v>27</v>
      </c>
      <c r="F1118" s="4" t="s">
        <v>28</v>
      </c>
      <c r="G1118" s="4" t="s">
        <v>16</v>
      </c>
      <c r="H1118" s="4" t="s">
        <v>8</v>
      </c>
      <c r="I1118" s="4" t="s">
        <v>67</v>
      </c>
      <c r="J1118" s="6">
        <v>44363</v>
      </c>
      <c r="K1118" s="6">
        <v>44490</v>
      </c>
      <c r="L1118">
        <f t="shared" si="123"/>
        <v>127</v>
      </c>
      <c r="M1118" t="b">
        <f t="shared" si="124"/>
        <v>0</v>
      </c>
    </row>
    <row r="1119" spans="1:13" ht="13.2" hidden="1" x14ac:dyDescent="0.25">
      <c r="A1119" s="3" t="s">
        <v>1154</v>
      </c>
      <c r="B1119" s="3" t="s">
        <v>12</v>
      </c>
      <c r="C1119" s="3">
        <v>30</v>
      </c>
      <c r="D1119" s="3" t="s">
        <v>13</v>
      </c>
      <c r="E1119" s="3" t="s">
        <v>27</v>
      </c>
      <c r="F1119" s="4" t="s">
        <v>28</v>
      </c>
      <c r="G1119" s="4" t="s">
        <v>16</v>
      </c>
      <c r="H1119" s="4" t="s">
        <v>8</v>
      </c>
      <c r="I1119" s="4" t="s">
        <v>79</v>
      </c>
      <c r="J1119" s="6">
        <v>44363</v>
      </c>
      <c r="K1119" s="6">
        <v>44704</v>
      </c>
      <c r="L1119">
        <f t="shared" si="123"/>
        <v>341</v>
      </c>
      <c r="M1119" t="b">
        <f t="shared" si="124"/>
        <v>0</v>
      </c>
    </row>
    <row r="1120" spans="1:13" ht="13.2" hidden="1" x14ac:dyDescent="0.25">
      <c r="A1120" s="3" t="s">
        <v>1155</v>
      </c>
      <c r="B1120" s="3" t="s">
        <v>12</v>
      </c>
      <c r="C1120" s="3">
        <v>30</v>
      </c>
      <c r="D1120" s="3" t="s">
        <v>13</v>
      </c>
      <c r="E1120" s="3" t="s">
        <v>27</v>
      </c>
      <c r="F1120" s="4" t="s">
        <v>28</v>
      </c>
      <c r="G1120" s="4" t="s">
        <v>16</v>
      </c>
      <c r="H1120" s="4" t="s">
        <v>8</v>
      </c>
      <c r="I1120" s="4" t="s">
        <v>30</v>
      </c>
      <c r="J1120" s="6">
        <v>44363</v>
      </c>
      <c r="K1120" s="6">
        <v>44754</v>
      </c>
      <c r="L1120">
        <f t="shared" si="123"/>
        <v>391</v>
      </c>
      <c r="M1120" t="b">
        <f t="shared" si="124"/>
        <v>0</v>
      </c>
    </row>
    <row r="1121" spans="1:13" ht="13.2" hidden="1" x14ac:dyDescent="0.25">
      <c r="A1121" s="3" t="s">
        <v>1156</v>
      </c>
      <c r="B1121" s="3" t="s">
        <v>12</v>
      </c>
      <c r="C1121" s="3">
        <v>30</v>
      </c>
      <c r="D1121" s="3" t="s">
        <v>13</v>
      </c>
      <c r="E1121" s="3" t="s">
        <v>27</v>
      </c>
      <c r="F1121" s="4" t="s">
        <v>28</v>
      </c>
      <c r="G1121" s="4" t="s">
        <v>16</v>
      </c>
      <c r="H1121" s="4" t="s">
        <v>8</v>
      </c>
      <c r="I1121" s="4" t="s">
        <v>30</v>
      </c>
      <c r="J1121" s="6">
        <v>44363</v>
      </c>
      <c r="K1121" s="6">
        <v>44809</v>
      </c>
      <c r="L1121">
        <f t="shared" si="123"/>
        <v>446</v>
      </c>
      <c r="M1121" t="b">
        <f t="shared" si="124"/>
        <v>0</v>
      </c>
    </row>
    <row r="1122" spans="1:13" ht="13.2" hidden="1" x14ac:dyDescent="0.25">
      <c r="A1122" s="3" t="s">
        <v>1157</v>
      </c>
      <c r="B1122" s="3" t="s">
        <v>12</v>
      </c>
      <c r="C1122" s="3">
        <v>30</v>
      </c>
      <c r="D1122" s="3" t="s">
        <v>13</v>
      </c>
      <c r="E1122" s="3" t="s">
        <v>27</v>
      </c>
      <c r="F1122" s="4" t="s">
        <v>28</v>
      </c>
      <c r="G1122" s="4" t="s">
        <v>140</v>
      </c>
      <c r="H1122" s="4" t="s">
        <v>8</v>
      </c>
      <c r="I1122" s="4" t="s">
        <v>30</v>
      </c>
      <c r="J1122" s="6">
        <v>44363</v>
      </c>
      <c r="K1122" s="6">
        <v>44841</v>
      </c>
      <c r="L1122">
        <f t="shared" si="123"/>
        <v>478</v>
      </c>
      <c r="M1122" t="b">
        <f t="shared" si="124"/>
        <v>0</v>
      </c>
    </row>
    <row r="1123" spans="1:13" ht="13.2" hidden="1" x14ac:dyDescent="0.25">
      <c r="A1123" s="3" t="s">
        <v>1158</v>
      </c>
      <c r="B1123" s="3" t="s">
        <v>12</v>
      </c>
      <c r="C1123" s="3">
        <v>30</v>
      </c>
      <c r="D1123" s="3" t="s">
        <v>13</v>
      </c>
      <c r="E1123" s="3" t="s">
        <v>27</v>
      </c>
      <c r="F1123" s="4" t="s">
        <v>28</v>
      </c>
      <c r="G1123" s="4" t="s">
        <v>140</v>
      </c>
      <c r="H1123" s="4" t="s">
        <v>8</v>
      </c>
      <c r="I1123" s="4" t="s">
        <v>30</v>
      </c>
      <c r="J1123" s="6">
        <v>44363</v>
      </c>
      <c r="K1123" s="6">
        <v>44841</v>
      </c>
      <c r="L1123">
        <f t="shared" si="123"/>
        <v>478</v>
      </c>
      <c r="M1123" t="b">
        <f t="shared" si="124"/>
        <v>0</v>
      </c>
    </row>
    <row r="1124" spans="1:13" ht="13.2" hidden="1" x14ac:dyDescent="0.25">
      <c r="A1124" s="3" t="s">
        <v>1159</v>
      </c>
      <c r="B1124" s="3" t="s">
        <v>12</v>
      </c>
      <c r="C1124" s="3">
        <v>30</v>
      </c>
      <c r="D1124" s="3" t="s">
        <v>404</v>
      </c>
      <c r="E1124" s="3" t="s">
        <v>466</v>
      </c>
      <c r="F1124" s="4"/>
      <c r="G1124" s="4" t="s">
        <v>16</v>
      </c>
      <c r="H1124" s="4"/>
      <c r="I1124" s="4"/>
      <c r="J1124" s="6">
        <v>44363</v>
      </c>
      <c r="K1124" s="3"/>
      <c r="L1124">
        <f t="shared" si="123"/>
        <v>-44363</v>
      </c>
    </row>
    <row r="1125" spans="1:13" ht="13.2" hidden="1" x14ac:dyDescent="0.25">
      <c r="A1125" s="3" t="s">
        <v>1160</v>
      </c>
      <c r="B1125" s="3" t="s">
        <v>32</v>
      </c>
      <c r="C1125" s="3">
        <v>15</v>
      </c>
      <c r="D1125" s="3" t="s">
        <v>13</v>
      </c>
      <c r="E1125" s="3" t="s">
        <v>27</v>
      </c>
      <c r="F1125" s="4" t="s">
        <v>28</v>
      </c>
      <c r="G1125" s="4" t="s">
        <v>16</v>
      </c>
      <c r="H1125" s="4" t="s">
        <v>8</v>
      </c>
      <c r="I1125" s="4" t="s">
        <v>30</v>
      </c>
      <c r="J1125" s="6">
        <v>44364</v>
      </c>
      <c r="K1125" s="6">
        <v>44371</v>
      </c>
      <c r="L1125">
        <f t="shared" si="123"/>
        <v>7</v>
      </c>
      <c r="M1125" t="b">
        <f>L1125&lt;C1125</f>
        <v>1</v>
      </c>
    </row>
    <row r="1126" spans="1:13" ht="13.2" hidden="1" x14ac:dyDescent="0.25">
      <c r="A1126" s="3" t="s">
        <v>1161</v>
      </c>
      <c r="B1126" s="3" t="s">
        <v>12</v>
      </c>
      <c r="C1126" s="3">
        <v>30</v>
      </c>
      <c r="D1126" s="3" t="s">
        <v>13</v>
      </c>
      <c r="E1126" s="3" t="s">
        <v>14</v>
      </c>
      <c r="F1126" s="4" t="s">
        <v>59</v>
      </c>
      <c r="G1126" s="4" t="s">
        <v>16</v>
      </c>
      <c r="H1126" s="4" t="s">
        <v>17</v>
      </c>
      <c r="I1126" s="4"/>
      <c r="J1126" s="6">
        <v>44364</v>
      </c>
      <c r="K1126" s="6">
        <v>44399</v>
      </c>
      <c r="L1126">
        <f t="shared" si="123"/>
        <v>35</v>
      </c>
    </row>
    <row r="1127" spans="1:13" ht="13.2" hidden="1" x14ac:dyDescent="0.25">
      <c r="A1127" s="3" t="s">
        <v>1162</v>
      </c>
      <c r="B1127" s="3" t="s">
        <v>12</v>
      </c>
      <c r="C1127" s="3">
        <v>30</v>
      </c>
      <c r="D1127" s="3" t="s">
        <v>13</v>
      </c>
      <c r="E1127" s="3" t="s">
        <v>14</v>
      </c>
      <c r="F1127" s="4" t="s">
        <v>59</v>
      </c>
      <c r="G1127" s="4" t="s">
        <v>16</v>
      </c>
      <c r="H1127" s="4" t="s">
        <v>17</v>
      </c>
      <c r="I1127" s="4"/>
      <c r="J1127" s="6">
        <v>44364</v>
      </c>
      <c r="K1127" s="6">
        <v>44398</v>
      </c>
      <c r="L1127">
        <f t="shared" si="123"/>
        <v>34</v>
      </c>
    </row>
    <row r="1128" spans="1:13" ht="13.2" hidden="1" x14ac:dyDescent="0.25">
      <c r="A1128" s="3" t="s">
        <v>1163</v>
      </c>
      <c r="B1128" s="3" t="s">
        <v>12</v>
      </c>
      <c r="C1128" s="3">
        <v>30</v>
      </c>
      <c r="D1128" s="3" t="s">
        <v>13</v>
      </c>
      <c r="E1128" s="3" t="s">
        <v>14</v>
      </c>
      <c r="F1128" s="4" t="s">
        <v>59</v>
      </c>
      <c r="G1128" s="4" t="s">
        <v>16</v>
      </c>
      <c r="H1128" s="4" t="s">
        <v>17</v>
      </c>
      <c r="I1128" s="4"/>
      <c r="J1128" s="6">
        <v>44364</v>
      </c>
      <c r="K1128" s="6">
        <v>44370</v>
      </c>
      <c r="L1128">
        <f t="shared" si="123"/>
        <v>6</v>
      </c>
    </row>
    <row r="1129" spans="1:13" ht="13.2" hidden="1" x14ac:dyDescent="0.25">
      <c r="A1129" s="3" t="s">
        <v>1164</v>
      </c>
      <c r="B1129" s="3" t="s">
        <v>12</v>
      </c>
      <c r="C1129" s="3">
        <v>30</v>
      </c>
      <c r="D1129" s="3" t="s">
        <v>13</v>
      </c>
      <c r="E1129" s="3" t="s">
        <v>14</v>
      </c>
      <c r="F1129" s="4" t="s">
        <v>59</v>
      </c>
      <c r="G1129" s="4" t="s">
        <v>16</v>
      </c>
      <c r="H1129" s="4" t="s">
        <v>17</v>
      </c>
      <c r="I1129" s="4"/>
      <c r="J1129" s="6">
        <v>44364</v>
      </c>
      <c r="K1129" s="6">
        <v>44368</v>
      </c>
      <c r="L1129">
        <f t="shared" si="123"/>
        <v>4</v>
      </c>
    </row>
    <row r="1130" spans="1:13" ht="13.2" hidden="1" x14ac:dyDescent="0.25">
      <c r="A1130" s="3" t="s">
        <v>1165</v>
      </c>
      <c r="B1130" s="3" t="s">
        <v>12</v>
      </c>
      <c r="C1130" s="3">
        <v>30</v>
      </c>
      <c r="D1130" s="3" t="s">
        <v>13</v>
      </c>
      <c r="E1130" s="3" t="s">
        <v>14</v>
      </c>
      <c r="F1130" s="4" t="s">
        <v>59</v>
      </c>
      <c r="G1130" s="4" t="s">
        <v>16</v>
      </c>
      <c r="H1130" s="4" t="s">
        <v>8</v>
      </c>
      <c r="I1130" s="4" t="s">
        <v>79</v>
      </c>
      <c r="J1130" s="6">
        <v>44364</v>
      </c>
      <c r="K1130" s="6">
        <v>44368</v>
      </c>
      <c r="L1130">
        <f t="shared" si="123"/>
        <v>4</v>
      </c>
    </row>
    <row r="1131" spans="1:13" ht="13.2" hidden="1" x14ac:dyDescent="0.25">
      <c r="A1131" s="3" t="s">
        <v>1166</v>
      </c>
      <c r="B1131" s="3" t="s">
        <v>12</v>
      </c>
      <c r="C1131" s="3">
        <v>30</v>
      </c>
      <c r="D1131" s="3" t="s">
        <v>13</v>
      </c>
      <c r="E1131" s="3" t="s">
        <v>27</v>
      </c>
      <c r="F1131" s="4" t="s">
        <v>43</v>
      </c>
      <c r="G1131" s="4" t="s">
        <v>16</v>
      </c>
      <c r="H1131" s="4" t="s">
        <v>17</v>
      </c>
      <c r="I1131" s="4"/>
      <c r="J1131" s="6">
        <v>44364</v>
      </c>
      <c r="K1131" s="6">
        <v>44369</v>
      </c>
      <c r="L1131">
        <f t="shared" si="123"/>
        <v>5</v>
      </c>
      <c r="M1131" t="b">
        <f t="shared" ref="M1131:M1145" si="125">L1131&lt;C1131</f>
        <v>1</v>
      </c>
    </row>
    <row r="1132" spans="1:13" ht="13.2" hidden="1" x14ac:dyDescent="0.25">
      <c r="A1132" s="3" t="s">
        <v>1167</v>
      </c>
      <c r="B1132" s="3" t="s">
        <v>12</v>
      </c>
      <c r="C1132" s="3">
        <v>30</v>
      </c>
      <c r="D1132" s="3" t="s">
        <v>13</v>
      </c>
      <c r="E1132" s="3" t="s">
        <v>27</v>
      </c>
      <c r="F1132" s="4" t="s">
        <v>43</v>
      </c>
      <c r="G1132" s="4" t="s">
        <v>16</v>
      </c>
      <c r="H1132" s="4" t="s">
        <v>17</v>
      </c>
      <c r="I1132" s="4"/>
      <c r="J1132" s="6">
        <v>44364</v>
      </c>
      <c r="K1132" s="6">
        <v>44369</v>
      </c>
      <c r="L1132">
        <f t="shared" si="123"/>
        <v>5</v>
      </c>
      <c r="M1132" t="b">
        <f t="shared" si="125"/>
        <v>1</v>
      </c>
    </row>
    <row r="1133" spans="1:13" ht="13.2" hidden="1" x14ac:dyDescent="0.25">
      <c r="A1133" s="3" t="s">
        <v>1168</v>
      </c>
      <c r="B1133" s="3" t="s">
        <v>12</v>
      </c>
      <c r="C1133" s="3">
        <v>30</v>
      </c>
      <c r="D1133" s="3" t="s">
        <v>13</v>
      </c>
      <c r="E1133" s="3" t="s">
        <v>27</v>
      </c>
      <c r="F1133" s="4" t="s">
        <v>43</v>
      </c>
      <c r="G1133" s="4" t="s">
        <v>29</v>
      </c>
      <c r="H1133" s="4" t="s">
        <v>17</v>
      </c>
      <c r="I1133" s="4"/>
      <c r="J1133" s="6">
        <v>44364</v>
      </c>
      <c r="K1133" s="6">
        <v>44376</v>
      </c>
      <c r="L1133">
        <f t="shared" si="123"/>
        <v>12</v>
      </c>
      <c r="M1133" t="b">
        <f t="shared" si="125"/>
        <v>1</v>
      </c>
    </row>
    <row r="1134" spans="1:13" ht="13.2" hidden="1" x14ac:dyDescent="0.25">
      <c r="A1134" s="3" t="s">
        <v>1169</v>
      </c>
      <c r="B1134" s="3" t="s">
        <v>12</v>
      </c>
      <c r="C1134" s="3">
        <v>30</v>
      </c>
      <c r="D1134" s="3" t="s">
        <v>13</v>
      </c>
      <c r="E1134" s="3" t="s">
        <v>27</v>
      </c>
      <c r="F1134" s="4" t="s">
        <v>28</v>
      </c>
      <c r="G1134" s="4" t="s">
        <v>29</v>
      </c>
      <c r="H1134" s="4" t="s">
        <v>8</v>
      </c>
      <c r="I1134" s="4" t="s">
        <v>30</v>
      </c>
      <c r="J1134" s="6">
        <v>44364</v>
      </c>
      <c r="K1134" s="6">
        <v>44376</v>
      </c>
      <c r="L1134">
        <f t="shared" si="123"/>
        <v>12</v>
      </c>
      <c r="M1134" t="b">
        <f t="shared" si="125"/>
        <v>1</v>
      </c>
    </row>
    <row r="1135" spans="1:13" ht="13.2" hidden="1" x14ac:dyDescent="0.25">
      <c r="A1135" s="3" t="s">
        <v>1170</v>
      </c>
      <c r="B1135" s="3" t="s">
        <v>12</v>
      </c>
      <c r="C1135" s="3">
        <v>30</v>
      </c>
      <c r="D1135" s="3" t="s">
        <v>13</v>
      </c>
      <c r="E1135" s="3" t="s">
        <v>27</v>
      </c>
      <c r="F1135" s="4" t="s">
        <v>28</v>
      </c>
      <c r="G1135" s="4" t="s">
        <v>29</v>
      </c>
      <c r="H1135" s="4" t="s">
        <v>8</v>
      </c>
      <c r="I1135" s="4" t="s">
        <v>79</v>
      </c>
      <c r="J1135" s="6">
        <v>44364</v>
      </c>
      <c r="K1135" s="6">
        <v>44382</v>
      </c>
      <c r="L1135">
        <f t="shared" si="123"/>
        <v>18</v>
      </c>
      <c r="M1135" t="b">
        <f t="shared" si="125"/>
        <v>1</v>
      </c>
    </row>
    <row r="1136" spans="1:13" ht="13.2" hidden="1" x14ac:dyDescent="0.25">
      <c r="A1136" s="3" t="s">
        <v>1171</v>
      </c>
      <c r="B1136" s="3" t="s">
        <v>12</v>
      </c>
      <c r="C1136" s="3">
        <v>30</v>
      </c>
      <c r="D1136" s="3" t="s">
        <v>13</v>
      </c>
      <c r="E1136" s="3" t="s">
        <v>27</v>
      </c>
      <c r="F1136" s="4" t="s">
        <v>28</v>
      </c>
      <c r="G1136" s="4" t="s">
        <v>16</v>
      </c>
      <c r="H1136" s="4" t="s">
        <v>8</v>
      </c>
      <c r="I1136" s="4" t="s">
        <v>79</v>
      </c>
      <c r="J1136" s="6">
        <v>44364</v>
      </c>
      <c r="K1136" s="6">
        <v>44385</v>
      </c>
      <c r="L1136">
        <f t="shared" si="123"/>
        <v>21</v>
      </c>
      <c r="M1136" t="b">
        <f t="shared" si="125"/>
        <v>1</v>
      </c>
    </row>
    <row r="1137" spans="1:13" ht="13.2" hidden="1" x14ac:dyDescent="0.25">
      <c r="A1137" s="3" t="s">
        <v>1172</v>
      </c>
      <c r="B1137" s="3" t="s">
        <v>12</v>
      </c>
      <c r="C1137" s="3">
        <v>30</v>
      </c>
      <c r="D1137" s="3" t="s">
        <v>13</v>
      </c>
      <c r="E1137" s="3" t="s">
        <v>27</v>
      </c>
      <c r="F1137" s="4" t="s">
        <v>28</v>
      </c>
      <c r="G1137" s="4" t="s">
        <v>16</v>
      </c>
      <c r="H1137" s="4" t="s">
        <v>8</v>
      </c>
      <c r="I1137" s="4" t="s">
        <v>79</v>
      </c>
      <c r="J1137" s="6">
        <v>44364</v>
      </c>
      <c r="K1137" s="6">
        <v>44399</v>
      </c>
      <c r="L1137">
        <f t="shared" si="123"/>
        <v>35</v>
      </c>
      <c r="M1137" t="b">
        <f t="shared" si="125"/>
        <v>0</v>
      </c>
    </row>
    <row r="1138" spans="1:13" ht="13.2" hidden="1" x14ac:dyDescent="0.25">
      <c r="A1138" s="3" t="s">
        <v>1173</v>
      </c>
      <c r="B1138" s="3" t="s">
        <v>12</v>
      </c>
      <c r="C1138" s="3">
        <v>30</v>
      </c>
      <c r="D1138" s="3" t="s">
        <v>13</v>
      </c>
      <c r="E1138" s="3" t="s">
        <v>27</v>
      </c>
      <c r="F1138" s="4" t="s">
        <v>28</v>
      </c>
      <c r="G1138" s="4" t="s">
        <v>16</v>
      </c>
      <c r="H1138" s="4" t="s">
        <v>8</v>
      </c>
      <c r="I1138" s="4" t="s">
        <v>79</v>
      </c>
      <c r="J1138" s="6">
        <v>44364</v>
      </c>
      <c r="K1138" s="6">
        <v>44410</v>
      </c>
      <c r="L1138">
        <f t="shared" si="123"/>
        <v>46</v>
      </c>
      <c r="M1138" t="b">
        <f t="shared" si="125"/>
        <v>0</v>
      </c>
    </row>
    <row r="1139" spans="1:13" ht="13.2" hidden="1" x14ac:dyDescent="0.25">
      <c r="A1139" s="3" t="s">
        <v>1174</v>
      </c>
      <c r="B1139" s="3" t="s">
        <v>12</v>
      </c>
      <c r="C1139" s="3">
        <v>30</v>
      </c>
      <c r="D1139" s="3" t="s">
        <v>13</v>
      </c>
      <c r="E1139" s="3" t="s">
        <v>27</v>
      </c>
      <c r="F1139" s="4" t="s">
        <v>28</v>
      </c>
      <c r="G1139" s="4" t="s">
        <v>16</v>
      </c>
      <c r="H1139" s="4" t="s">
        <v>8</v>
      </c>
      <c r="I1139" s="4" t="s">
        <v>30</v>
      </c>
      <c r="J1139" s="6">
        <v>44364</v>
      </c>
      <c r="K1139" s="6">
        <v>44411</v>
      </c>
      <c r="L1139">
        <f t="shared" si="123"/>
        <v>47</v>
      </c>
      <c r="M1139" t="b">
        <f t="shared" si="125"/>
        <v>0</v>
      </c>
    </row>
    <row r="1140" spans="1:13" ht="13.2" hidden="1" x14ac:dyDescent="0.25">
      <c r="A1140" s="3" t="s">
        <v>1175</v>
      </c>
      <c r="B1140" s="3" t="s">
        <v>12</v>
      </c>
      <c r="C1140" s="3">
        <v>30</v>
      </c>
      <c r="D1140" s="3" t="s">
        <v>13</v>
      </c>
      <c r="E1140" s="3" t="s">
        <v>27</v>
      </c>
      <c r="F1140" s="4" t="s">
        <v>28</v>
      </c>
      <c r="G1140" s="4" t="s">
        <v>29</v>
      </c>
      <c r="H1140" s="4" t="s">
        <v>8</v>
      </c>
      <c r="I1140" s="4" t="s">
        <v>30</v>
      </c>
      <c r="J1140" s="6">
        <v>44364</v>
      </c>
      <c r="K1140" s="6">
        <v>44553</v>
      </c>
      <c r="L1140">
        <f t="shared" si="123"/>
        <v>189</v>
      </c>
      <c r="M1140" t="b">
        <f t="shared" si="125"/>
        <v>0</v>
      </c>
    </row>
    <row r="1141" spans="1:13" ht="13.2" hidden="1" x14ac:dyDescent="0.25">
      <c r="A1141" s="3" t="s">
        <v>1176</v>
      </c>
      <c r="B1141" s="3" t="s">
        <v>12</v>
      </c>
      <c r="C1141" s="3">
        <v>30</v>
      </c>
      <c r="D1141" s="3" t="s">
        <v>13</v>
      </c>
      <c r="E1141" s="3" t="s">
        <v>27</v>
      </c>
      <c r="F1141" s="4" t="s">
        <v>28</v>
      </c>
      <c r="G1141" s="4" t="s">
        <v>16</v>
      </c>
      <c r="H1141" s="4" t="s">
        <v>8</v>
      </c>
      <c r="I1141" s="4" t="s">
        <v>30</v>
      </c>
      <c r="J1141" s="6">
        <v>44364</v>
      </c>
      <c r="K1141" s="6">
        <v>44704</v>
      </c>
      <c r="L1141">
        <f t="shared" si="123"/>
        <v>340</v>
      </c>
      <c r="M1141" t="b">
        <f t="shared" si="125"/>
        <v>0</v>
      </c>
    </row>
    <row r="1142" spans="1:13" ht="13.2" hidden="1" x14ac:dyDescent="0.25">
      <c r="A1142" s="3" t="s">
        <v>1177</v>
      </c>
      <c r="B1142" s="3" t="s">
        <v>12</v>
      </c>
      <c r="C1142" s="3">
        <v>30</v>
      </c>
      <c r="D1142" s="3" t="s">
        <v>13</v>
      </c>
      <c r="E1142" s="3" t="s">
        <v>27</v>
      </c>
      <c r="F1142" s="4" t="s">
        <v>28</v>
      </c>
      <c r="G1142" s="4" t="s">
        <v>16</v>
      </c>
      <c r="H1142" s="4" t="s">
        <v>8</v>
      </c>
      <c r="I1142" s="4" t="s">
        <v>67</v>
      </c>
      <c r="J1142" s="6">
        <v>44364</v>
      </c>
      <c r="K1142" s="6">
        <v>44798</v>
      </c>
      <c r="L1142">
        <f t="shared" si="123"/>
        <v>434</v>
      </c>
      <c r="M1142" t="b">
        <f t="shared" si="125"/>
        <v>0</v>
      </c>
    </row>
    <row r="1143" spans="1:13" ht="13.2" hidden="1" x14ac:dyDescent="0.25">
      <c r="A1143" s="3" t="s">
        <v>1178</v>
      </c>
      <c r="B1143" s="3" t="s">
        <v>12</v>
      </c>
      <c r="C1143" s="3">
        <v>30</v>
      </c>
      <c r="D1143" s="3" t="s">
        <v>13</v>
      </c>
      <c r="E1143" s="3" t="s">
        <v>27</v>
      </c>
      <c r="F1143" s="4" t="s">
        <v>28</v>
      </c>
      <c r="G1143" s="4" t="s">
        <v>16</v>
      </c>
      <c r="H1143" s="4" t="s">
        <v>8</v>
      </c>
      <c r="I1143" s="4" t="s">
        <v>30</v>
      </c>
      <c r="J1143" s="6">
        <v>44364</v>
      </c>
      <c r="K1143" s="6">
        <v>44799</v>
      </c>
      <c r="L1143">
        <f t="shared" si="123"/>
        <v>435</v>
      </c>
      <c r="M1143" t="b">
        <f t="shared" si="125"/>
        <v>0</v>
      </c>
    </row>
    <row r="1144" spans="1:13" ht="13.2" hidden="1" x14ac:dyDescent="0.25">
      <c r="A1144" s="3" t="s">
        <v>1179</v>
      </c>
      <c r="B1144" s="3" t="s">
        <v>12</v>
      </c>
      <c r="C1144" s="3">
        <v>30</v>
      </c>
      <c r="D1144" s="3" t="s">
        <v>13</v>
      </c>
      <c r="E1144" s="3" t="s">
        <v>27</v>
      </c>
      <c r="F1144" s="4" t="s">
        <v>28</v>
      </c>
      <c r="G1144" s="4" t="s">
        <v>16</v>
      </c>
      <c r="H1144" s="4" t="s">
        <v>8</v>
      </c>
      <c r="I1144" s="4" t="s">
        <v>30</v>
      </c>
      <c r="J1144" s="6">
        <v>44364</v>
      </c>
      <c r="K1144" s="6">
        <v>44799</v>
      </c>
      <c r="L1144">
        <f t="shared" si="123"/>
        <v>435</v>
      </c>
      <c r="M1144" t="b">
        <f t="shared" si="125"/>
        <v>0</v>
      </c>
    </row>
    <row r="1145" spans="1:13" ht="13.2" hidden="1" x14ac:dyDescent="0.25">
      <c r="A1145" s="3" t="s">
        <v>1180</v>
      </c>
      <c r="B1145" s="3" t="s">
        <v>32</v>
      </c>
      <c r="C1145" s="3">
        <v>15</v>
      </c>
      <c r="D1145" s="3" t="s">
        <v>13</v>
      </c>
      <c r="E1145" s="3" t="s">
        <v>27</v>
      </c>
      <c r="F1145" s="4" t="s">
        <v>28</v>
      </c>
      <c r="G1145" s="4" t="s">
        <v>16</v>
      </c>
      <c r="H1145" s="4" t="s">
        <v>8</v>
      </c>
      <c r="I1145" s="4" t="s">
        <v>79</v>
      </c>
      <c r="J1145" s="6">
        <v>44365</v>
      </c>
      <c r="K1145" s="6">
        <v>44397</v>
      </c>
      <c r="L1145">
        <f t="shared" si="123"/>
        <v>32</v>
      </c>
      <c r="M1145" t="b">
        <f t="shared" si="125"/>
        <v>0</v>
      </c>
    </row>
    <row r="1146" spans="1:13" ht="13.2" hidden="1" x14ac:dyDescent="0.25">
      <c r="A1146" s="3" t="s">
        <v>1181</v>
      </c>
      <c r="B1146" s="3" t="s">
        <v>34</v>
      </c>
      <c r="C1146" s="3">
        <v>7</v>
      </c>
      <c r="D1146" s="3" t="s">
        <v>404</v>
      </c>
      <c r="E1146" s="3" t="s">
        <v>466</v>
      </c>
      <c r="F1146" s="4"/>
      <c r="G1146" s="4" t="s">
        <v>16</v>
      </c>
      <c r="H1146" s="4"/>
      <c r="I1146" s="4"/>
      <c r="J1146" s="6">
        <v>44365</v>
      </c>
      <c r="K1146" s="3"/>
      <c r="L1146">
        <f t="shared" si="123"/>
        <v>-44365</v>
      </c>
    </row>
    <row r="1147" spans="1:13" ht="13.2" hidden="1" x14ac:dyDescent="0.25">
      <c r="A1147" s="3" t="s">
        <v>1182</v>
      </c>
      <c r="B1147" s="3" t="s">
        <v>12</v>
      </c>
      <c r="C1147" s="3">
        <v>30</v>
      </c>
      <c r="D1147" s="3" t="s">
        <v>13</v>
      </c>
      <c r="E1147" s="3" t="s">
        <v>14</v>
      </c>
      <c r="F1147" s="4" t="s">
        <v>59</v>
      </c>
      <c r="G1147" s="4" t="s">
        <v>16</v>
      </c>
      <c r="H1147" s="4" t="s">
        <v>8</v>
      </c>
      <c r="I1147" s="4" t="s">
        <v>79</v>
      </c>
      <c r="J1147" s="6">
        <v>44365</v>
      </c>
      <c r="K1147" s="6">
        <v>44411</v>
      </c>
      <c r="L1147">
        <f t="shared" si="123"/>
        <v>46</v>
      </c>
    </row>
    <row r="1148" spans="1:13" ht="13.2" hidden="1" x14ac:dyDescent="0.25">
      <c r="A1148" s="3" t="s">
        <v>1183</v>
      </c>
      <c r="B1148" s="3" t="s">
        <v>12</v>
      </c>
      <c r="C1148" s="3">
        <v>30</v>
      </c>
      <c r="D1148" s="3" t="s">
        <v>13</v>
      </c>
      <c r="E1148" s="3" t="s">
        <v>14</v>
      </c>
      <c r="F1148" s="4" t="s">
        <v>59</v>
      </c>
      <c r="G1148" s="4" t="s">
        <v>16</v>
      </c>
      <c r="H1148" s="4" t="s">
        <v>8</v>
      </c>
      <c r="I1148" s="4" t="s">
        <v>79</v>
      </c>
      <c r="J1148" s="6">
        <v>44365</v>
      </c>
      <c r="K1148" s="6">
        <v>44365</v>
      </c>
      <c r="L1148">
        <f t="shared" si="123"/>
        <v>0</v>
      </c>
    </row>
    <row r="1149" spans="1:13" ht="13.2" hidden="1" x14ac:dyDescent="0.25">
      <c r="A1149" s="3" t="s">
        <v>1184</v>
      </c>
      <c r="B1149" s="3" t="s">
        <v>12</v>
      </c>
      <c r="C1149" s="3">
        <v>30</v>
      </c>
      <c r="D1149" s="3" t="s">
        <v>13</v>
      </c>
      <c r="E1149" s="3" t="s">
        <v>27</v>
      </c>
      <c r="F1149" s="4" t="s">
        <v>28</v>
      </c>
      <c r="G1149" s="4" t="s">
        <v>16</v>
      </c>
      <c r="H1149" s="4" t="s">
        <v>8</v>
      </c>
      <c r="I1149" s="4" t="s">
        <v>30</v>
      </c>
      <c r="J1149" s="6">
        <v>44365</v>
      </c>
      <c r="K1149" s="6">
        <v>44389</v>
      </c>
      <c r="L1149">
        <f t="shared" si="123"/>
        <v>24</v>
      </c>
      <c r="M1149" t="b">
        <f t="shared" ref="M1149:M1153" si="126">L1149&lt;C1149</f>
        <v>1</v>
      </c>
    </row>
    <row r="1150" spans="1:13" ht="13.2" hidden="1" x14ac:dyDescent="0.25">
      <c r="A1150" s="3" t="s">
        <v>1185</v>
      </c>
      <c r="B1150" s="3" t="s">
        <v>12</v>
      </c>
      <c r="C1150" s="3">
        <v>30</v>
      </c>
      <c r="D1150" s="3" t="s">
        <v>13</v>
      </c>
      <c r="E1150" s="3" t="s">
        <v>27</v>
      </c>
      <c r="F1150" s="4" t="s">
        <v>28</v>
      </c>
      <c r="G1150" s="4" t="s">
        <v>16</v>
      </c>
      <c r="H1150" s="4" t="s">
        <v>8</v>
      </c>
      <c r="I1150" s="4" t="s">
        <v>30</v>
      </c>
      <c r="J1150" s="6">
        <v>44365</v>
      </c>
      <c r="K1150" s="6">
        <v>44398</v>
      </c>
      <c r="L1150">
        <f t="shared" si="123"/>
        <v>33</v>
      </c>
      <c r="M1150" t="b">
        <f t="shared" si="126"/>
        <v>0</v>
      </c>
    </row>
    <row r="1151" spans="1:13" ht="13.2" hidden="1" x14ac:dyDescent="0.25">
      <c r="A1151" s="3" t="s">
        <v>1186</v>
      </c>
      <c r="B1151" s="3" t="s">
        <v>12</v>
      </c>
      <c r="C1151" s="3">
        <v>30</v>
      </c>
      <c r="D1151" s="3" t="s">
        <v>13</v>
      </c>
      <c r="E1151" s="3" t="s">
        <v>27</v>
      </c>
      <c r="F1151" s="4" t="s">
        <v>28</v>
      </c>
      <c r="G1151" s="4" t="s">
        <v>16</v>
      </c>
      <c r="H1151" s="4" t="s">
        <v>8</v>
      </c>
      <c r="I1151" s="4" t="s">
        <v>79</v>
      </c>
      <c r="J1151" s="6">
        <v>44365</v>
      </c>
      <c r="K1151" s="6">
        <v>44407</v>
      </c>
      <c r="L1151">
        <f t="shared" si="123"/>
        <v>42</v>
      </c>
      <c r="M1151" t="b">
        <f t="shared" si="126"/>
        <v>0</v>
      </c>
    </row>
    <row r="1152" spans="1:13" ht="13.2" hidden="1" x14ac:dyDescent="0.25">
      <c r="A1152" s="3" t="s">
        <v>1187</v>
      </c>
      <c r="B1152" s="3" t="s">
        <v>12</v>
      </c>
      <c r="C1152" s="3">
        <v>30</v>
      </c>
      <c r="D1152" s="3" t="s">
        <v>13</v>
      </c>
      <c r="E1152" s="3" t="s">
        <v>27</v>
      </c>
      <c r="F1152" s="4" t="s">
        <v>28</v>
      </c>
      <c r="G1152" s="4" t="s">
        <v>140</v>
      </c>
      <c r="H1152" s="4" t="s">
        <v>8</v>
      </c>
      <c r="I1152" s="4" t="s">
        <v>67</v>
      </c>
      <c r="J1152" s="6">
        <v>44365</v>
      </c>
      <c r="K1152" s="6">
        <v>44417</v>
      </c>
      <c r="L1152">
        <f t="shared" si="123"/>
        <v>52</v>
      </c>
      <c r="M1152" t="b">
        <f t="shared" si="126"/>
        <v>0</v>
      </c>
    </row>
    <row r="1153" spans="1:13" ht="13.2" hidden="1" x14ac:dyDescent="0.25">
      <c r="A1153" s="3" t="s">
        <v>1188</v>
      </c>
      <c r="B1153" s="3" t="s">
        <v>12</v>
      </c>
      <c r="C1153" s="3">
        <v>30</v>
      </c>
      <c r="D1153" s="3" t="s">
        <v>13</v>
      </c>
      <c r="E1153" s="3" t="s">
        <v>27</v>
      </c>
      <c r="F1153" s="4" t="s">
        <v>28</v>
      </c>
      <c r="G1153" s="4" t="s">
        <v>16</v>
      </c>
      <c r="H1153" s="4" t="s">
        <v>8</v>
      </c>
      <c r="I1153" s="4" t="s">
        <v>79</v>
      </c>
      <c r="J1153" s="6">
        <v>44365</v>
      </c>
      <c r="K1153" s="6">
        <v>44704</v>
      </c>
      <c r="L1153">
        <f t="shared" si="123"/>
        <v>339</v>
      </c>
      <c r="M1153" t="b">
        <f t="shared" si="126"/>
        <v>0</v>
      </c>
    </row>
    <row r="1154" spans="1:13" ht="13.2" hidden="1" x14ac:dyDescent="0.25">
      <c r="A1154" s="3" t="s">
        <v>1189</v>
      </c>
      <c r="B1154" s="3" t="s">
        <v>12</v>
      </c>
      <c r="C1154" s="3">
        <v>30</v>
      </c>
      <c r="D1154" s="3" t="s">
        <v>404</v>
      </c>
      <c r="E1154" s="3" t="s">
        <v>405</v>
      </c>
      <c r="F1154" s="4"/>
      <c r="G1154" s="4" t="s">
        <v>16</v>
      </c>
      <c r="H1154" s="4"/>
      <c r="I1154" s="4"/>
      <c r="J1154" s="6">
        <v>44365</v>
      </c>
      <c r="K1154" s="3"/>
      <c r="L1154">
        <f t="shared" si="123"/>
        <v>-44365</v>
      </c>
    </row>
    <row r="1155" spans="1:13" ht="13.2" hidden="1" x14ac:dyDescent="0.25">
      <c r="A1155" s="3" t="s">
        <v>1190</v>
      </c>
      <c r="B1155" s="3" t="s">
        <v>12</v>
      </c>
      <c r="C1155" s="3">
        <v>30</v>
      </c>
      <c r="D1155" s="3" t="s">
        <v>13</v>
      </c>
      <c r="E1155" s="3" t="s">
        <v>14</v>
      </c>
      <c r="F1155" s="4" t="s">
        <v>59</v>
      </c>
      <c r="G1155" s="4" t="s">
        <v>16</v>
      </c>
      <c r="H1155" s="4" t="s">
        <v>17</v>
      </c>
      <c r="I1155" s="4"/>
      <c r="J1155" s="6">
        <v>44368</v>
      </c>
      <c r="K1155" s="6">
        <v>44425</v>
      </c>
      <c r="L1155">
        <f t="shared" si="123"/>
        <v>57</v>
      </c>
    </row>
    <row r="1156" spans="1:13" ht="13.2" hidden="1" x14ac:dyDescent="0.25">
      <c r="A1156" s="3" t="s">
        <v>1191</v>
      </c>
      <c r="B1156" s="3" t="s">
        <v>12</v>
      </c>
      <c r="C1156" s="3">
        <v>30</v>
      </c>
      <c r="D1156" s="3" t="s">
        <v>13</v>
      </c>
      <c r="E1156" s="3" t="s">
        <v>14</v>
      </c>
      <c r="F1156" s="4" t="s">
        <v>59</v>
      </c>
      <c r="G1156" s="4" t="s">
        <v>16</v>
      </c>
      <c r="H1156" s="4" t="s">
        <v>17</v>
      </c>
      <c r="I1156" s="4"/>
      <c r="J1156" s="6">
        <v>44368</v>
      </c>
      <c r="K1156" s="6">
        <v>44411</v>
      </c>
      <c r="L1156">
        <f t="shared" ref="L1156:L1157" si="127">K1156-J1156</f>
        <v>43</v>
      </c>
    </row>
    <row r="1157" spans="1:13" ht="13.2" hidden="1" x14ac:dyDescent="0.25">
      <c r="A1157" s="3" t="s">
        <v>1192</v>
      </c>
      <c r="B1157" s="3" t="s">
        <v>12</v>
      </c>
      <c r="C1157" s="3">
        <v>30</v>
      </c>
      <c r="D1157" s="3" t="s">
        <v>13</v>
      </c>
      <c r="E1157" s="3" t="s">
        <v>14</v>
      </c>
      <c r="F1157" s="4" t="s">
        <v>59</v>
      </c>
      <c r="G1157" s="4" t="s">
        <v>16</v>
      </c>
      <c r="H1157" s="4" t="s">
        <v>17</v>
      </c>
      <c r="I1157" s="4"/>
      <c r="J1157" s="6">
        <v>44368</v>
      </c>
      <c r="K1157" s="6">
        <v>44368</v>
      </c>
      <c r="L1157">
        <f t="shared" si="127"/>
        <v>0</v>
      </c>
    </row>
    <row r="1158" spans="1:13" ht="13.2" hidden="1" x14ac:dyDescent="0.25">
      <c r="A1158" s="3" t="s">
        <v>1193</v>
      </c>
      <c r="B1158" s="3" t="s">
        <v>12</v>
      </c>
      <c r="C1158" s="3">
        <v>30</v>
      </c>
      <c r="D1158" s="3" t="s">
        <v>13</v>
      </c>
      <c r="E1158" s="3" t="s">
        <v>27</v>
      </c>
      <c r="F1158" s="4" t="s">
        <v>28</v>
      </c>
      <c r="G1158" s="4" t="s">
        <v>16</v>
      </c>
      <c r="H1158" s="4" t="s">
        <v>8</v>
      </c>
      <c r="I1158" s="4" t="s">
        <v>79</v>
      </c>
      <c r="J1158" s="6">
        <v>44368</v>
      </c>
      <c r="K1158" s="6">
        <v>44401</v>
      </c>
      <c r="L1158">
        <f t="shared" ref="L1158:L1219" si="128">K1158-J1158</f>
        <v>33</v>
      </c>
      <c r="M1158" t="b">
        <f t="shared" ref="M1158:M1162" si="129">L1158&lt;C1158</f>
        <v>0</v>
      </c>
    </row>
    <row r="1159" spans="1:13" ht="13.2" hidden="1" x14ac:dyDescent="0.25">
      <c r="A1159" s="3" t="s">
        <v>1194</v>
      </c>
      <c r="B1159" s="3" t="s">
        <v>12</v>
      </c>
      <c r="C1159" s="3">
        <v>30</v>
      </c>
      <c r="D1159" s="3" t="s">
        <v>13</v>
      </c>
      <c r="E1159" s="3" t="s">
        <v>27</v>
      </c>
      <c r="F1159" s="4" t="s">
        <v>28</v>
      </c>
      <c r="G1159" s="4" t="s">
        <v>16</v>
      </c>
      <c r="H1159" s="4" t="s">
        <v>8</v>
      </c>
      <c r="I1159" s="4" t="s">
        <v>79</v>
      </c>
      <c r="J1159" s="6">
        <v>44368</v>
      </c>
      <c r="K1159" s="6">
        <v>44500</v>
      </c>
      <c r="L1159">
        <f t="shared" si="128"/>
        <v>132</v>
      </c>
      <c r="M1159" t="b">
        <f t="shared" si="129"/>
        <v>0</v>
      </c>
    </row>
    <row r="1160" spans="1:13" ht="13.2" hidden="1" x14ac:dyDescent="0.25">
      <c r="A1160" s="3" t="s">
        <v>1195</v>
      </c>
      <c r="B1160" s="3" t="s">
        <v>12</v>
      </c>
      <c r="C1160" s="3">
        <v>30</v>
      </c>
      <c r="D1160" s="3" t="s">
        <v>13</v>
      </c>
      <c r="E1160" s="3" t="s">
        <v>27</v>
      </c>
      <c r="F1160" s="4" t="s">
        <v>28</v>
      </c>
      <c r="G1160" s="4" t="s">
        <v>16</v>
      </c>
      <c r="H1160" s="4" t="s">
        <v>8</v>
      </c>
      <c r="I1160" s="4" t="s">
        <v>79</v>
      </c>
      <c r="J1160" s="6">
        <v>44368</v>
      </c>
      <c r="K1160" s="6">
        <v>44697</v>
      </c>
      <c r="L1160">
        <f t="shared" si="128"/>
        <v>329</v>
      </c>
      <c r="M1160" t="b">
        <f t="shared" si="129"/>
        <v>0</v>
      </c>
    </row>
    <row r="1161" spans="1:13" ht="13.2" hidden="1" x14ac:dyDescent="0.25">
      <c r="A1161" s="3" t="s">
        <v>1196</v>
      </c>
      <c r="B1161" s="3" t="s">
        <v>32</v>
      </c>
      <c r="C1161" s="3">
        <v>15</v>
      </c>
      <c r="D1161" s="3" t="s">
        <v>13</v>
      </c>
      <c r="E1161" s="3" t="s">
        <v>27</v>
      </c>
      <c r="F1161" s="4" t="s">
        <v>28</v>
      </c>
      <c r="G1161" s="4" t="s">
        <v>16</v>
      </c>
      <c r="H1161" s="4" t="s">
        <v>8</v>
      </c>
      <c r="I1161" s="4" t="s">
        <v>79</v>
      </c>
      <c r="J1161" s="6">
        <v>44369</v>
      </c>
      <c r="K1161" s="6">
        <v>44469</v>
      </c>
      <c r="L1161">
        <f t="shared" si="128"/>
        <v>100</v>
      </c>
      <c r="M1161" t="b">
        <f t="shared" si="129"/>
        <v>0</v>
      </c>
    </row>
    <row r="1162" spans="1:13" ht="13.2" hidden="1" x14ac:dyDescent="0.25">
      <c r="A1162" s="3" t="s">
        <v>1197</v>
      </c>
      <c r="B1162" s="3" t="s">
        <v>34</v>
      </c>
      <c r="C1162" s="3">
        <v>7</v>
      </c>
      <c r="D1162" s="3" t="s">
        <v>13</v>
      </c>
      <c r="E1162" s="3" t="s">
        <v>27</v>
      </c>
      <c r="F1162" s="4" t="s">
        <v>43</v>
      </c>
      <c r="G1162" s="4" t="s">
        <v>16</v>
      </c>
      <c r="H1162" s="4" t="s">
        <v>17</v>
      </c>
      <c r="I1162" s="4"/>
      <c r="J1162" s="6">
        <v>44369</v>
      </c>
      <c r="K1162" s="6">
        <v>44370</v>
      </c>
      <c r="L1162">
        <f t="shared" si="128"/>
        <v>1</v>
      </c>
      <c r="M1162" t="b">
        <f t="shared" si="129"/>
        <v>1</v>
      </c>
    </row>
    <row r="1163" spans="1:13" ht="13.2" hidden="1" x14ac:dyDescent="0.25">
      <c r="A1163" s="3" t="s">
        <v>1198</v>
      </c>
      <c r="B1163" s="3" t="s">
        <v>12</v>
      </c>
      <c r="C1163" s="3">
        <v>30</v>
      </c>
      <c r="D1163" s="3" t="s">
        <v>13</v>
      </c>
      <c r="E1163" s="3" t="s">
        <v>14</v>
      </c>
      <c r="F1163" s="4" t="s">
        <v>59</v>
      </c>
      <c r="G1163" s="4" t="s">
        <v>16</v>
      </c>
      <c r="H1163" s="4" t="s">
        <v>17</v>
      </c>
      <c r="I1163" s="4"/>
      <c r="J1163" s="6">
        <v>44369</v>
      </c>
      <c r="K1163" s="6">
        <v>44370</v>
      </c>
      <c r="L1163">
        <f t="shared" si="128"/>
        <v>1</v>
      </c>
    </row>
    <row r="1164" spans="1:13" ht="13.2" hidden="1" x14ac:dyDescent="0.25">
      <c r="A1164" s="3" t="s">
        <v>1199</v>
      </c>
      <c r="B1164" s="3" t="s">
        <v>12</v>
      </c>
      <c r="C1164" s="3">
        <v>30</v>
      </c>
      <c r="D1164" s="3" t="s">
        <v>13</v>
      </c>
      <c r="E1164" s="3" t="s">
        <v>27</v>
      </c>
      <c r="F1164" s="4" t="s">
        <v>43</v>
      </c>
      <c r="G1164" s="4" t="s">
        <v>140</v>
      </c>
      <c r="H1164" s="4" t="s">
        <v>17</v>
      </c>
      <c r="I1164" s="4"/>
      <c r="J1164" s="6">
        <v>44369</v>
      </c>
      <c r="K1164" s="6">
        <v>44369</v>
      </c>
      <c r="L1164">
        <f t="shared" si="128"/>
        <v>0</v>
      </c>
      <c r="M1164" t="b">
        <f t="shared" ref="M1164:M1173" si="130">L1164&lt;C1164</f>
        <v>1</v>
      </c>
    </row>
    <row r="1165" spans="1:13" ht="13.2" hidden="1" x14ac:dyDescent="0.25">
      <c r="A1165" s="3" t="s">
        <v>1200</v>
      </c>
      <c r="B1165" s="3" t="s">
        <v>12</v>
      </c>
      <c r="C1165" s="3">
        <v>30</v>
      </c>
      <c r="D1165" s="3" t="s">
        <v>13</v>
      </c>
      <c r="E1165" s="3" t="s">
        <v>27</v>
      </c>
      <c r="F1165" s="4" t="s">
        <v>43</v>
      </c>
      <c r="G1165" s="4" t="s">
        <v>140</v>
      </c>
      <c r="H1165" s="4" t="s">
        <v>17</v>
      </c>
      <c r="I1165" s="4"/>
      <c r="J1165" s="6">
        <v>44369</v>
      </c>
      <c r="K1165" s="6">
        <v>44369</v>
      </c>
      <c r="L1165">
        <f t="shared" si="128"/>
        <v>0</v>
      </c>
      <c r="M1165" t="b">
        <f t="shared" si="130"/>
        <v>1</v>
      </c>
    </row>
    <row r="1166" spans="1:13" ht="13.2" hidden="1" x14ac:dyDescent="0.25">
      <c r="A1166" s="3" t="s">
        <v>1201</v>
      </c>
      <c r="B1166" s="3" t="s">
        <v>12</v>
      </c>
      <c r="C1166" s="3">
        <v>30</v>
      </c>
      <c r="D1166" s="3" t="s">
        <v>13</v>
      </c>
      <c r="E1166" s="3" t="s">
        <v>27</v>
      </c>
      <c r="F1166" s="4" t="s">
        <v>43</v>
      </c>
      <c r="G1166" s="4" t="s">
        <v>16</v>
      </c>
      <c r="H1166" s="4" t="s">
        <v>17</v>
      </c>
      <c r="I1166" s="4"/>
      <c r="J1166" s="6">
        <v>44369</v>
      </c>
      <c r="K1166" s="6">
        <v>44369</v>
      </c>
      <c r="L1166">
        <f t="shared" si="128"/>
        <v>0</v>
      </c>
      <c r="M1166" t="b">
        <f t="shared" si="130"/>
        <v>1</v>
      </c>
    </row>
    <row r="1167" spans="1:13" ht="13.2" hidden="1" x14ac:dyDescent="0.25">
      <c r="A1167" s="3" t="s">
        <v>1202</v>
      </c>
      <c r="B1167" s="3" t="s">
        <v>12</v>
      </c>
      <c r="C1167" s="3">
        <v>30</v>
      </c>
      <c r="D1167" s="3" t="s">
        <v>13</v>
      </c>
      <c r="E1167" s="3" t="s">
        <v>27</v>
      </c>
      <c r="F1167" s="4" t="s">
        <v>43</v>
      </c>
      <c r="G1167" s="4" t="s">
        <v>140</v>
      </c>
      <c r="H1167" s="4" t="s">
        <v>17</v>
      </c>
      <c r="I1167" s="4"/>
      <c r="J1167" s="6">
        <v>44369</v>
      </c>
      <c r="K1167" s="6">
        <v>44369</v>
      </c>
      <c r="L1167">
        <f t="shared" si="128"/>
        <v>0</v>
      </c>
      <c r="M1167" t="b">
        <f t="shared" si="130"/>
        <v>1</v>
      </c>
    </row>
    <row r="1168" spans="1:13" ht="13.2" hidden="1" x14ac:dyDescent="0.25">
      <c r="A1168" s="3" t="s">
        <v>1203</v>
      </c>
      <c r="B1168" s="3" t="s">
        <v>12</v>
      </c>
      <c r="C1168" s="3">
        <v>30</v>
      </c>
      <c r="D1168" s="3" t="s">
        <v>13</v>
      </c>
      <c r="E1168" s="3" t="s">
        <v>27</v>
      </c>
      <c r="F1168" s="4" t="s">
        <v>43</v>
      </c>
      <c r="G1168" s="4" t="s">
        <v>140</v>
      </c>
      <c r="H1168" s="4" t="s">
        <v>17</v>
      </c>
      <c r="I1168" s="4"/>
      <c r="J1168" s="6">
        <v>44369</v>
      </c>
      <c r="K1168" s="6">
        <v>44369</v>
      </c>
      <c r="L1168">
        <f t="shared" si="128"/>
        <v>0</v>
      </c>
      <c r="M1168" t="b">
        <f t="shared" si="130"/>
        <v>1</v>
      </c>
    </row>
    <row r="1169" spans="1:13" ht="13.2" hidden="1" x14ac:dyDescent="0.25">
      <c r="A1169" s="3" t="s">
        <v>1204</v>
      </c>
      <c r="B1169" s="3" t="s">
        <v>12</v>
      </c>
      <c r="C1169" s="3">
        <v>30</v>
      </c>
      <c r="D1169" s="3" t="s">
        <v>13</v>
      </c>
      <c r="E1169" s="3" t="s">
        <v>27</v>
      </c>
      <c r="F1169" s="4" t="s">
        <v>28</v>
      </c>
      <c r="G1169" s="4" t="s">
        <v>16</v>
      </c>
      <c r="H1169" s="4" t="s">
        <v>8</v>
      </c>
      <c r="I1169" s="4" t="s">
        <v>79</v>
      </c>
      <c r="J1169" s="6">
        <v>44369</v>
      </c>
      <c r="K1169" s="6">
        <v>44397</v>
      </c>
      <c r="L1169">
        <f t="shared" si="128"/>
        <v>28</v>
      </c>
      <c r="M1169" t="b">
        <f t="shared" si="130"/>
        <v>1</v>
      </c>
    </row>
    <row r="1170" spans="1:13" ht="13.2" hidden="1" x14ac:dyDescent="0.25">
      <c r="A1170" s="3" t="s">
        <v>1205</v>
      </c>
      <c r="B1170" s="3" t="s">
        <v>12</v>
      </c>
      <c r="C1170" s="3">
        <v>30</v>
      </c>
      <c r="D1170" s="3" t="s">
        <v>13</v>
      </c>
      <c r="E1170" s="3" t="s">
        <v>27</v>
      </c>
      <c r="F1170" s="4" t="s">
        <v>28</v>
      </c>
      <c r="G1170" s="4" t="s">
        <v>16</v>
      </c>
      <c r="H1170" s="4" t="s">
        <v>8</v>
      </c>
      <c r="I1170" s="4" t="s">
        <v>79</v>
      </c>
      <c r="J1170" s="6">
        <v>44369</v>
      </c>
      <c r="K1170" s="6">
        <v>44407</v>
      </c>
      <c r="L1170">
        <f t="shared" si="128"/>
        <v>38</v>
      </c>
      <c r="M1170" t="b">
        <f t="shared" si="130"/>
        <v>0</v>
      </c>
    </row>
    <row r="1171" spans="1:13" ht="13.2" hidden="1" x14ac:dyDescent="0.25">
      <c r="A1171" s="3" t="s">
        <v>1206</v>
      </c>
      <c r="B1171" s="3" t="s">
        <v>12</v>
      </c>
      <c r="C1171" s="3">
        <v>30</v>
      </c>
      <c r="D1171" s="3" t="s">
        <v>13</v>
      </c>
      <c r="E1171" s="3" t="s">
        <v>27</v>
      </c>
      <c r="F1171" s="4" t="s">
        <v>28</v>
      </c>
      <c r="G1171" s="4" t="s">
        <v>16</v>
      </c>
      <c r="H1171" s="4" t="s">
        <v>8</v>
      </c>
      <c r="I1171" s="4" t="s">
        <v>30</v>
      </c>
      <c r="J1171" s="6">
        <v>44369</v>
      </c>
      <c r="K1171" s="6">
        <v>44411</v>
      </c>
      <c r="L1171">
        <f t="shared" si="128"/>
        <v>42</v>
      </c>
      <c r="M1171" t="b">
        <f t="shared" si="130"/>
        <v>0</v>
      </c>
    </row>
    <row r="1172" spans="1:13" ht="13.2" hidden="1" x14ac:dyDescent="0.25">
      <c r="A1172" s="3" t="s">
        <v>1207</v>
      </c>
      <c r="B1172" s="3" t="s">
        <v>12</v>
      </c>
      <c r="C1172" s="3">
        <v>30</v>
      </c>
      <c r="D1172" s="3" t="s">
        <v>13</v>
      </c>
      <c r="E1172" s="3" t="s">
        <v>27</v>
      </c>
      <c r="F1172" s="4" t="s">
        <v>28</v>
      </c>
      <c r="G1172" s="4" t="s">
        <v>16</v>
      </c>
      <c r="H1172" s="4" t="s">
        <v>8</v>
      </c>
      <c r="I1172" s="4" t="s">
        <v>79</v>
      </c>
      <c r="J1172" s="6">
        <v>44369</v>
      </c>
      <c r="K1172" s="6">
        <v>44698</v>
      </c>
      <c r="L1172">
        <f t="shared" si="128"/>
        <v>329</v>
      </c>
      <c r="M1172" t="b">
        <f t="shared" si="130"/>
        <v>0</v>
      </c>
    </row>
    <row r="1173" spans="1:13" ht="13.2" hidden="1" x14ac:dyDescent="0.25">
      <c r="A1173" s="3" t="s">
        <v>1208</v>
      </c>
      <c r="B1173" s="3" t="s">
        <v>12</v>
      </c>
      <c r="C1173" s="3">
        <v>30</v>
      </c>
      <c r="D1173" s="3" t="s">
        <v>13</v>
      </c>
      <c r="E1173" s="3" t="s">
        <v>27</v>
      </c>
      <c r="F1173" s="4" t="s">
        <v>28</v>
      </c>
      <c r="G1173" s="4" t="s">
        <v>16</v>
      </c>
      <c r="H1173" s="4" t="s">
        <v>8</v>
      </c>
      <c r="I1173" s="4" t="s">
        <v>30</v>
      </c>
      <c r="J1173" s="6">
        <v>44369</v>
      </c>
      <c r="K1173" s="6">
        <v>44712</v>
      </c>
      <c r="L1173">
        <f t="shared" si="128"/>
        <v>343</v>
      </c>
      <c r="M1173" t="b">
        <f t="shared" si="130"/>
        <v>0</v>
      </c>
    </row>
    <row r="1174" spans="1:13" ht="13.2" hidden="1" x14ac:dyDescent="0.25">
      <c r="A1174" s="3" t="s">
        <v>1209</v>
      </c>
      <c r="B1174" s="3" t="s">
        <v>12</v>
      </c>
      <c r="C1174" s="3">
        <v>30</v>
      </c>
      <c r="D1174" s="3" t="s">
        <v>13</v>
      </c>
      <c r="E1174" s="3" t="s">
        <v>14</v>
      </c>
      <c r="F1174" s="4" t="s">
        <v>59</v>
      </c>
      <c r="G1174" s="4" t="s">
        <v>16</v>
      </c>
      <c r="H1174" s="4" t="s">
        <v>17</v>
      </c>
      <c r="I1174" s="4"/>
      <c r="J1174" s="6">
        <v>44370</v>
      </c>
      <c r="K1174" s="6">
        <v>44399</v>
      </c>
      <c r="L1174">
        <f t="shared" si="128"/>
        <v>29</v>
      </c>
    </row>
    <row r="1175" spans="1:13" ht="13.2" hidden="1" x14ac:dyDescent="0.25">
      <c r="A1175" s="3" t="s">
        <v>1210</v>
      </c>
      <c r="B1175" s="3" t="s">
        <v>12</v>
      </c>
      <c r="C1175" s="3">
        <v>30</v>
      </c>
      <c r="D1175" s="3" t="s">
        <v>13</v>
      </c>
      <c r="E1175" s="3" t="s">
        <v>14</v>
      </c>
      <c r="F1175" s="4" t="s">
        <v>59</v>
      </c>
      <c r="G1175" s="4" t="s">
        <v>16</v>
      </c>
      <c r="H1175" s="4" t="s">
        <v>17</v>
      </c>
      <c r="I1175" s="4"/>
      <c r="J1175" s="6">
        <v>44370</v>
      </c>
      <c r="K1175" s="6">
        <v>44370</v>
      </c>
      <c r="L1175">
        <f t="shared" si="128"/>
        <v>0</v>
      </c>
    </row>
    <row r="1176" spans="1:13" ht="13.2" hidden="1" x14ac:dyDescent="0.25">
      <c r="A1176" s="3" t="s">
        <v>1211</v>
      </c>
      <c r="B1176" s="3" t="s">
        <v>12</v>
      </c>
      <c r="C1176" s="3">
        <v>30</v>
      </c>
      <c r="D1176" s="3" t="s">
        <v>13</v>
      </c>
      <c r="E1176" s="3" t="s">
        <v>14</v>
      </c>
      <c r="F1176" s="4" t="s">
        <v>59</v>
      </c>
      <c r="G1176" s="4" t="s">
        <v>16</v>
      </c>
      <c r="H1176" s="4" t="s">
        <v>17</v>
      </c>
      <c r="I1176" s="4"/>
      <c r="J1176" s="6">
        <v>44370</v>
      </c>
      <c r="K1176" s="6">
        <v>44370</v>
      </c>
      <c r="L1176">
        <f t="shared" si="128"/>
        <v>0</v>
      </c>
    </row>
    <row r="1177" spans="1:13" ht="13.2" hidden="1" x14ac:dyDescent="0.25">
      <c r="A1177" s="3" t="s">
        <v>1212</v>
      </c>
      <c r="B1177" s="3" t="s">
        <v>12</v>
      </c>
      <c r="C1177" s="3">
        <v>30</v>
      </c>
      <c r="D1177" s="3" t="s">
        <v>13</v>
      </c>
      <c r="E1177" s="3" t="s">
        <v>14</v>
      </c>
      <c r="F1177" s="4" t="s">
        <v>24</v>
      </c>
      <c r="G1177" s="4" t="s">
        <v>16</v>
      </c>
      <c r="H1177" s="4" t="s">
        <v>17</v>
      </c>
      <c r="I1177" s="4"/>
      <c r="J1177" s="6">
        <v>44370</v>
      </c>
      <c r="K1177" s="6">
        <v>44425</v>
      </c>
      <c r="L1177">
        <f t="shared" si="128"/>
        <v>55</v>
      </c>
    </row>
    <row r="1178" spans="1:13" ht="13.2" hidden="1" x14ac:dyDescent="0.25">
      <c r="A1178" s="3" t="s">
        <v>1213</v>
      </c>
      <c r="B1178" s="3" t="s">
        <v>12</v>
      </c>
      <c r="C1178" s="3">
        <v>30</v>
      </c>
      <c r="D1178" s="3" t="s">
        <v>13</v>
      </c>
      <c r="E1178" s="3" t="s">
        <v>27</v>
      </c>
      <c r="F1178" s="4" t="s">
        <v>43</v>
      </c>
      <c r="G1178" s="4" t="s">
        <v>16</v>
      </c>
      <c r="H1178" s="4" t="s">
        <v>17</v>
      </c>
      <c r="I1178" s="4"/>
      <c r="J1178" s="6">
        <v>44370</v>
      </c>
      <c r="K1178" s="6">
        <v>44371</v>
      </c>
      <c r="L1178">
        <f t="shared" si="128"/>
        <v>1</v>
      </c>
      <c r="M1178" t="b">
        <f t="shared" ref="M1178:M1183" si="131">L1178&lt;C1178</f>
        <v>1</v>
      </c>
    </row>
    <row r="1179" spans="1:13" ht="13.2" hidden="1" x14ac:dyDescent="0.25">
      <c r="A1179" s="3" t="s">
        <v>1214</v>
      </c>
      <c r="B1179" s="3" t="s">
        <v>12</v>
      </c>
      <c r="C1179" s="3">
        <v>30</v>
      </c>
      <c r="D1179" s="3" t="s">
        <v>13</v>
      </c>
      <c r="E1179" s="3" t="s">
        <v>27</v>
      </c>
      <c r="F1179" s="4" t="s">
        <v>43</v>
      </c>
      <c r="G1179" s="4" t="s">
        <v>29</v>
      </c>
      <c r="H1179" s="4" t="s">
        <v>17</v>
      </c>
      <c r="I1179" s="4"/>
      <c r="J1179" s="6">
        <v>44370</v>
      </c>
      <c r="K1179" s="6">
        <v>44380</v>
      </c>
      <c r="L1179">
        <f t="shared" si="128"/>
        <v>10</v>
      </c>
      <c r="M1179" t="b">
        <f t="shared" si="131"/>
        <v>1</v>
      </c>
    </row>
    <row r="1180" spans="1:13" ht="13.2" hidden="1" x14ac:dyDescent="0.25">
      <c r="A1180" s="3" t="s">
        <v>1215</v>
      </c>
      <c r="B1180" s="3" t="s">
        <v>12</v>
      </c>
      <c r="C1180" s="3">
        <v>30</v>
      </c>
      <c r="D1180" s="3" t="s">
        <v>13</v>
      </c>
      <c r="E1180" s="3" t="s">
        <v>27</v>
      </c>
      <c r="F1180" s="4" t="s">
        <v>43</v>
      </c>
      <c r="G1180" s="4" t="s">
        <v>16</v>
      </c>
      <c r="H1180" s="4" t="s">
        <v>17</v>
      </c>
      <c r="I1180" s="4"/>
      <c r="J1180" s="6">
        <v>44370</v>
      </c>
      <c r="K1180" s="6">
        <v>44418</v>
      </c>
      <c r="L1180">
        <f t="shared" si="128"/>
        <v>48</v>
      </c>
      <c r="M1180" t="b">
        <f t="shared" si="131"/>
        <v>0</v>
      </c>
    </row>
    <row r="1181" spans="1:13" ht="13.2" hidden="1" x14ac:dyDescent="0.25">
      <c r="A1181" s="3" t="s">
        <v>1216</v>
      </c>
      <c r="B1181" s="3" t="s">
        <v>12</v>
      </c>
      <c r="C1181" s="3">
        <v>30</v>
      </c>
      <c r="D1181" s="3" t="s">
        <v>13</v>
      </c>
      <c r="E1181" s="3" t="s">
        <v>27</v>
      </c>
      <c r="F1181" s="4" t="s">
        <v>28</v>
      </c>
      <c r="G1181" s="4" t="s">
        <v>16</v>
      </c>
      <c r="H1181" s="4" t="s">
        <v>8</v>
      </c>
      <c r="I1181" s="4" t="s">
        <v>79</v>
      </c>
      <c r="J1181" s="6">
        <v>44370</v>
      </c>
      <c r="K1181" s="6">
        <v>44414</v>
      </c>
      <c r="L1181">
        <f t="shared" si="128"/>
        <v>44</v>
      </c>
      <c r="M1181" t="b">
        <f t="shared" si="131"/>
        <v>0</v>
      </c>
    </row>
    <row r="1182" spans="1:13" ht="13.2" hidden="1" x14ac:dyDescent="0.25">
      <c r="A1182" s="3" t="s">
        <v>1217</v>
      </c>
      <c r="B1182" s="3" t="s">
        <v>12</v>
      </c>
      <c r="C1182" s="3">
        <v>30</v>
      </c>
      <c r="D1182" s="3" t="s">
        <v>13</v>
      </c>
      <c r="E1182" s="3" t="s">
        <v>27</v>
      </c>
      <c r="F1182" s="4" t="s">
        <v>28</v>
      </c>
      <c r="G1182" s="4" t="s">
        <v>140</v>
      </c>
      <c r="H1182" s="4" t="s">
        <v>8</v>
      </c>
      <c r="I1182" s="4" t="s">
        <v>67</v>
      </c>
      <c r="J1182" s="6">
        <v>44370</v>
      </c>
      <c r="K1182" s="6">
        <v>44431</v>
      </c>
      <c r="L1182">
        <f t="shared" si="128"/>
        <v>61</v>
      </c>
      <c r="M1182" t="b">
        <f t="shared" si="131"/>
        <v>0</v>
      </c>
    </row>
    <row r="1183" spans="1:13" ht="13.2" hidden="1" x14ac:dyDescent="0.25">
      <c r="A1183" s="3" t="s">
        <v>1218</v>
      </c>
      <c r="B1183" s="3" t="s">
        <v>12</v>
      </c>
      <c r="C1183" s="3">
        <v>30</v>
      </c>
      <c r="D1183" s="3" t="s">
        <v>13</v>
      </c>
      <c r="E1183" s="3" t="s">
        <v>27</v>
      </c>
      <c r="F1183" s="4" t="s">
        <v>28</v>
      </c>
      <c r="G1183" s="4" t="s">
        <v>16</v>
      </c>
      <c r="H1183" s="4" t="s">
        <v>8</v>
      </c>
      <c r="I1183" s="4" t="s">
        <v>79</v>
      </c>
      <c r="J1183" s="6">
        <v>44370</v>
      </c>
      <c r="K1183" s="6">
        <v>44510</v>
      </c>
      <c r="L1183">
        <f t="shared" si="128"/>
        <v>140</v>
      </c>
      <c r="M1183" t="b">
        <f t="shared" si="131"/>
        <v>0</v>
      </c>
    </row>
    <row r="1184" spans="1:13" ht="13.2" hidden="1" x14ac:dyDescent="0.25">
      <c r="A1184" s="3" t="s">
        <v>1219</v>
      </c>
      <c r="B1184" s="3" t="s">
        <v>12</v>
      </c>
      <c r="C1184" s="3">
        <v>30</v>
      </c>
      <c r="D1184" s="3" t="s">
        <v>13</v>
      </c>
      <c r="E1184" s="3" t="s">
        <v>14</v>
      </c>
      <c r="F1184" s="4" t="s">
        <v>59</v>
      </c>
      <c r="G1184" s="4" t="s">
        <v>16</v>
      </c>
      <c r="H1184" s="4" t="s">
        <v>17</v>
      </c>
      <c r="I1184" s="4"/>
      <c r="J1184" s="6">
        <v>44371</v>
      </c>
      <c r="K1184" s="6">
        <v>44425</v>
      </c>
      <c r="L1184">
        <f t="shared" si="128"/>
        <v>54</v>
      </c>
    </row>
    <row r="1185" spans="1:13" ht="13.2" hidden="1" x14ac:dyDescent="0.25">
      <c r="A1185" s="3" t="s">
        <v>1220</v>
      </c>
      <c r="B1185" s="3" t="s">
        <v>12</v>
      </c>
      <c r="C1185" s="3">
        <v>30</v>
      </c>
      <c r="D1185" s="3" t="s">
        <v>13</v>
      </c>
      <c r="E1185" s="3" t="s">
        <v>14</v>
      </c>
      <c r="F1185" s="4" t="s">
        <v>59</v>
      </c>
      <c r="G1185" s="4" t="s">
        <v>16</v>
      </c>
      <c r="H1185" s="4" t="s">
        <v>17</v>
      </c>
      <c r="I1185" s="4"/>
      <c r="J1185" s="6">
        <v>44371</v>
      </c>
      <c r="K1185" s="6">
        <v>44384</v>
      </c>
      <c r="L1185">
        <f t="shared" si="128"/>
        <v>13</v>
      </c>
    </row>
    <row r="1186" spans="1:13" ht="13.2" hidden="1" x14ac:dyDescent="0.25">
      <c r="A1186" s="3" t="s">
        <v>1221</v>
      </c>
      <c r="B1186" s="3" t="s">
        <v>12</v>
      </c>
      <c r="C1186" s="3">
        <v>30</v>
      </c>
      <c r="D1186" s="3" t="s">
        <v>13</v>
      </c>
      <c r="E1186" s="3" t="s">
        <v>14</v>
      </c>
      <c r="F1186" s="4" t="s">
        <v>59</v>
      </c>
      <c r="G1186" s="4" t="s">
        <v>16</v>
      </c>
      <c r="H1186" s="4" t="s">
        <v>17</v>
      </c>
      <c r="I1186" s="4"/>
      <c r="J1186" s="6">
        <v>44371</v>
      </c>
      <c r="K1186" s="6">
        <v>44376</v>
      </c>
      <c r="L1186">
        <f t="shared" si="128"/>
        <v>5</v>
      </c>
    </row>
    <row r="1187" spans="1:13" ht="13.2" hidden="1" x14ac:dyDescent="0.25">
      <c r="A1187" s="3" t="s">
        <v>1222</v>
      </c>
      <c r="B1187" s="3" t="s">
        <v>12</v>
      </c>
      <c r="C1187" s="3">
        <v>30</v>
      </c>
      <c r="D1187" s="3" t="s">
        <v>13</v>
      </c>
      <c r="E1187" s="3" t="s">
        <v>14</v>
      </c>
      <c r="F1187" s="4" t="s">
        <v>59</v>
      </c>
      <c r="G1187" s="4" t="s">
        <v>16</v>
      </c>
      <c r="H1187" s="4" t="s">
        <v>17</v>
      </c>
      <c r="I1187" s="4"/>
      <c r="J1187" s="6">
        <v>44371</v>
      </c>
      <c r="K1187" s="6">
        <v>44376</v>
      </c>
      <c r="L1187">
        <f t="shared" si="128"/>
        <v>5</v>
      </c>
    </row>
    <row r="1188" spans="1:13" ht="13.2" hidden="1" x14ac:dyDescent="0.25">
      <c r="A1188" s="3" t="s">
        <v>1223</v>
      </c>
      <c r="B1188" s="3" t="s">
        <v>12</v>
      </c>
      <c r="C1188" s="3">
        <v>30</v>
      </c>
      <c r="D1188" s="3" t="s">
        <v>13</v>
      </c>
      <c r="E1188" s="3" t="s">
        <v>27</v>
      </c>
      <c r="F1188" s="4" t="s">
        <v>43</v>
      </c>
      <c r="G1188" s="4" t="s">
        <v>16</v>
      </c>
      <c r="H1188" s="4" t="s">
        <v>17</v>
      </c>
      <c r="I1188" s="4"/>
      <c r="J1188" s="6">
        <v>44371</v>
      </c>
      <c r="K1188" s="6">
        <v>44372</v>
      </c>
      <c r="L1188">
        <f t="shared" si="128"/>
        <v>1</v>
      </c>
      <c r="M1188" t="b">
        <f t="shared" ref="M1188:M1198" si="132">L1188&lt;C1188</f>
        <v>1</v>
      </c>
    </row>
    <row r="1189" spans="1:13" ht="13.2" hidden="1" x14ac:dyDescent="0.25">
      <c r="A1189" s="3" t="s">
        <v>1224</v>
      </c>
      <c r="B1189" s="3" t="s">
        <v>12</v>
      </c>
      <c r="C1189" s="3">
        <v>30</v>
      </c>
      <c r="D1189" s="3" t="s">
        <v>13</v>
      </c>
      <c r="E1189" s="3" t="s">
        <v>27</v>
      </c>
      <c r="F1189" s="4" t="s">
        <v>43</v>
      </c>
      <c r="G1189" s="4" t="s">
        <v>16</v>
      </c>
      <c r="H1189" s="4" t="s">
        <v>17</v>
      </c>
      <c r="I1189" s="4"/>
      <c r="J1189" s="6">
        <v>44371</v>
      </c>
      <c r="K1189" s="6">
        <v>44376</v>
      </c>
      <c r="L1189">
        <f t="shared" si="128"/>
        <v>5</v>
      </c>
      <c r="M1189" t="b">
        <f t="shared" si="132"/>
        <v>1</v>
      </c>
    </row>
    <row r="1190" spans="1:13" ht="13.2" hidden="1" x14ac:dyDescent="0.25">
      <c r="A1190" s="3" t="s">
        <v>1225</v>
      </c>
      <c r="B1190" s="3" t="s">
        <v>12</v>
      </c>
      <c r="C1190" s="3">
        <v>30</v>
      </c>
      <c r="D1190" s="3" t="s">
        <v>13</v>
      </c>
      <c r="E1190" s="3" t="s">
        <v>27</v>
      </c>
      <c r="F1190" s="4" t="s">
        <v>43</v>
      </c>
      <c r="G1190" s="4" t="s">
        <v>16</v>
      </c>
      <c r="H1190" s="4" t="s">
        <v>17</v>
      </c>
      <c r="I1190" s="4"/>
      <c r="J1190" s="6">
        <v>44371</v>
      </c>
      <c r="K1190" s="6">
        <v>44376</v>
      </c>
      <c r="L1190">
        <f t="shared" si="128"/>
        <v>5</v>
      </c>
      <c r="M1190" t="b">
        <f t="shared" si="132"/>
        <v>1</v>
      </c>
    </row>
    <row r="1191" spans="1:13" ht="13.2" hidden="1" x14ac:dyDescent="0.25">
      <c r="A1191" s="3" t="s">
        <v>1226</v>
      </c>
      <c r="B1191" s="3" t="s">
        <v>12</v>
      </c>
      <c r="C1191" s="3">
        <v>30</v>
      </c>
      <c r="D1191" s="3" t="s">
        <v>13</v>
      </c>
      <c r="E1191" s="3" t="s">
        <v>27</v>
      </c>
      <c r="F1191" s="4" t="s">
        <v>43</v>
      </c>
      <c r="G1191" s="4" t="s">
        <v>16</v>
      </c>
      <c r="H1191" s="4" t="s">
        <v>17</v>
      </c>
      <c r="I1191" s="4"/>
      <c r="J1191" s="6">
        <v>44371</v>
      </c>
      <c r="K1191" s="6">
        <v>44376</v>
      </c>
      <c r="L1191">
        <f t="shared" si="128"/>
        <v>5</v>
      </c>
      <c r="M1191" t="b">
        <f t="shared" si="132"/>
        <v>1</v>
      </c>
    </row>
    <row r="1192" spans="1:13" ht="13.2" hidden="1" x14ac:dyDescent="0.25">
      <c r="A1192" s="3" t="s">
        <v>1227</v>
      </c>
      <c r="B1192" s="3" t="s">
        <v>12</v>
      </c>
      <c r="C1192" s="3">
        <v>30</v>
      </c>
      <c r="D1192" s="3" t="s">
        <v>13</v>
      </c>
      <c r="E1192" s="3" t="s">
        <v>27</v>
      </c>
      <c r="F1192" s="4" t="s">
        <v>43</v>
      </c>
      <c r="G1192" s="4" t="s">
        <v>16</v>
      </c>
      <c r="H1192" s="4" t="s">
        <v>17</v>
      </c>
      <c r="I1192" s="4"/>
      <c r="J1192" s="6">
        <v>44371</v>
      </c>
      <c r="K1192" s="6">
        <v>44376</v>
      </c>
      <c r="L1192">
        <f t="shared" si="128"/>
        <v>5</v>
      </c>
      <c r="M1192" t="b">
        <f t="shared" si="132"/>
        <v>1</v>
      </c>
    </row>
    <row r="1193" spans="1:13" ht="13.2" hidden="1" x14ac:dyDescent="0.25">
      <c r="A1193" s="3" t="s">
        <v>1228</v>
      </c>
      <c r="B1193" s="3" t="s">
        <v>12</v>
      </c>
      <c r="C1193" s="3">
        <v>30</v>
      </c>
      <c r="D1193" s="3" t="s">
        <v>13</v>
      </c>
      <c r="E1193" s="3" t="s">
        <v>27</v>
      </c>
      <c r="F1193" s="4" t="s">
        <v>43</v>
      </c>
      <c r="G1193" s="4" t="s">
        <v>16</v>
      </c>
      <c r="H1193" s="4" t="s">
        <v>17</v>
      </c>
      <c r="I1193" s="4"/>
      <c r="J1193" s="6">
        <v>44371</v>
      </c>
      <c r="K1193" s="6">
        <v>44376</v>
      </c>
      <c r="L1193">
        <f t="shared" si="128"/>
        <v>5</v>
      </c>
      <c r="M1193" t="b">
        <f t="shared" si="132"/>
        <v>1</v>
      </c>
    </row>
    <row r="1194" spans="1:13" ht="13.2" hidden="1" x14ac:dyDescent="0.25">
      <c r="A1194" s="3" t="s">
        <v>1229</v>
      </c>
      <c r="B1194" s="3" t="s">
        <v>12</v>
      </c>
      <c r="C1194" s="3">
        <v>30</v>
      </c>
      <c r="D1194" s="3" t="s">
        <v>13</v>
      </c>
      <c r="E1194" s="3" t="s">
        <v>27</v>
      </c>
      <c r="F1194" s="4" t="s">
        <v>43</v>
      </c>
      <c r="G1194" s="4" t="s">
        <v>16</v>
      </c>
      <c r="H1194" s="4" t="s">
        <v>17</v>
      </c>
      <c r="I1194" s="4"/>
      <c r="J1194" s="6">
        <v>44371</v>
      </c>
      <c r="K1194" s="6">
        <v>44376</v>
      </c>
      <c r="L1194">
        <f t="shared" si="128"/>
        <v>5</v>
      </c>
      <c r="M1194" t="b">
        <f t="shared" si="132"/>
        <v>1</v>
      </c>
    </row>
    <row r="1195" spans="1:13" ht="13.2" hidden="1" x14ac:dyDescent="0.25">
      <c r="A1195" s="3" t="s">
        <v>1230</v>
      </c>
      <c r="B1195" s="3" t="s">
        <v>12</v>
      </c>
      <c r="C1195" s="3">
        <v>30</v>
      </c>
      <c r="D1195" s="3" t="s">
        <v>13</v>
      </c>
      <c r="E1195" s="3" t="s">
        <v>27</v>
      </c>
      <c r="F1195" s="4" t="s">
        <v>43</v>
      </c>
      <c r="G1195" s="4" t="s">
        <v>29</v>
      </c>
      <c r="H1195" s="4" t="s">
        <v>17</v>
      </c>
      <c r="I1195" s="4"/>
      <c r="J1195" s="6">
        <v>44371</v>
      </c>
      <c r="K1195" s="6">
        <v>44382</v>
      </c>
      <c r="L1195">
        <f t="shared" si="128"/>
        <v>11</v>
      </c>
      <c r="M1195" t="b">
        <f t="shared" si="132"/>
        <v>1</v>
      </c>
    </row>
    <row r="1196" spans="1:13" ht="13.2" hidden="1" x14ac:dyDescent="0.25">
      <c r="A1196" s="3" t="s">
        <v>1231</v>
      </c>
      <c r="B1196" s="3" t="s">
        <v>12</v>
      </c>
      <c r="C1196" s="3">
        <v>30</v>
      </c>
      <c r="D1196" s="3" t="s">
        <v>13</v>
      </c>
      <c r="E1196" s="3" t="s">
        <v>27</v>
      </c>
      <c r="F1196" s="4" t="s">
        <v>28</v>
      </c>
      <c r="G1196" s="4" t="s">
        <v>29</v>
      </c>
      <c r="H1196" s="4" t="s">
        <v>8</v>
      </c>
      <c r="I1196" s="4" t="s">
        <v>30</v>
      </c>
      <c r="J1196" s="6">
        <v>44371</v>
      </c>
      <c r="K1196" s="6">
        <v>44387</v>
      </c>
      <c r="L1196">
        <f t="shared" si="128"/>
        <v>16</v>
      </c>
      <c r="M1196" t="b">
        <f t="shared" si="132"/>
        <v>1</v>
      </c>
    </row>
    <row r="1197" spans="1:13" ht="13.2" hidden="1" x14ac:dyDescent="0.25">
      <c r="A1197" s="3" t="s">
        <v>1232</v>
      </c>
      <c r="B1197" s="3" t="s">
        <v>12</v>
      </c>
      <c r="C1197" s="3">
        <v>30</v>
      </c>
      <c r="D1197" s="3" t="s">
        <v>13</v>
      </c>
      <c r="E1197" s="3" t="s">
        <v>27</v>
      </c>
      <c r="F1197" s="4" t="s">
        <v>28</v>
      </c>
      <c r="G1197" s="4" t="s">
        <v>140</v>
      </c>
      <c r="H1197" s="4" t="s">
        <v>8</v>
      </c>
      <c r="I1197" s="4" t="s">
        <v>67</v>
      </c>
      <c r="J1197" s="6">
        <v>44371</v>
      </c>
      <c r="K1197" s="6">
        <v>44426</v>
      </c>
      <c r="L1197">
        <f t="shared" si="128"/>
        <v>55</v>
      </c>
      <c r="M1197" t="b">
        <f t="shared" si="132"/>
        <v>0</v>
      </c>
    </row>
    <row r="1198" spans="1:13" ht="13.2" hidden="1" x14ac:dyDescent="0.25">
      <c r="A1198" s="3" t="s">
        <v>1233</v>
      </c>
      <c r="B1198" s="3" t="s">
        <v>12</v>
      </c>
      <c r="C1198" s="3">
        <v>30</v>
      </c>
      <c r="D1198" s="3" t="s">
        <v>13</v>
      </c>
      <c r="E1198" s="3" t="s">
        <v>27</v>
      </c>
      <c r="F1198" s="4" t="s">
        <v>28</v>
      </c>
      <c r="G1198" s="4" t="s">
        <v>16</v>
      </c>
      <c r="H1198" s="4" t="s">
        <v>8</v>
      </c>
      <c r="I1198" s="4" t="s">
        <v>79</v>
      </c>
      <c r="J1198" s="6">
        <v>44371</v>
      </c>
      <c r="K1198" s="6">
        <v>44514</v>
      </c>
      <c r="L1198">
        <f t="shared" si="128"/>
        <v>143</v>
      </c>
      <c r="M1198" t="b">
        <f t="shared" si="132"/>
        <v>0</v>
      </c>
    </row>
    <row r="1199" spans="1:13" ht="13.2" hidden="1" x14ac:dyDescent="0.25">
      <c r="A1199" s="3" t="s">
        <v>1234</v>
      </c>
      <c r="B1199" s="3" t="s">
        <v>12</v>
      </c>
      <c r="C1199" s="3">
        <v>30</v>
      </c>
      <c r="D1199" s="3" t="s">
        <v>13</v>
      </c>
      <c r="E1199" s="3" t="s">
        <v>14</v>
      </c>
      <c r="F1199" s="4" t="s">
        <v>59</v>
      </c>
      <c r="G1199" s="4" t="s">
        <v>16</v>
      </c>
      <c r="H1199" s="4" t="s">
        <v>17</v>
      </c>
      <c r="I1199" s="4"/>
      <c r="J1199" s="6">
        <v>44372</v>
      </c>
      <c r="K1199" s="6">
        <v>44411</v>
      </c>
      <c r="L1199">
        <f t="shared" si="128"/>
        <v>39</v>
      </c>
    </row>
    <row r="1200" spans="1:13" ht="13.2" hidden="1" x14ac:dyDescent="0.25">
      <c r="A1200" s="3" t="s">
        <v>1235</v>
      </c>
      <c r="B1200" s="3" t="s">
        <v>12</v>
      </c>
      <c r="C1200" s="3">
        <v>30</v>
      </c>
      <c r="D1200" s="3" t="s">
        <v>13</v>
      </c>
      <c r="E1200" s="3" t="s">
        <v>14</v>
      </c>
      <c r="F1200" s="4" t="s">
        <v>59</v>
      </c>
      <c r="G1200" s="4" t="s">
        <v>16</v>
      </c>
      <c r="H1200" s="4" t="s">
        <v>17</v>
      </c>
      <c r="I1200" s="4"/>
      <c r="J1200" s="6">
        <v>44372</v>
      </c>
      <c r="K1200" s="6">
        <v>44376</v>
      </c>
      <c r="L1200">
        <f t="shared" si="128"/>
        <v>4</v>
      </c>
    </row>
    <row r="1201" spans="1:13" ht="13.2" hidden="1" x14ac:dyDescent="0.25">
      <c r="A1201" s="3" t="s">
        <v>1236</v>
      </c>
      <c r="B1201" s="3" t="s">
        <v>12</v>
      </c>
      <c r="C1201" s="3">
        <v>30</v>
      </c>
      <c r="D1201" s="3" t="s">
        <v>13</v>
      </c>
      <c r="E1201" s="3" t="s">
        <v>27</v>
      </c>
      <c r="F1201" s="4" t="s">
        <v>43</v>
      </c>
      <c r="G1201" s="4" t="s">
        <v>90</v>
      </c>
      <c r="H1201" s="4" t="s">
        <v>17</v>
      </c>
      <c r="I1201" s="4"/>
      <c r="J1201" s="6">
        <v>44372</v>
      </c>
      <c r="K1201" s="6">
        <v>44376</v>
      </c>
      <c r="L1201">
        <f t="shared" si="128"/>
        <v>4</v>
      </c>
      <c r="M1201" t="b">
        <f t="shared" ref="M1201:M1206" si="133">L1201&lt;C1201</f>
        <v>1</v>
      </c>
    </row>
    <row r="1202" spans="1:13" ht="13.2" hidden="1" x14ac:dyDescent="0.25">
      <c r="A1202" s="3" t="s">
        <v>1237</v>
      </c>
      <c r="B1202" s="3" t="s">
        <v>12</v>
      </c>
      <c r="C1202" s="3">
        <v>30</v>
      </c>
      <c r="D1202" s="3" t="s">
        <v>13</v>
      </c>
      <c r="E1202" s="3" t="s">
        <v>27</v>
      </c>
      <c r="F1202" s="4" t="s">
        <v>43</v>
      </c>
      <c r="G1202" s="4" t="s">
        <v>29</v>
      </c>
      <c r="H1202" s="4" t="s">
        <v>17</v>
      </c>
      <c r="I1202" s="4"/>
      <c r="J1202" s="6">
        <v>44372</v>
      </c>
      <c r="K1202" s="6">
        <v>44382</v>
      </c>
      <c r="L1202">
        <f t="shared" si="128"/>
        <v>10</v>
      </c>
      <c r="M1202" t="b">
        <f t="shared" si="133"/>
        <v>1</v>
      </c>
    </row>
    <row r="1203" spans="1:13" ht="13.2" hidden="1" x14ac:dyDescent="0.25">
      <c r="A1203" s="3" t="s">
        <v>1238</v>
      </c>
      <c r="B1203" s="3" t="s">
        <v>12</v>
      </c>
      <c r="C1203" s="3">
        <v>30</v>
      </c>
      <c r="D1203" s="3" t="s">
        <v>13</v>
      </c>
      <c r="E1203" s="3" t="s">
        <v>27</v>
      </c>
      <c r="F1203" s="4" t="s">
        <v>43</v>
      </c>
      <c r="G1203" s="4" t="s">
        <v>29</v>
      </c>
      <c r="H1203" s="4" t="s">
        <v>17</v>
      </c>
      <c r="I1203" s="4"/>
      <c r="J1203" s="6">
        <v>44372</v>
      </c>
      <c r="K1203" s="6">
        <v>44382</v>
      </c>
      <c r="L1203">
        <f t="shared" si="128"/>
        <v>10</v>
      </c>
      <c r="M1203" t="b">
        <f t="shared" si="133"/>
        <v>1</v>
      </c>
    </row>
    <row r="1204" spans="1:13" ht="13.2" hidden="1" x14ac:dyDescent="0.25">
      <c r="A1204" s="3" t="s">
        <v>1239</v>
      </c>
      <c r="B1204" s="3" t="s">
        <v>12</v>
      </c>
      <c r="C1204" s="3">
        <v>30</v>
      </c>
      <c r="D1204" s="3" t="s">
        <v>13</v>
      </c>
      <c r="E1204" s="3" t="s">
        <v>27</v>
      </c>
      <c r="F1204" s="4" t="s">
        <v>28</v>
      </c>
      <c r="G1204" s="4" t="s">
        <v>16</v>
      </c>
      <c r="H1204" s="4" t="s">
        <v>8</v>
      </c>
      <c r="I1204" s="4" t="s">
        <v>79</v>
      </c>
      <c r="J1204" s="6">
        <v>44372</v>
      </c>
      <c r="K1204" s="6">
        <v>44698</v>
      </c>
      <c r="L1204">
        <f t="shared" si="128"/>
        <v>326</v>
      </c>
      <c r="M1204" t="b">
        <f t="shared" si="133"/>
        <v>0</v>
      </c>
    </row>
    <row r="1205" spans="1:13" ht="13.2" hidden="1" x14ac:dyDescent="0.25">
      <c r="A1205" s="3" t="s">
        <v>1240</v>
      </c>
      <c r="B1205" s="3" t="s">
        <v>12</v>
      </c>
      <c r="C1205" s="3">
        <v>30</v>
      </c>
      <c r="D1205" s="3" t="s">
        <v>13</v>
      </c>
      <c r="E1205" s="3" t="s">
        <v>27</v>
      </c>
      <c r="F1205" s="4" t="s">
        <v>28</v>
      </c>
      <c r="G1205" s="4" t="s">
        <v>16</v>
      </c>
      <c r="H1205" s="4" t="s">
        <v>8</v>
      </c>
      <c r="I1205" s="4" t="s">
        <v>30</v>
      </c>
      <c r="J1205" s="6">
        <v>44372</v>
      </c>
      <c r="K1205" s="6">
        <v>44704</v>
      </c>
      <c r="L1205">
        <f t="shared" si="128"/>
        <v>332</v>
      </c>
      <c r="M1205" t="b">
        <f t="shared" si="133"/>
        <v>0</v>
      </c>
    </row>
    <row r="1206" spans="1:13" ht="13.2" hidden="1" x14ac:dyDescent="0.25">
      <c r="A1206" s="3" t="s">
        <v>1241</v>
      </c>
      <c r="B1206" s="3" t="s">
        <v>32</v>
      </c>
      <c r="C1206" s="3">
        <v>15</v>
      </c>
      <c r="D1206" s="3" t="s">
        <v>13</v>
      </c>
      <c r="E1206" s="3" t="s">
        <v>27</v>
      </c>
      <c r="F1206" s="4" t="s">
        <v>28</v>
      </c>
      <c r="G1206" s="4" t="s">
        <v>29</v>
      </c>
      <c r="H1206" s="4" t="s">
        <v>8</v>
      </c>
      <c r="I1206" s="4" t="s">
        <v>30</v>
      </c>
      <c r="J1206" s="6">
        <v>44375</v>
      </c>
      <c r="K1206" s="6">
        <v>44391</v>
      </c>
      <c r="L1206">
        <f t="shared" si="128"/>
        <v>16</v>
      </c>
      <c r="M1206" t="b">
        <f t="shared" si="133"/>
        <v>0</v>
      </c>
    </row>
    <row r="1207" spans="1:13" ht="13.2" hidden="1" x14ac:dyDescent="0.25">
      <c r="A1207" s="3" t="s">
        <v>1242</v>
      </c>
      <c r="B1207" s="3" t="s">
        <v>12</v>
      </c>
      <c r="C1207" s="3">
        <v>30</v>
      </c>
      <c r="D1207" s="3" t="s">
        <v>13</v>
      </c>
      <c r="E1207" s="3" t="s">
        <v>14</v>
      </c>
      <c r="F1207" s="4" t="s">
        <v>59</v>
      </c>
      <c r="G1207" s="4" t="s">
        <v>16</v>
      </c>
      <c r="H1207" s="4" t="s">
        <v>17</v>
      </c>
      <c r="I1207" s="4"/>
      <c r="J1207" s="6">
        <v>44375</v>
      </c>
      <c r="K1207" s="6">
        <v>44411</v>
      </c>
      <c r="L1207">
        <f t="shared" si="128"/>
        <v>36</v>
      </c>
    </row>
    <row r="1208" spans="1:13" ht="13.2" hidden="1" x14ac:dyDescent="0.25">
      <c r="A1208" s="3" t="s">
        <v>1243</v>
      </c>
      <c r="B1208" s="3" t="s">
        <v>12</v>
      </c>
      <c r="C1208" s="3">
        <v>30</v>
      </c>
      <c r="D1208" s="3" t="s">
        <v>13</v>
      </c>
      <c r="E1208" s="3" t="s">
        <v>14</v>
      </c>
      <c r="F1208" s="4" t="s">
        <v>59</v>
      </c>
      <c r="G1208" s="4" t="s">
        <v>16</v>
      </c>
      <c r="H1208" s="4" t="s">
        <v>17</v>
      </c>
      <c r="I1208" s="4"/>
      <c r="J1208" s="6">
        <v>44375</v>
      </c>
      <c r="K1208" s="6">
        <v>44411</v>
      </c>
      <c r="L1208">
        <f t="shared" si="128"/>
        <v>36</v>
      </c>
    </row>
    <row r="1209" spans="1:13" ht="13.2" hidden="1" x14ac:dyDescent="0.25">
      <c r="A1209" s="3" t="s">
        <v>1244</v>
      </c>
      <c r="B1209" s="3" t="s">
        <v>12</v>
      </c>
      <c r="C1209" s="3">
        <v>30</v>
      </c>
      <c r="D1209" s="3" t="s">
        <v>13</v>
      </c>
      <c r="E1209" s="3" t="s">
        <v>14</v>
      </c>
      <c r="F1209" s="4" t="s">
        <v>59</v>
      </c>
      <c r="G1209" s="4" t="s">
        <v>16</v>
      </c>
      <c r="H1209" s="4" t="s">
        <v>17</v>
      </c>
      <c r="I1209" s="4"/>
      <c r="J1209" s="6">
        <v>44375</v>
      </c>
      <c r="K1209" s="6">
        <v>44411</v>
      </c>
      <c r="L1209">
        <f t="shared" si="128"/>
        <v>36</v>
      </c>
    </row>
    <row r="1210" spans="1:13" ht="13.2" hidden="1" x14ac:dyDescent="0.25">
      <c r="A1210" s="3" t="s">
        <v>1245</v>
      </c>
      <c r="B1210" s="3" t="s">
        <v>12</v>
      </c>
      <c r="C1210" s="3">
        <v>30</v>
      </c>
      <c r="D1210" s="3" t="s">
        <v>13</v>
      </c>
      <c r="E1210" s="3" t="s">
        <v>14</v>
      </c>
      <c r="F1210" s="4" t="s">
        <v>59</v>
      </c>
      <c r="G1210" s="4" t="s">
        <v>16</v>
      </c>
      <c r="H1210" s="4" t="s">
        <v>17</v>
      </c>
      <c r="I1210" s="4"/>
      <c r="J1210" s="6">
        <v>44375</v>
      </c>
      <c r="K1210" s="6">
        <v>44411</v>
      </c>
      <c r="L1210">
        <f t="shared" si="128"/>
        <v>36</v>
      </c>
    </row>
    <row r="1211" spans="1:13" ht="13.2" hidden="1" x14ac:dyDescent="0.25">
      <c r="A1211" s="3" t="s">
        <v>1246</v>
      </c>
      <c r="B1211" s="3" t="s">
        <v>12</v>
      </c>
      <c r="C1211" s="3">
        <v>30</v>
      </c>
      <c r="D1211" s="3" t="s">
        <v>13</v>
      </c>
      <c r="E1211" s="3" t="s">
        <v>14</v>
      </c>
      <c r="F1211" s="4" t="s">
        <v>59</v>
      </c>
      <c r="G1211" s="4" t="s">
        <v>16</v>
      </c>
      <c r="H1211" s="4" t="s">
        <v>17</v>
      </c>
      <c r="I1211" s="4"/>
      <c r="J1211" s="6">
        <v>44375</v>
      </c>
      <c r="K1211" s="6">
        <v>44411</v>
      </c>
      <c r="L1211">
        <f t="shared" si="128"/>
        <v>36</v>
      </c>
    </row>
    <row r="1212" spans="1:13" ht="13.2" hidden="1" x14ac:dyDescent="0.25">
      <c r="A1212" s="3" t="s">
        <v>1247</v>
      </c>
      <c r="B1212" s="3" t="s">
        <v>12</v>
      </c>
      <c r="C1212" s="3">
        <v>30</v>
      </c>
      <c r="D1212" s="3" t="s">
        <v>13</v>
      </c>
      <c r="E1212" s="3" t="s">
        <v>14</v>
      </c>
      <c r="F1212" s="4" t="s">
        <v>59</v>
      </c>
      <c r="G1212" s="4" t="s">
        <v>16</v>
      </c>
      <c r="H1212" s="4" t="s">
        <v>17</v>
      </c>
      <c r="I1212" s="4"/>
      <c r="J1212" s="6">
        <v>44375</v>
      </c>
      <c r="K1212" s="6">
        <v>44405</v>
      </c>
      <c r="L1212">
        <f t="shared" si="128"/>
        <v>30</v>
      </c>
    </row>
    <row r="1213" spans="1:13" ht="13.2" hidden="1" x14ac:dyDescent="0.25">
      <c r="A1213" s="3" t="s">
        <v>1248</v>
      </c>
      <c r="B1213" s="3" t="s">
        <v>12</v>
      </c>
      <c r="C1213" s="3">
        <v>30</v>
      </c>
      <c r="D1213" s="3" t="s">
        <v>13</v>
      </c>
      <c r="E1213" s="3" t="s">
        <v>14</v>
      </c>
      <c r="F1213" s="4" t="s">
        <v>24</v>
      </c>
      <c r="G1213" s="4" t="s">
        <v>16</v>
      </c>
      <c r="H1213" s="4" t="s">
        <v>17</v>
      </c>
      <c r="I1213" s="4"/>
      <c r="J1213" s="6">
        <v>44375</v>
      </c>
      <c r="K1213" s="6">
        <v>44421</v>
      </c>
      <c r="L1213">
        <f t="shared" si="128"/>
        <v>46</v>
      </c>
    </row>
    <row r="1214" spans="1:13" ht="13.2" hidden="1" x14ac:dyDescent="0.25">
      <c r="A1214" s="3" t="s">
        <v>1249</v>
      </c>
      <c r="B1214" s="3" t="s">
        <v>12</v>
      </c>
      <c r="C1214" s="3">
        <v>30</v>
      </c>
      <c r="D1214" s="3" t="s">
        <v>13</v>
      </c>
      <c r="E1214" s="3" t="s">
        <v>27</v>
      </c>
      <c r="F1214" s="4" t="s">
        <v>43</v>
      </c>
      <c r="G1214" s="4" t="s">
        <v>90</v>
      </c>
      <c r="H1214" s="4" t="s">
        <v>17</v>
      </c>
      <c r="I1214" s="4"/>
      <c r="J1214" s="6">
        <v>44375</v>
      </c>
      <c r="K1214" s="6">
        <v>44376</v>
      </c>
      <c r="L1214">
        <f t="shared" si="128"/>
        <v>1</v>
      </c>
      <c r="M1214" t="b">
        <f t="shared" ref="M1214:M1219" si="134">L1214&lt;C1214</f>
        <v>1</v>
      </c>
    </row>
    <row r="1215" spans="1:13" ht="13.2" hidden="1" x14ac:dyDescent="0.25">
      <c r="A1215" s="3" t="s">
        <v>1250</v>
      </c>
      <c r="B1215" s="3" t="s">
        <v>12</v>
      </c>
      <c r="C1215" s="3">
        <v>30</v>
      </c>
      <c r="D1215" s="3" t="s">
        <v>13</v>
      </c>
      <c r="E1215" s="3" t="s">
        <v>27</v>
      </c>
      <c r="F1215" s="4" t="s">
        <v>28</v>
      </c>
      <c r="G1215" s="4" t="s">
        <v>29</v>
      </c>
      <c r="H1215" s="4" t="s">
        <v>8</v>
      </c>
      <c r="I1215" s="4" t="s">
        <v>30</v>
      </c>
      <c r="J1215" s="6">
        <v>44375</v>
      </c>
      <c r="K1215" s="6">
        <v>44390</v>
      </c>
      <c r="L1215">
        <f t="shared" si="128"/>
        <v>15</v>
      </c>
      <c r="M1215" t="b">
        <f t="shared" si="134"/>
        <v>1</v>
      </c>
    </row>
    <row r="1216" spans="1:13" ht="13.2" hidden="1" x14ac:dyDescent="0.25">
      <c r="A1216" s="3" t="s">
        <v>1251</v>
      </c>
      <c r="B1216" s="3" t="s">
        <v>12</v>
      </c>
      <c r="C1216" s="3">
        <v>30</v>
      </c>
      <c r="D1216" s="3" t="s">
        <v>13</v>
      </c>
      <c r="E1216" s="3" t="s">
        <v>27</v>
      </c>
      <c r="F1216" s="4" t="s">
        <v>28</v>
      </c>
      <c r="G1216" s="4" t="s">
        <v>16</v>
      </c>
      <c r="H1216" s="4" t="s">
        <v>8</v>
      </c>
      <c r="I1216" s="4" t="s">
        <v>79</v>
      </c>
      <c r="J1216" s="6">
        <v>44375</v>
      </c>
      <c r="K1216" s="6">
        <v>44404</v>
      </c>
      <c r="L1216">
        <f t="shared" si="128"/>
        <v>29</v>
      </c>
      <c r="M1216" t="b">
        <f t="shared" si="134"/>
        <v>1</v>
      </c>
    </row>
    <row r="1217" spans="1:13" ht="13.2" hidden="1" x14ac:dyDescent="0.25">
      <c r="A1217" s="3" t="s">
        <v>1252</v>
      </c>
      <c r="B1217" s="3" t="s">
        <v>12</v>
      </c>
      <c r="C1217" s="3">
        <v>30</v>
      </c>
      <c r="D1217" s="3" t="s">
        <v>13</v>
      </c>
      <c r="E1217" s="3" t="s">
        <v>27</v>
      </c>
      <c r="F1217" s="4" t="s">
        <v>28</v>
      </c>
      <c r="G1217" s="4" t="s">
        <v>140</v>
      </c>
      <c r="H1217" s="4" t="s">
        <v>8</v>
      </c>
      <c r="I1217" s="4" t="s">
        <v>67</v>
      </c>
      <c r="J1217" s="6">
        <v>44375</v>
      </c>
      <c r="K1217" s="6">
        <v>44424</v>
      </c>
      <c r="L1217">
        <f t="shared" si="128"/>
        <v>49</v>
      </c>
      <c r="M1217" t="b">
        <f t="shared" si="134"/>
        <v>0</v>
      </c>
    </row>
    <row r="1218" spans="1:13" ht="13.2" hidden="1" x14ac:dyDescent="0.25">
      <c r="A1218" s="3" t="s">
        <v>1253</v>
      </c>
      <c r="B1218" s="3" t="s">
        <v>12</v>
      </c>
      <c r="C1218" s="3">
        <v>30</v>
      </c>
      <c r="D1218" s="3" t="s">
        <v>13</v>
      </c>
      <c r="E1218" s="3" t="s">
        <v>27</v>
      </c>
      <c r="F1218" s="4" t="s">
        <v>28</v>
      </c>
      <c r="G1218" s="4" t="s">
        <v>16</v>
      </c>
      <c r="H1218" s="4" t="s">
        <v>8</v>
      </c>
      <c r="I1218" s="4" t="s">
        <v>79</v>
      </c>
      <c r="J1218" s="6">
        <v>44375</v>
      </c>
      <c r="K1218" s="6">
        <v>44695</v>
      </c>
      <c r="L1218">
        <f t="shared" si="128"/>
        <v>320</v>
      </c>
      <c r="M1218" t="b">
        <f t="shared" si="134"/>
        <v>0</v>
      </c>
    </row>
    <row r="1219" spans="1:13" ht="13.2" hidden="1" x14ac:dyDescent="0.25">
      <c r="A1219" s="3" t="s">
        <v>1254</v>
      </c>
      <c r="B1219" s="3" t="s">
        <v>32</v>
      </c>
      <c r="C1219" s="3">
        <v>15</v>
      </c>
      <c r="D1219" s="3" t="s">
        <v>13</v>
      </c>
      <c r="E1219" s="3" t="s">
        <v>27</v>
      </c>
      <c r="F1219" s="4" t="s">
        <v>28</v>
      </c>
      <c r="G1219" s="4" t="s">
        <v>16</v>
      </c>
      <c r="H1219" s="4" t="s">
        <v>8</v>
      </c>
      <c r="I1219" s="4" t="s">
        <v>67</v>
      </c>
      <c r="J1219" s="6">
        <v>44376</v>
      </c>
      <c r="K1219" s="6">
        <v>44407</v>
      </c>
      <c r="L1219">
        <f t="shared" si="128"/>
        <v>31</v>
      </c>
      <c r="M1219" t="b">
        <f t="shared" si="134"/>
        <v>0</v>
      </c>
    </row>
    <row r="1220" spans="1:13" ht="13.2" hidden="1" x14ac:dyDescent="0.25">
      <c r="A1220" s="3" t="s">
        <v>1255</v>
      </c>
      <c r="B1220" s="3" t="s">
        <v>12</v>
      </c>
      <c r="C1220" s="3">
        <v>30</v>
      </c>
      <c r="D1220" s="3" t="s">
        <v>13</v>
      </c>
      <c r="E1220" s="3" t="s">
        <v>14</v>
      </c>
      <c r="F1220" s="4" t="s">
        <v>59</v>
      </c>
      <c r="G1220" s="4" t="s">
        <v>16</v>
      </c>
      <c r="H1220" s="4" t="s">
        <v>17</v>
      </c>
      <c r="I1220" s="4"/>
      <c r="J1220" s="6">
        <v>44376</v>
      </c>
      <c r="K1220" s="6">
        <v>44427</v>
      </c>
      <c r="L1220">
        <f t="shared" ref="L1220:L1223" si="135">K1220-J1220</f>
        <v>51</v>
      </c>
    </row>
    <row r="1221" spans="1:13" ht="13.2" hidden="1" x14ac:dyDescent="0.25">
      <c r="A1221" s="3" t="s">
        <v>1256</v>
      </c>
      <c r="B1221" s="3" t="s">
        <v>12</v>
      </c>
      <c r="C1221" s="3">
        <v>30</v>
      </c>
      <c r="D1221" s="3" t="s">
        <v>13</v>
      </c>
      <c r="E1221" s="3" t="s">
        <v>14</v>
      </c>
      <c r="F1221" s="4" t="s">
        <v>59</v>
      </c>
      <c r="G1221" s="4" t="s">
        <v>16</v>
      </c>
      <c r="H1221" s="4" t="s">
        <v>17</v>
      </c>
      <c r="I1221" s="4"/>
      <c r="J1221" s="6">
        <v>44376</v>
      </c>
      <c r="K1221" s="6">
        <v>44411</v>
      </c>
      <c r="L1221">
        <f t="shared" si="135"/>
        <v>35</v>
      </c>
    </row>
    <row r="1222" spans="1:13" ht="13.2" hidden="1" x14ac:dyDescent="0.25">
      <c r="A1222" s="3" t="s">
        <v>1257</v>
      </c>
      <c r="B1222" s="3" t="s">
        <v>12</v>
      </c>
      <c r="C1222" s="3">
        <v>30</v>
      </c>
      <c r="D1222" s="3" t="s">
        <v>13</v>
      </c>
      <c r="E1222" s="3" t="s">
        <v>27</v>
      </c>
      <c r="F1222" s="4" t="s">
        <v>43</v>
      </c>
      <c r="G1222" s="4" t="s">
        <v>90</v>
      </c>
      <c r="H1222" s="4" t="s">
        <v>17</v>
      </c>
      <c r="I1222" s="4"/>
      <c r="J1222" s="6">
        <v>44376</v>
      </c>
      <c r="K1222" s="6">
        <v>44379</v>
      </c>
      <c r="L1222">
        <f t="shared" si="135"/>
        <v>3</v>
      </c>
      <c r="M1222" t="b">
        <f t="shared" ref="M1222:M1224" si="136">L1222&lt;C1222</f>
        <v>1</v>
      </c>
    </row>
    <row r="1223" spans="1:13" ht="13.2" hidden="1" x14ac:dyDescent="0.25">
      <c r="A1223" s="3" t="s">
        <v>1258</v>
      </c>
      <c r="B1223" s="3" t="s">
        <v>12</v>
      </c>
      <c r="C1223" s="3">
        <v>30</v>
      </c>
      <c r="D1223" s="3" t="s">
        <v>13</v>
      </c>
      <c r="E1223" s="3" t="s">
        <v>27</v>
      </c>
      <c r="F1223" s="4" t="s">
        <v>43</v>
      </c>
      <c r="G1223" s="4" t="s">
        <v>90</v>
      </c>
      <c r="H1223" s="4" t="s">
        <v>17</v>
      </c>
      <c r="I1223" s="4"/>
      <c r="J1223" s="6">
        <v>44376</v>
      </c>
      <c r="K1223" s="6">
        <v>44379</v>
      </c>
      <c r="L1223">
        <f t="shared" si="135"/>
        <v>3</v>
      </c>
      <c r="M1223" t="b">
        <f t="shared" si="136"/>
        <v>1</v>
      </c>
    </row>
    <row r="1224" spans="1:13" ht="13.2" hidden="1" x14ac:dyDescent="0.25">
      <c r="A1224" s="3" t="s">
        <v>1259</v>
      </c>
      <c r="B1224" s="3" t="s">
        <v>12</v>
      </c>
      <c r="C1224" s="3">
        <v>30</v>
      </c>
      <c r="D1224" s="3" t="s">
        <v>13</v>
      </c>
      <c r="E1224" s="3" t="s">
        <v>27</v>
      </c>
      <c r="F1224" s="4" t="s">
        <v>28</v>
      </c>
      <c r="G1224" s="4" t="s">
        <v>16</v>
      </c>
      <c r="H1224" s="4" t="s">
        <v>8</v>
      </c>
      <c r="I1224" s="4" t="s">
        <v>79</v>
      </c>
      <c r="J1224" s="6">
        <v>44376</v>
      </c>
      <c r="K1224" s="6">
        <v>44513</v>
      </c>
      <c r="L1224">
        <f t="shared" ref="L1224:L1283" si="137">K1224-J1224</f>
        <v>137</v>
      </c>
      <c r="M1224" t="b">
        <f t="shared" si="136"/>
        <v>0</v>
      </c>
    </row>
    <row r="1225" spans="1:13" ht="13.2" hidden="1" x14ac:dyDescent="0.25">
      <c r="A1225" s="3" t="s">
        <v>1260</v>
      </c>
      <c r="B1225" s="3" t="s">
        <v>12</v>
      </c>
      <c r="C1225" s="3">
        <v>30</v>
      </c>
      <c r="D1225" s="3" t="s">
        <v>13</v>
      </c>
      <c r="E1225" s="3" t="s">
        <v>14</v>
      </c>
      <c r="F1225" s="4" t="s">
        <v>59</v>
      </c>
      <c r="G1225" s="4" t="s">
        <v>16</v>
      </c>
      <c r="H1225" s="4" t="s">
        <v>17</v>
      </c>
      <c r="I1225" s="4"/>
      <c r="J1225" s="6">
        <v>44377</v>
      </c>
      <c r="K1225" s="6">
        <v>44700</v>
      </c>
      <c r="L1225">
        <f t="shared" si="137"/>
        <v>323</v>
      </c>
    </row>
    <row r="1226" spans="1:13" ht="13.2" hidden="1" x14ac:dyDescent="0.25">
      <c r="A1226" s="3" t="s">
        <v>1261</v>
      </c>
      <c r="B1226" s="3" t="s">
        <v>12</v>
      </c>
      <c r="C1226" s="3">
        <v>30</v>
      </c>
      <c r="D1226" s="3" t="s">
        <v>13</v>
      </c>
      <c r="E1226" s="3" t="s">
        <v>14</v>
      </c>
      <c r="F1226" s="4" t="s">
        <v>59</v>
      </c>
      <c r="G1226" s="4" t="s">
        <v>16</v>
      </c>
      <c r="H1226" s="4" t="s">
        <v>17</v>
      </c>
      <c r="I1226" s="4"/>
      <c r="J1226" s="6">
        <v>44377</v>
      </c>
      <c r="K1226" s="6">
        <v>44411</v>
      </c>
      <c r="L1226">
        <f t="shared" si="137"/>
        <v>34</v>
      </c>
    </row>
    <row r="1227" spans="1:13" ht="13.2" hidden="1" x14ac:dyDescent="0.25">
      <c r="A1227" s="3" t="s">
        <v>1262</v>
      </c>
      <c r="B1227" s="3" t="s">
        <v>12</v>
      </c>
      <c r="C1227" s="3">
        <v>30</v>
      </c>
      <c r="D1227" s="3" t="s">
        <v>13</v>
      </c>
      <c r="E1227" s="3" t="s">
        <v>14</v>
      </c>
      <c r="F1227" s="4" t="s">
        <v>59</v>
      </c>
      <c r="G1227" s="4" t="s">
        <v>16</v>
      </c>
      <c r="H1227" s="4" t="s">
        <v>17</v>
      </c>
      <c r="I1227" s="4"/>
      <c r="J1227" s="6">
        <v>44377</v>
      </c>
      <c r="K1227" s="6">
        <v>44411</v>
      </c>
      <c r="L1227">
        <f t="shared" si="137"/>
        <v>34</v>
      </c>
    </row>
    <row r="1228" spans="1:13" ht="13.2" hidden="1" x14ac:dyDescent="0.25">
      <c r="A1228" s="3" t="s">
        <v>1263</v>
      </c>
      <c r="B1228" s="3" t="s">
        <v>12</v>
      </c>
      <c r="C1228" s="3">
        <v>30</v>
      </c>
      <c r="D1228" s="3" t="s">
        <v>13</v>
      </c>
      <c r="E1228" s="3" t="s">
        <v>27</v>
      </c>
      <c r="F1228" s="4" t="s">
        <v>43</v>
      </c>
      <c r="G1228" s="4" t="s">
        <v>90</v>
      </c>
      <c r="H1228" s="4" t="s">
        <v>17</v>
      </c>
      <c r="I1228" s="4"/>
      <c r="J1228" s="6">
        <v>44377</v>
      </c>
      <c r="K1228" s="6">
        <v>44379</v>
      </c>
      <c r="L1228">
        <f t="shared" si="137"/>
        <v>2</v>
      </c>
      <c r="M1228" t="b">
        <f t="shared" ref="M1228:M1234" si="138">L1228&lt;C1228</f>
        <v>1</v>
      </c>
    </row>
    <row r="1229" spans="1:13" ht="13.2" hidden="1" x14ac:dyDescent="0.25">
      <c r="A1229" s="3" t="s">
        <v>1264</v>
      </c>
      <c r="B1229" s="3" t="s">
        <v>12</v>
      </c>
      <c r="C1229" s="3">
        <v>30</v>
      </c>
      <c r="D1229" s="3" t="s">
        <v>13</v>
      </c>
      <c r="E1229" s="3" t="s">
        <v>27</v>
      </c>
      <c r="F1229" s="4" t="s">
        <v>28</v>
      </c>
      <c r="G1229" s="4" t="s">
        <v>16</v>
      </c>
      <c r="H1229" s="4" t="s">
        <v>8</v>
      </c>
      <c r="I1229" s="4" t="s">
        <v>79</v>
      </c>
      <c r="J1229" s="6">
        <v>44377</v>
      </c>
      <c r="K1229" s="6">
        <v>44400</v>
      </c>
      <c r="L1229">
        <f t="shared" si="137"/>
        <v>23</v>
      </c>
      <c r="M1229" t="b">
        <f t="shared" si="138"/>
        <v>1</v>
      </c>
    </row>
    <row r="1230" spans="1:13" ht="13.2" hidden="1" x14ac:dyDescent="0.25">
      <c r="A1230" s="3" t="s">
        <v>1265</v>
      </c>
      <c r="B1230" s="3" t="s">
        <v>12</v>
      </c>
      <c r="C1230" s="3">
        <v>30</v>
      </c>
      <c r="D1230" s="3" t="s">
        <v>13</v>
      </c>
      <c r="E1230" s="3" t="s">
        <v>27</v>
      </c>
      <c r="F1230" s="4" t="s">
        <v>28</v>
      </c>
      <c r="G1230" s="4" t="s">
        <v>16</v>
      </c>
      <c r="H1230" s="4" t="s">
        <v>8</v>
      </c>
      <c r="I1230" s="4" t="s">
        <v>79</v>
      </c>
      <c r="J1230" s="6">
        <v>44377</v>
      </c>
      <c r="K1230" s="6">
        <v>44400</v>
      </c>
      <c r="L1230">
        <f t="shared" si="137"/>
        <v>23</v>
      </c>
      <c r="M1230" t="b">
        <f t="shared" si="138"/>
        <v>1</v>
      </c>
    </row>
    <row r="1231" spans="1:13" ht="13.2" hidden="1" x14ac:dyDescent="0.25">
      <c r="A1231" s="3" t="s">
        <v>1266</v>
      </c>
      <c r="B1231" s="3" t="s">
        <v>12</v>
      </c>
      <c r="C1231" s="3">
        <v>30</v>
      </c>
      <c r="D1231" s="3" t="s">
        <v>13</v>
      </c>
      <c r="E1231" s="3" t="s">
        <v>27</v>
      </c>
      <c r="F1231" s="4" t="s">
        <v>28</v>
      </c>
      <c r="G1231" s="4" t="s">
        <v>16</v>
      </c>
      <c r="H1231" s="4" t="s">
        <v>8</v>
      </c>
      <c r="I1231" s="4" t="s">
        <v>79</v>
      </c>
      <c r="J1231" s="6">
        <v>44377</v>
      </c>
      <c r="K1231" s="6">
        <v>44402</v>
      </c>
      <c r="L1231">
        <f t="shared" si="137"/>
        <v>25</v>
      </c>
      <c r="M1231" t="b">
        <f t="shared" si="138"/>
        <v>1</v>
      </c>
    </row>
    <row r="1232" spans="1:13" ht="13.2" hidden="1" x14ac:dyDescent="0.25">
      <c r="A1232" s="3" t="s">
        <v>1267</v>
      </c>
      <c r="B1232" s="3" t="s">
        <v>12</v>
      </c>
      <c r="C1232" s="3">
        <v>30</v>
      </c>
      <c r="D1232" s="3" t="s">
        <v>13</v>
      </c>
      <c r="E1232" s="3" t="s">
        <v>27</v>
      </c>
      <c r="F1232" s="4" t="s">
        <v>28</v>
      </c>
      <c r="G1232" s="4" t="s">
        <v>16</v>
      </c>
      <c r="H1232" s="4" t="s">
        <v>8</v>
      </c>
      <c r="I1232" s="4" t="s">
        <v>79</v>
      </c>
      <c r="J1232" s="6">
        <v>44377</v>
      </c>
      <c r="K1232" s="6">
        <v>44413</v>
      </c>
      <c r="L1232">
        <f t="shared" si="137"/>
        <v>36</v>
      </c>
      <c r="M1232" t="b">
        <f t="shared" si="138"/>
        <v>0</v>
      </c>
    </row>
    <row r="1233" spans="1:13" ht="13.2" hidden="1" x14ac:dyDescent="0.25">
      <c r="A1233" s="3" t="s">
        <v>1268</v>
      </c>
      <c r="B1233" s="3" t="s">
        <v>12</v>
      </c>
      <c r="C1233" s="3">
        <v>30</v>
      </c>
      <c r="D1233" s="3" t="s">
        <v>13</v>
      </c>
      <c r="E1233" s="3" t="s">
        <v>27</v>
      </c>
      <c r="F1233" s="4" t="s">
        <v>28</v>
      </c>
      <c r="G1233" s="4" t="s">
        <v>16</v>
      </c>
      <c r="H1233" s="4" t="s">
        <v>8</v>
      </c>
      <c r="I1233" s="4" t="s">
        <v>67</v>
      </c>
      <c r="J1233" s="6">
        <v>44377</v>
      </c>
      <c r="K1233" s="6">
        <v>44712</v>
      </c>
      <c r="L1233">
        <f t="shared" si="137"/>
        <v>335</v>
      </c>
      <c r="M1233" t="b">
        <f t="shared" si="138"/>
        <v>0</v>
      </c>
    </row>
    <row r="1234" spans="1:13" ht="13.2" hidden="1" x14ac:dyDescent="0.25">
      <c r="A1234" s="3" t="s">
        <v>1269</v>
      </c>
      <c r="B1234" s="3" t="s">
        <v>32</v>
      </c>
      <c r="C1234" s="3">
        <v>15</v>
      </c>
      <c r="D1234" s="3" t="s">
        <v>13</v>
      </c>
      <c r="E1234" s="3" t="s">
        <v>27</v>
      </c>
      <c r="F1234" s="4" t="s">
        <v>28</v>
      </c>
      <c r="G1234" s="4" t="s">
        <v>29</v>
      </c>
      <c r="H1234" s="4" t="s">
        <v>8</v>
      </c>
      <c r="I1234" s="4" t="s">
        <v>30</v>
      </c>
      <c r="J1234" s="6">
        <v>44378</v>
      </c>
      <c r="K1234" s="6">
        <v>44396</v>
      </c>
      <c r="L1234">
        <f t="shared" si="137"/>
        <v>18</v>
      </c>
      <c r="M1234" t="b">
        <f t="shared" si="138"/>
        <v>0</v>
      </c>
    </row>
    <row r="1235" spans="1:13" ht="13.2" hidden="1" x14ac:dyDescent="0.25">
      <c r="A1235" s="3" t="s">
        <v>1270</v>
      </c>
      <c r="B1235" s="3" t="s">
        <v>12</v>
      </c>
      <c r="C1235" s="3">
        <v>30</v>
      </c>
      <c r="D1235" s="3" t="s">
        <v>13</v>
      </c>
      <c r="E1235" s="3" t="s">
        <v>14</v>
      </c>
      <c r="F1235" s="4" t="s">
        <v>59</v>
      </c>
      <c r="G1235" s="4" t="s">
        <v>16</v>
      </c>
      <c r="H1235" s="4" t="s">
        <v>17</v>
      </c>
      <c r="I1235" s="4"/>
      <c r="J1235" s="6">
        <v>44378</v>
      </c>
      <c r="K1235" s="6">
        <v>44840</v>
      </c>
      <c r="L1235">
        <f t="shared" si="137"/>
        <v>462</v>
      </c>
    </row>
    <row r="1236" spans="1:13" ht="13.2" hidden="1" x14ac:dyDescent="0.25">
      <c r="A1236" s="3" t="s">
        <v>1271</v>
      </c>
      <c r="B1236" s="3" t="s">
        <v>12</v>
      </c>
      <c r="C1236" s="3">
        <v>30</v>
      </c>
      <c r="D1236" s="3" t="s">
        <v>13</v>
      </c>
      <c r="E1236" s="3" t="s">
        <v>14</v>
      </c>
      <c r="F1236" s="4" t="s">
        <v>59</v>
      </c>
      <c r="G1236" s="4" t="s">
        <v>16</v>
      </c>
      <c r="H1236" s="4" t="s">
        <v>17</v>
      </c>
      <c r="I1236" s="4"/>
      <c r="J1236" s="6">
        <v>44378</v>
      </c>
      <c r="K1236" s="6">
        <v>44439</v>
      </c>
      <c r="L1236">
        <f t="shared" si="137"/>
        <v>61</v>
      </c>
    </row>
    <row r="1237" spans="1:13" ht="13.2" hidden="1" x14ac:dyDescent="0.25">
      <c r="A1237" s="3" t="s">
        <v>1272</v>
      </c>
      <c r="B1237" s="3" t="s">
        <v>12</v>
      </c>
      <c r="C1237" s="3">
        <v>30</v>
      </c>
      <c r="D1237" s="3" t="s">
        <v>13</v>
      </c>
      <c r="E1237" s="3" t="s">
        <v>14</v>
      </c>
      <c r="F1237" s="4" t="s">
        <v>59</v>
      </c>
      <c r="G1237" s="4" t="s">
        <v>16</v>
      </c>
      <c r="H1237" s="4" t="s">
        <v>17</v>
      </c>
      <c r="I1237" s="4"/>
      <c r="J1237" s="6">
        <v>44378</v>
      </c>
      <c r="K1237" s="6">
        <v>44405</v>
      </c>
      <c r="L1237">
        <f t="shared" si="137"/>
        <v>27</v>
      </c>
    </row>
    <row r="1238" spans="1:13" ht="13.2" hidden="1" x14ac:dyDescent="0.25">
      <c r="A1238" s="3" t="s">
        <v>1273</v>
      </c>
      <c r="B1238" s="3" t="s">
        <v>12</v>
      </c>
      <c r="C1238" s="3">
        <v>30</v>
      </c>
      <c r="D1238" s="3" t="s">
        <v>13</v>
      </c>
      <c r="E1238" s="3" t="s">
        <v>27</v>
      </c>
      <c r="F1238" s="4" t="s">
        <v>28</v>
      </c>
      <c r="G1238" s="4" t="s">
        <v>16</v>
      </c>
      <c r="H1238" s="4" t="s">
        <v>8</v>
      </c>
      <c r="I1238" s="4" t="s">
        <v>79</v>
      </c>
      <c r="J1238" s="6">
        <v>44378</v>
      </c>
      <c r="K1238" s="6">
        <v>44386</v>
      </c>
      <c r="L1238">
        <f t="shared" si="137"/>
        <v>8</v>
      </c>
      <c r="M1238" t="b">
        <f t="shared" ref="M1238:M1250" si="139">L1238&lt;C1238</f>
        <v>1</v>
      </c>
    </row>
    <row r="1239" spans="1:13" ht="13.2" hidden="1" x14ac:dyDescent="0.25">
      <c r="A1239" s="3" t="s">
        <v>1274</v>
      </c>
      <c r="B1239" s="3" t="s">
        <v>12</v>
      </c>
      <c r="C1239" s="3">
        <v>30</v>
      </c>
      <c r="D1239" s="3" t="s">
        <v>13</v>
      </c>
      <c r="E1239" s="3" t="s">
        <v>27</v>
      </c>
      <c r="F1239" s="4" t="s">
        <v>28</v>
      </c>
      <c r="G1239" s="4" t="s">
        <v>140</v>
      </c>
      <c r="H1239" s="4" t="s">
        <v>8</v>
      </c>
      <c r="I1239" s="4" t="s">
        <v>30</v>
      </c>
      <c r="J1239" s="6">
        <v>44378</v>
      </c>
      <c r="K1239" s="6">
        <v>44431</v>
      </c>
      <c r="L1239">
        <f t="shared" si="137"/>
        <v>53</v>
      </c>
      <c r="M1239" t="b">
        <f t="shared" si="139"/>
        <v>0</v>
      </c>
    </row>
    <row r="1240" spans="1:13" ht="13.2" hidden="1" x14ac:dyDescent="0.25">
      <c r="A1240" s="3" t="s">
        <v>1275</v>
      </c>
      <c r="B1240" s="3" t="s">
        <v>12</v>
      </c>
      <c r="C1240" s="3">
        <v>30</v>
      </c>
      <c r="D1240" s="3" t="s">
        <v>13</v>
      </c>
      <c r="E1240" s="3" t="s">
        <v>27</v>
      </c>
      <c r="F1240" s="4" t="s">
        <v>28</v>
      </c>
      <c r="G1240" s="4" t="s">
        <v>16</v>
      </c>
      <c r="H1240" s="4" t="s">
        <v>8</v>
      </c>
      <c r="I1240" s="4" t="s">
        <v>30</v>
      </c>
      <c r="J1240" s="6">
        <v>44378</v>
      </c>
      <c r="K1240" s="6">
        <v>44431</v>
      </c>
      <c r="L1240">
        <f t="shared" si="137"/>
        <v>53</v>
      </c>
      <c r="M1240" t="b">
        <f t="shared" si="139"/>
        <v>0</v>
      </c>
    </row>
    <row r="1241" spans="1:13" ht="13.2" hidden="1" x14ac:dyDescent="0.25">
      <c r="A1241" s="3" t="s">
        <v>1276</v>
      </c>
      <c r="B1241" s="3" t="s">
        <v>12</v>
      </c>
      <c r="C1241" s="3">
        <v>30</v>
      </c>
      <c r="D1241" s="3" t="s">
        <v>13</v>
      </c>
      <c r="E1241" s="3" t="s">
        <v>27</v>
      </c>
      <c r="F1241" s="4" t="s">
        <v>28</v>
      </c>
      <c r="G1241" s="4" t="s">
        <v>140</v>
      </c>
      <c r="H1241" s="4" t="s">
        <v>8</v>
      </c>
      <c r="I1241" s="4" t="s">
        <v>67</v>
      </c>
      <c r="J1241" s="6">
        <v>44378</v>
      </c>
      <c r="K1241" s="6">
        <v>44435</v>
      </c>
      <c r="L1241">
        <f t="shared" si="137"/>
        <v>57</v>
      </c>
      <c r="M1241" t="b">
        <f t="shared" si="139"/>
        <v>0</v>
      </c>
    </row>
    <row r="1242" spans="1:13" ht="13.2" hidden="1" x14ac:dyDescent="0.25">
      <c r="A1242" s="3" t="s">
        <v>1277</v>
      </c>
      <c r="B1242" s="3" t="s">
        <v>12</v>
      </c>
      <c r="C1242" s="3">
        <v>30</v>
      </c>
      <c r="D1242" s="3" t="s">
        <v>13</v>
      </c>
      <c r="E1242" s="3" t="s">
        <v>27</v>
      </c>
      <c r="F1242" s="4" t="s">
        <v>28</v>
      </c>
      <c r="G1242" s="4" t="s">
        <v>16</v>
      </c>
      <c r="H1242" s="4" t="s">
        <v>8</v>
      </c>
      <c r="I1242" s="4" t="s">
        <v>79</v>
      </c>
      <c r="J1242" s="6">
        <v>44378</v>
      </c>
      <c r="K1242" s="6">
        <v>44510</v>
      </c>
      <c r="L1242">
        <f t="shared" si="137"/>
        <v>132</v>
      </c>
      <c r="M1242" t="b">
        <f t="shared" si="139"/>
        <v>0</v>
      </c>
    </row>
    <row r="1243" spans="1:13" ht="13.2" hidden="1" x14ac:dyDescent="0.25">
      <c r="A1243" s="3" t="s">
        <v>1278</v>
      </c>
      <c r="B1243" s="3" t="s">
        <v>12</v>
      </c>
      <c r="C1243" s="3">
        <v>30</v>
      </c>
      <c r="D1243" s="3" t="s">
        <v>13</v>
      </c>
      <c r="E1243" s="3" t="s">
        <v>27</v>
      </c>
      <c r="F1243" s="4" t="s">
        <v>28</v>
      </c>
      <c r="G1243" s="4" t="s">
        <v>16</v>
      </c>
      <c r="H1243" s="4" t="s">
        <v>8</v>
      </c>
      <c r="I1243" s="4" t="s">
        <v>79</v>
      </c>
      <c r="J1243" s="6">
        <v>44379</v>
      </c>
      <c r="K1243" s="6">
        <v>44410</v>
      </c>
      <c r="L1243">
        <f t="shared" si="137"/>
        <v>31</v>
      </c>
      <c r="M1243" t="b">
        <f t="shared" si="139"/>
        <v>0</v>
      </c>
    </row>
    <row r="1244" spans="1:13" ht="13.2" hidden="1" x14ac:dyDescent="0.25">
      <c r="A1244" s="3" t="s">
        <v>1279</v>
      </c>
      <c r="B1244" s="3" t="s">
        <v>12</v>
      </c>
      <c r="C1244" s="3">
        <v>30</v>
      </c>
      <c r="D1244" s="3" t="s">
        <v>13</v>
      </c>
      <c r="E1244" s="3" t="s">
        <v>27</v>
      </c>
      <c r="F1244" s="4" t="s">
        <v>28</v>
      </c>
      <c r="G1244" s="4" t="s">
        <v>16</v>
      </c>
      <c r="H1244" s="4" t="s">
        <v>8</v>
      </c>
      <c r="I1244" s="4" t="s">
        <v>79</v>
      </c>
      <c r="J1244" s="6">
        <v>44379</v>
      </c>
      <c r="K1244" s="6">
        <v>44419</v>
      </c>
      <c r="L1244">
        <f t="shared" si="137"/>
        <v>40</v>
      </c>
      <c r="M1244" t="b">
        <f t="shared" si="139"/>
        <v>0</v>
      </c>
    </row>
    <row r="1245" spans="1:13" ht="13.2" hidden="1" x14ac:dyDescent="0.25">
      <c r="A1245" s="3" t="s">
        <v>1280</v>
      </c>
      <c r="B1245" s="3" t="s">
        <v>12</v>
      </c>
      <c r="C1245" s="3">
        <v>30</v>
      </c>
      <c r="D1245" s="3" t="s">
        <v>13</v>
      </c>
      <c r="E1245" s="3" t="s">
        <v>27</v>
      </c>
      <c r="F1245" s="4" t="s">
        <v>28</v>
      </c>
      <c r="G1245" s="4" t="s">
        <v>140</v>
      </c>
      <c r="H1245" s="4" t="s">
        <v>8</v>
      </c>
      <c r="I1245" s="4" t="s">
        <v>56</v>
      </c>
      <c r="J1245" s="6">
        <v>44379</v>
      </c>
      <c r="K1245" s="6">
        <v>44441</v>
      </c>
      <c r="L1245">
        <f t="shared" si="137"/>
        <v>62</v>
      </c>
      <c r="M1245" t="b">
        <f t="shared" si="139"/>
        <v>0</v>
      </c>
    </row>
    <row r="1246" spans="1:13" ht="13.2" x14ac:dyDescent="0.25">
      <c r="A1246" s="3" t="s">
        <v>1281</v>
      </c>
      <c r="B1246" s="3" t="s">
        <v>12</v>
      </c>
      <c r="C1246" s="3">
        <v>30</v>
      </c>
      <c r="D1246" s="3" t="s">
        <v>13</v>
      </c>
      <c r="E1246" s="3" t="s">
        <v>27</v>
      </c>
      <c r="F1246" s="4" t="s">
        <v>28</v>
      </c>
      <c r="G1246" s="4" t="s">
        <v>272</v>
      </c>
      <c r="H1246" s="4" t="s">
        <v>8</v>
      </c>
      <c r="I1246" s="4" t="s">
        <v>30</v>
      </c>
      <c r="J1246" s="6">
        <v>44379</v>
      </c>
      <c r="K1246" s="6">
        <v>44449</v>
      </c>
      <c r="L1246">
        <f t="shared" si="137"/>
        <v>70</v>
      </c>
      <c r="M1246" t="b">
        <f t="shared" si="139"/>
        <v>0</v>
      </c>
    </row>
    <row r="1247" spans="1:13" ht="13.2" hidden="1" x14ac:dyDescent="0.25">
      <c r="A1247" s="3" t="s">
        <v>1282</v>
      </c>
      <c r="B1247" s="3" t="s">
        <v>12</v>
      </c>
      <c r="C1247" s="3">
        <v>30</v>
      </c>
      <c r="D1247" s="3" t="s">
        <v>13</v>
      </c>
      <c r="E1247" s="3" t="s">
        <v>27</v>
      </c>
      <c r="F1247" s="4" t="s">
        <v>28</v>
      </c>
      <c r="G1247" s="4" t="s">
        <v>16</v>
      </c>
      <c r="H1247" s="4" t="s">
        <v>8</v>
      </c>
      <c r="I1247" s="4" t="s">
        <v>79</v>
      </c>
      <c r="J1247" s="6">
        <v>44379</v>
      </c>
      <c r="K1247" s="6">
        <v>44698</v>
      </c>
      <c r="L1247">
        <f t="shared" si="137"/>
        <v>319</v>
      </c>
      <c r="M1247" t="b">
        <f t="shared" si="139"/>
        <v>0</v>
      </c>
    </row>
    <row r="1248" spans="1:13" ht="13.2" hidden="1" x14ac:dyDescent="0.25">
      <c r="A1248" s="3" t="s">
        <v>1283</v>
      </c>
      <c r="B1248" s="3" t="s">
        <v>12</v>
      </c>
      <c r="C1248" s="3">
        <v>30</v>
      </c>
      <c r="D1248" s="3" t="s">
        <v>13</v>
      </c>
      <c r="E1248" s="3" t="s">
        <v>27</v>
      </c>
      <c r="F1248" s="4" t="s">
        <v>28</v>
      </c>
      <c r="G1248" s="4" t="s">
        <v>29</v>
      </c>
      <c r="H1248" s="4" t="s">
        <v>8</v>
      </c>
      <c r="I1248" s="4" t="s">
        <v>30</v>
      </c>
      <c r="J1248" s="6">
        <v>44382</v>
      </c>
      <c r="K1248" s="6">
        <v>44396</v>
      </c>
      <c r="L1248">
        <f t="shared" si="137"/>
        <v>14</v>
      </c>
      <c r="M1248" t="b">
        <f t="shared" si="139"/>
        <v>1</v>
      </c>
    </row>
    <row r="1249" spans="1:13" ht="13.2" hidden="1" x14ac:dyDescent="0.25">
      <c r="A1249" s="3" t="s">
        <v>1284</v>
      </c>
      <c r="B1249" s="3" t="s">
        <v>12</v>
      </c>
      <c r="C1249" s="3">
        <v>30</v>
      </c>
      <c r="D1249" s="3" t="s">
        <v>13</v>
      </c>
      <c r="E1249" s="3" t="s">
        <v>27</v>
      </c>
      <c r="F1249" s="4" t="s">
        <v>28</v>
      </c>
      <c r="G1249" s="4" t="s">
        <v>140</v>
      </c>
      <c r="H1249" s="4" t="s">
        <v>8</v>
      </c>
      <c r="I1249" s="4" t="s">
        <v>67</v>
      </c>
      <c r="J1249" s="6">
        <v>44382</v>
      </c>
      <c r="K1249" s="6">
        <v>44435</v>
      </c>
      <c r="L1249">
        <f t="shared" si="137"/>
        <v>53</v>
      </c>
      <c r="M1249" t="b">
        <f t="shared" si="139"/>
        <v>0</v>
      </c>
    </row>
    <row r="1250" spans="1:13" ht="13.2" hidden="1" x14ac:dyDescent="0.25">
      <c r="A1250" s="3" t="s">
        <v>1285</v>
      </c>
      <c r="B1250" s="3" t="s">
        <v>12</v>
      </c>
      <c r="C1250" s="3">
        <v>30</v>
      </c>
      <c r="D1250" s="3" t="s">
        <v>13</v>
      </c>
      <c r="E1250" s="3" t="s">
        <v>27</v>
      </c>
      <c r="F1250" s="4" t="s">
        <v>28</v>
      </c>
      <c r="G1250" s="4" t="s">
        <v>16</v>
      </c>
      <c r="H1250" s="4" t="s">
        <v>8</v>
      </c>
      <c r="I1250" s="4" t="s">
        <v>79</v>
      </c>
      <c r="J1250" s="6">
        <v>44382</v>
      </c>
      <c r="K1250" s="6">
        <v>44716</v>
      </c>
      <c r="L1250">
        <f t="shared" si="137"/>
        <v>334</v>
      </c>
      <c r="M1250" t="b">
        <f t="shared" si="139"/>
        <v>0</v>
      </c>
    </row>
    <row r="1251" spans="1:13" ht="13.2" hidden="1" x14ac:dyDescent="0.25">
      <c r="A1251" s="3" t="s">
        <v>1286</v>
      </c>
      <c r="B1251" s="3" t="s">
        <v>32</v>
      </c>
      <c r="C1251" s="3">
        <v>15</v>
      </c>
      <c r="D1251" s="3" t="s">
        <v>13</v>
      </c>
      <c r="E1251" s="3" t="s">
        <v>14</v>
      </c>
      <c r="F1251" s="4" t="s">
        <v>59</v>
      </c>
      <c r="G1251" s="4" t="s">
        <v>16</v>
      </c>
      <c r="H1251" s="4" t="s">
        <v>17</v>
      </c>
      <c r="I1251" s="4"/>
      <c r="J1251" s="6">
        <v>44383</v>
      </c>
      <c r="K1251" s="6">
        <v>44406</v>
      </c>
      <c r="L1251">
        <f t="shared" si="137"/>
        <v>23</v>
      </c>
    </row>
    <row r="1252" spans="1:13" ht="13.2" hidden="1" x14ac:dyDescent="0.25">
      <c r="A1252" s="3" t="s">
        <v>1287</v>
      </c>
      <c r="B1252" s="3" t="s">
        <v>12</v>
      </c>
      <c r="C1252" s="3">
        <v>30</v>
      </c>
      <c r="D1252" s="3" t="s">
        <v>13</v>
      </c>
      <c r="E1252" s="3" t="s">
        <v>14</v>
      </c>
      <c r="F1252" s="4" t="s">
        <v>59</v>
      </c>
      <c r="G1252" s="4" t="s">
        <v>16</v>
      </c>
      <c r="H1252" s="4" t="s">
        <v>17</v>
      </c>
      <c r="I1252" s="4"/>
      <c r="J1252" s="6">
        <v>44383</v>
      </c>
      <c r="K1252" s="6">
        <v>44700</v>
      </c>
      <c r="L1252">
        <f t="shared" si="137"/>
        <v>317</v>
      </c>
    </row>
    <row r="1253" spans="1:13" ht="13.2" hidden="1" x14ac:dyDescent="0.25">
      <c r="A1253" s="3" t="s">
        <v>1288</v>
      </c>
      <c r="B1253" s="3" t="s">
        <v>12</v>
      </c>
      <c r="C1253" s="3">
        <v>30</v>
      </c>
      <c r="D1253" s="3" t="s">
        <v>13</v>
      </c>
      <c r="E1253" s="3" t="s">
        <v>14</v>
      </c>
      <c r="F1253" s="4" t="s">
        <v>59</v>
      </c>
      <c r="G1253" s="4" t="s">
        <v>16</v>
      </c>
      <c r="H1253" s="4" t="s">
        <v>17</v>
      </c>
      <c r="I1253" s="4"/>
      <c r="J1253" s="6">
        <v>44383</v>
      </c>
      <c r="K1253" s="6">
        <v>44432</v>
      </c>
      <c r="L1253">
        <f t="shared" si="137"/>
        <v>49</v>
      </c>
    </row>
    <row r="1254" spans="1:13" ht="13.2" hidden="1" x14ac:dyDescent="0.25">
      <c r="A1254" s="3" t="s">
        <v>1289</v>
      </c>
      <c r="B1254" s="3" t="s">
        <v>12</v>
      </c>
      <c r="C1254" s="3">
        <v>30</v>
      </c>
      <c r="D1254" s="3" t="s">
        <v>13</v>
      </c>
      <c r="E1254" s="3" t="s">
        <v>14</v>
      </c>
      <c r="F1254" s="4" t="s">
        <v>59</v>
      </c>
      <c r="G1254" s="4" t="s">
        <v>16</v>
      </c>
      <c r="H1254" s="4" t="s">
        <v>17</v>
      </c>
      <c r="I1254" s="4"/>
      <c r="J1254" s="6">
        <v>44383</v>
      </c>
      <c r="K1254" s="6">
        <v>44411</v>
      </c>
      <c r="L1254">
        <f t="shared" si="137"/>
        <v>28</v>
      </c>
    </row>
    <row r="1255" spans="1:13" ht="13.2" hidden="1" x14ac:dyDescent="0.25">
      <c r="A1255" s="3" t="s">
        <v>1290</v>
      </c>
      <c r="B1255" s="3" t="s">
        <v>12</v>
      </c>
      <c r="C1255" s="3">
        <v>30</v>
      </c>
      <c r="D1255" s="3" t="s">
        <v>13</v>
      </c>
      <c r="E1255" s="3" t="s">
        <v>14</v>
      </c>
      <c r="F1255" s="4" t="s">
        <v>59</v>
      </c>
      <c r="G1255" s="4" t="s">
        <v>16</v>
      </c>
      <c r="H1255" s="4" t="s">
        <v>17</v>
      </c>
      <c r="I1255" s="4"/>
      <c r="J1255" s="6">
        <v>44383</v>
      </c>
      <c r="K1255" s="6">
        <v>44384</v>
      </c>
      <c r="L1255">
        <f t="shared" si="137"/>
        <v>1</v>
      </c>
    </row>
    <row r="1256" spans="1:13" ht="13.2" hidden="1" x14ac:dyDescent="0.25">
      <c r="A1256" s="3" t="s">
        <v>1291</v>
      </c>
      <c r="B1256" s="3" t="s">
        <v>12</v>
      </c>
      <c r="C1256" s="3">
        <v>30</v>
      </c>
      <c r="D1256" s="3" t="s">
        <v>13</v>
      </c>
      <c r="E1256" s="3" t="s">
        <v>27</v>
      </c>
      <c r="F1256" s="4" t="s">
        <v>28</v>
      </c>
      <c r="G1256" s="4" t="s">
        <v>16</v>
      </c>
      <c r="H1256" s="4" t="s">
        <v>8</v>
      </c>
      <c r="I1256" s="4" t="s">
        <v>67</v>
      </c>
      <c r="J1256" s="6">
        <v>44383</v>
      </c>
      <c r="K1256" s="6">
        <v>44424</v>
      </c>
      <c r="L1256">
        <f t="shared" si="137"/>
        <v>41</v>
      </c>
      <c r="M1256" t="b">
        <f t="shared" ref="M1256:M1260" si="140">L1256&lt;C1256</f>
        <v>0</v>
      </c>
    </row>
    <row r="1257" spans="1:13" ht="13.2" hidden="1" x14ac:dyDescent="0.25">
      <c r="A1257" s="3" t="s">
        <v>1292</v>
      </c>
      <c r="B1257" s="3" t="s">
        <v>12</v>
      </c>
      <c r="C1257" s="3">
        <v>30</v>
      </c>
      <c r="D1257" s="3" t="s">
        <v>13</v>
      </c>
      <c r="E1257" s="3" t="s">
        <v>27</v>
      </c>
      <c r="F1257" s="4" t="s">
        <v>28</v>
      </c>
      <c r="G1257" s="4" t="s">
        <v>16</v>
      </c>
      <c r="H1257" s="4" t="s">
        <v>8</v>
      </c>
      <c r="I1257" s="4" t="s">
        <v>67</v>
      </c>
      <c r="J1257" s="6">
        <v>44383</v>
      </c>
      <c r="K1257" s="6">
        <v>44424</v>
      </c>
      <c r="L1257">
        <f t="shared" si="137"/>
        <v>41</v>
      </c>
      <c r="M1257" t="b">
        <f t="shared" si="140"/>
        <v>0</v>
      </c>
    </row>
    <row r="1258" spans="1:13" ht="13.2" hidden="1" x14ac:dyDescent="0.25">
      <c r="A1258" s="3" t="s">
        <v>1293</v>
      </c>
      <c r="B1258" s="3" t="s">
        <v>12</v>
      </c>
      <c r="C1258" s="3">
        <v>30</v>
      </c>
      <c r="D1258" s="3" t="s">
        <v>13</v>
      </c>
      <c r="E1258" s="3" t="s">
        <v>27</v>
      </c>
      <c r="F1258" s="4" t="s">
        <v>28</v>
      </c>
      <c r="G1258" s="4" t="s">
        <v>16</v>
      </c>
      <c r="H1258" s="4" t="s">
        <v>8</v>
      </c>
      <c r="I1258" s="4" t="s">
        <v>30</v>
      </c>
      <c r="J1258" s="6">
        <v>44383</v>
      </c>
      <c r="K1258" s="6">
        <v>44695</v>
      </c>
      <c r="L1258">
        <f t="shared" si="137"/>
        <v>312</v>
      </c>
      <c r="M1258" t="b">
        <f t="shared" si="140"/>
        <v>0</v>
      </c>
    </row>
    <row r="1259" spans="1:13" ht="13.2" hidden="1" x14ac:dyDescent="0.25">
      <c r="A1259" s="3" t="s">
        <v>1294</v>
      </c>
      <c r="B1259" s="3" t="s">
        <v>12</v>
      </c>
      <c r="C1259" s="3">
        <v>30</v>
      </c>
      <c r="D1259" s="3" t="s">
        <v>13</v>
      </c>
      <c r="E1259" s="3" t="s">
        <v>27</v>
      </c>
      <c r="F1259" s="4" t="s">
        <v>28</v>
      </c>
      <c r="G1259" s="4" t="s">
        <v>16</v>
      </c>
      <c r="H1259" s="4" t="s">
        <v>8</v>
      </c>
      <c r="I1259" s="4" t="s">
        <v>30</v>
      </c>
      <c r="J1259" s="6">
        <v>44383</v>
      </c>
      <c r="K1259" s="6">
        <v>44704</v>
      </c>
      <c r="L1259">
        <f t="shared" si="137"/>
        <v>321</v>
      </c>
      <c r="M1259" t="b">
        <f t="shared" si="140"/>
        <v>0</v>
      </c>
    </row>
    <row r="1260" spans="1:13" ht="13.2" hidden="1" x14ac:dyDescent="0.25">
      <c r="A1260" s="3" t="s">
        <v>1295</v>
      </c>
      <c r="B1260" s="3" t="s">
        <v>12</v>
      </c>
      <c r="C1260" s="3">
        <v>30</v>
      </c>
      <c r="D1260" s="3" t="s">
        <v>13</v>
      </c>
      <c r="E1260" s="3" t="s">
        <v>27</v>
      </c>
      <c r="F1260" s="4" t="s">
        <v>28</v>
      </c>
      <c r="G1260" s="4" t="s">
        <v>16</v>
      </c>
      <c r="H1260" s="4" t="s">
        <v>8</v>
      </c>
      <c r="I1260" s="4" t="s">
        <v>30</v>
      </c>
      <c r="J1260" s="6">
        <v>44383</v>
      </c>
      <c r="K1260" s="6">
        <v>44704</v>
      </c>
      <c r="L1260">
        <f t="shared" si="137"/>
        <v>321</v>
      </c>
      <c r="M1260" t="b">
        <f t="shared" si="140"/>
        <v>0</v>
      </c>
    </row>
    <row r="1261" spans="1:13" ht="13.2" hidden="1" x14ac:dyDescent="0.25">
      <c r="A1261" s="3" t="s">
        <v>1296</v>
      </c>
      <c r="B1261" s="3" t="s">
        <v>32</v>
      </c>
      <c r="C1261" s="3">
        <v>15</v>
      </c>
      <c r="D1261" s="3" t="s">
        <v>13</v>
      </c>
      <c r="E1261" s="3" t="s">
        <v>14</v>
      </c>
      <c r="F1261" s="4" t="s">
        <v>59</v>
      </c>
      <c r="G1261" s="4" t="s">
        <v>16</v>
      </c>
      <c r="H1261" s="4" t="s">
        <v>17</v>
      </c>
      <c r="I1261" s="4"/>
      <c r="J1261" s="6">
        <v>44384</v>
      </c>
      <c r="K1261" s="6">
        <v>44389</v>
      </c>
      <c r="L1261">
        <f t="shared" si="137"/>
        <v>5</v>
      </c>
    </row>
    <row r="1262" spans="1:13" ht="13.2" hidden="1" x14ac:dyDescent="0.25">
      <c r="A1262" s="3" t="s">
        <v>1297</v>
      </c>
      <c r="B1262" s="3" t="s">
        <v>12</v>
      </c>
      <c r="C1262" s="3">
        <v>30</v>
      </c>
      <c r="D1262" s="3" t="s">
        <v>13</v>
      </c>
      <c r="E1262" s="3" t="s">
        <v>14</v>
      </c>
      <c r="F1262" s="4" t="s">
        <v>59</v>
      </c>
      <c r="G1262" s="4" t="s">
        <v>16</v>
      </c>
      <c r="H1262" s="4" t="s">
        <v>17</v>
      </c>
      <c r="I1262" s="4"/>
      <c r="J1262" s="6">
        <v>44384</v>
      </c>
      <c r="K1262" s="6">
        <v>44406</v>
      </c>
      <c r="L1262">
        <f t="shared" si="137"/>
        <v>22</v>
      </c>
    </row>
    <row r="1263" spans="1:13" ht="13.2" hidden="1" x14ac:dyDescent="0.25">
      <c r="A1263" s="3" t="s">
        <v>1298</v>
      </c>
      <c r="B1263" s="3" t="s">
        <v>12</v>
      </c>
      <c r="C1263" s="3">
        <v>30</v>
      </c>
      <c r="D1263" s="3" t="s">
        <v>13</v>
      </c>
      <c r="E1263" s="3" t="s">
        <v>14</v>
      </c>
      <c r="F1263" s="4" t="s">
        <v>59</v>
      </c>
      <c r="G1263" s="4" t="s">
        <v>16</v>
      </c>
      <c r="H1263" s="4" t="s">
        <v>17</v>
      </c>
      <c r="I1263" s="4"/>
      <c r="J1263" s="6">
        <v>44384</v>
      </c>
      <c r="K1263" s="6">
        <v>44390</v>
      </c>
      <c r="L1263">
        <f t="shared" si="137"/>
        <v>6</v>
      </c>
    </row>
    <row r="1264" spans="1:13" ht="13.2" hidden="1" x14ac:dyDescent="0.25">
      <c r="A1264" s="3" t="s">
        <v>1299</v>
      </c>
      <c r="B1264" s="3" t="s">
        <v>12</v>
      </c>
      <c r="C1264" s="3">
        <v>30</v>
      </c>
      <c r="D1264" s="3" t="s">
        <v>13</v>
      </c>
      <c r="E1264" s="3" t="s">
        <v>14</v>
      </c>
      <c r="F1264" s="4" t="s">
        <v>59</v>
      </c>
      <c r="G1264" s="4" t="s">
        <v>16</v>
      </c>
      <c r="H1264" s="4" t="s">
        <v>17</v>
      </c>
      <c r="I1264" s="4"/>
      <c r="J1264" s="6">
        <v>44384</v>
      </c>
      <c r="K1264" s="6">
        <v>44384</v>
      </c>
      <c r="L1264">
        <f t="shared" si="137"/>
        <v>0</v>
      </c>
    </row>
    <row r="1265" spans="1:13" ht="13.2" hidden="1" x14ac:dyDescent="0.25">
      <c r="A1265" s="3" t="s">
        <v>1300</v>
      </c>
      <c r="B1265" s="3" t="s">
        <v>12</v>
      </c>
      <c r="C1265" s="3">
        <v>30</v>
      </c>
      <c r="D1265" s="3" t="s">
        <v>13</v>
      </c>
      <c r="E1265" s="3" t="s">
        <v>27</v>
      </c>
      <c r="F1265" s="4" t="s">
        <v>28</v>
      </c>
      <c r="G1265" s="4" t="s">
        <v>29</v>
      </c>
      <c r="H1265" s="4" t="s">
        <v>8</v>
      </c>
      <c r="I1265" s="4" t="s">
        <v>67</v>
      </c>
      <c r="J1265" s="6">
        <v>44384</v>
      </c>
      <c r="K1265" s="6">
        <v>44403</v>
      </c>
      <c r="L1265">
        <f t="shared" si="137"/>
        <v>19</v>
      </c>
      <c r="M1265" t="b">
        <f t="shared" ref="M1265:M1266" si="141">L1265&lt;C1265</f>
        <v>1</v>
      </c>
    </row>
    <row r="1266" spans="1:13" ht="13.2" hidden="1" x14ac:dyDescent="0.25">
      <c r="A1266" s="3" t="s">
        <v>1301</v>
      </c>
      <c r="B1266" s="3" t="s">
        <v>12</v>
      </c>
      <c r="C1266" s="3">
        <v>30</v>
      </c>
      <c r="D1266" s="3" t="s">
        <v>13</v>
      </c>
      <c r="E1266" s="3" t="s">
        <v>27</v>
      </c>
      <c r="F1266" s="4" t="s">
        <v>28</v>
      </c>
      <c r="G1266" s="4" t="s">
        <v>16</v>
      </c>
      <c r="H1266" s="4" t="s">
        <v>8</v>
      </c>
      <c r="I1266" s="4" t="s">
        <v>30</v>
      </c>
      <c r="J1266" s="6">
        <v>44384</v>
      </c>
      <c r="K1266" s="6">
        <v>44799</v>
      </c>
      <c r="L1266">
        <f t="shared" si="137"/>
        <v>415</v>
      </c>
      <c r="M1266" t="b">
        <f t="shared" si="141"/>
        <v>0</v>
      </c>
    </row>
    <row r="1267" spans="1:13" ht="13.2" hidden="1" x14ac:dyDescent="0.25">
      <c r="A1267" s="3" t="s">
        <v>1302</v>
      </c>
      <c r="B1267" s="3" t="s">
        <v>12</v>
      </c>
      <c r="C1267" s="3">
        <v>30</v>
      </c>
      <c r="D1267" s="3" t="s">
        <v>13</v>
      </c>
      <c r="E1267" s="3" t="s">
        <v>14</v>
      </c>
      <c r="F1267" s="4" t="s">
        <v>59</v>
      </c>
      <c r="G1267" s="4" t="s">
        <v>16</v>
      </c>
      <c r="H1267" s="4" t="s">
        <v>17</v>
      </c>
      <c r="I1267" s="4"/>
      <c r="J1267" s="6">
        <v>44385</v>
      </c>
      <c r="K1267" s="6">
        <v>44432</v>
      </c>
      <c r="L1267">
        <f t="shared" si="137"/>
        <v>47</v>
      </c>
    </row>
    <row r="1268" spans="1:13" ht="13.2" hidden="1" x14ac:dyDescent="0.25">
      <c r="A1268" s="3" t="s">
        <v>1303</v>
      </c>
      <c r="B1268" s="3" t="s">
        <v>12</v>
      </c>
      <c r="C1268" s="3">
        <v>30</v>
      </c>
      <c r="D1268" s="3" t="s">
        <v>13</v>
      </c>
      <c r="E1268" s="3" t="s">
        <v>14</v>
      </c>
      <c r="F1268" s="4" t="s">
        <v>59</v>
      </c>
      <c r="G1268" s="4" t="s">
        <v>16</v>
      </c>
      <c r="H1268" s="4" t="s">
        <v>17</v>
      </c>
      <c r="I1268" s="4"/>
      <c r="J1268" s="6">
        <v>44385</v>
      </c>
      <c r="K1268" s="6">
        <v>44405</v>
      </c>
      <c r="L1268">
        <f t="shared" si="137"/>
        <v>20</v>
      </c>
    </row>
    <row r="1269" spans="1:13" ht="13.2" hidden="1" x14ac:dyDescent="0.25">
      <c r="A1269" s="3" t="s">
        <v>1304</v>
      </c>
      <c r="B1269" s="3" t="s">
        <v>12</v>
      </c>
      <c r="C1269" s="3">
        <v>30</v>
      </c>
      <c r="D1269" s="3" t="s">
        <v>13</v>
      </c>
      <c r="E1269" s="3" t="s">
        <v>14</v>
      </c>
      <c r="F1269" s="4" t="s">
        <v>59</v>
      </c>
      <c r="G1269" s="4" t="s">
        <v>16</v>
      </c>
      <c r="H1269" s="4" t="s">
        <v>17</v>
      </c>
      <c r="I1269" s="4"/>
      <c r="J1269" s="6">
        <v>44385</v>
      </c>
      <c r="K1269" s="6">
        <v>44390</v>
      </c>
      <c r="L1269">
        <f t="shared" si="137"/>
        <v>5</v>
      </c>
    </row>
    <row r="1270" spans="1:13" ht="13.2" hidden="1" x14ac:dyDescent="0.25">
      <c r="A1270" s="3" t="s">
        <v>1305</v>
      </c>
      <c r="B1270" s="3" t="s">
        <v>12</v>
      </c>
      <c r="C1270" s="3">
        <v>30</v>
      </c>
      <c r="D1270" s="3" t="s">
        <v>13</v>
      </c>
      <c r="E1270" s="3" t="s">
        <v>27</v>
      </c>
      <c r="F1270" s="4" t="s">
        <v>28</v>
      </c>
      <c r="G1270" s="4" t="s">
        <v>29</v>
      </c>
      <c r="H1270" s="4" t="s">
        <v>8</v>
      </c>
      <c r="I1270" s="4" t="s">
        <v>30</v>
      </c>
      <c r="J1270" s="6">
        <v>44385</v>
      </c>
      <c r="K1270" s="6">
        <v>44397</v>
      </c>
      <c r="L1270">
        <f t="shared" si="137"/>
        <v>12</v>
      </c>
      <c r="M1270" t="b">
        <f t="shared" ref="M1270:M1273" si="142">L1270&lt;C1270</f>
        <v>1</v>
      </c>
    </row>
    <row r="1271" spans="1:13" ht="13.2" hidden="1" x14ac:dyDescent="0.25">
      <c r="A1271" s="3" t="s">
        <v>1306</v>
      </c>
      <c r="B1271" s="3" t="s">
        <v>12</v>
      </c>
      <c r="C1271" s="3">
        <v>30</v>
      </c>
      <c r="D1271" s="3" t="s">
        <v>13</v>
      </c>
      <c r="E1271" s="3" t="s">
        <v>27</v>
      </c>
      <c r="F1271" s="4" t="s">
        <v>28</v>
      </c>
      <c r="G1271" s="4" t="s">
        <v>16</v>
      </c>
      <c r="H1271" s="4" t="s">
        <v>8</v>
      </c>
      <c r="I1271" s="4" t="s">
        <v>79</v>
      </c>
      <c r="J1271" s="6">
        <v>44385</v>
      </c>
      <c r="K1271" s="6">
        <v>44406</v>
      </c>
      <c r="L1271">
        <f t="shared" si="137"/>
        <v>21</v>
      </c>
      <c r="M1271" t="b">
        <f t="shared" si="142"/>
        <v>1</v>
      </c>
    </row>
    <row r="1272" spans="1:13" ht="13.2" hidden="1" x14ac:dyDescent="0.25">
      <c r="A1272" s="3" t="s">
        <v>1307</v>
      </c>
      <c r="B1272" s="3" t="s">
        <v>12</v>
      </c>
      <c r="C1272" s="3">
        <v>30</v>
      </c>
      <c r="D1272" s="3" t="s">
        <v>13</v>
      </c>
      <c r="E1272" s="3" t="s">
        <v>27</v>
      </c>
      <c r="F1272" s="4" t="s">
        <v>28</v>
      </c>
      <c r="G1272" s="4" t="s">
        <v>16</v>
      </c>
      <c r="H1272" s="4" t="s">
        <v>8</v>
      </c>
      <c r="I1272" s="4" t="s">
        <v>30</v>
      </c>
      <c r="J1272" s="6">
        <v>44385</v>
      </c>
      <c r="K1272" s="6">
        <v>44417</v>
      </c>
      <c r="L1272">
        <f t="shared" si="137"/>
        <v>32</v>
      </c>
      <c r="M1272" t="b">
        <f t="shared" si="142"/>
        <v>0</v>
      </c>
    </row>
    <row r="1273" spans="1:13" ht="13.2" hidden="1" x14ac:dyDescent="0.25">
      <c r="A1273" s="3" t="s">
        <v>1308</v>
      </c>
      <c r="B1273" s="3" t="s">
        <v>12</v>
      </c>
      <c r="C1273" s="3">
        <v>30</v>
      </c>
      <c r="D1273" s="3" t="s">
        <v>13</v>
      </c>
      <c r="E1273" s="3" t="s">
        <v>27</v>
      </c>
      <c r="F1273" s="4" t="s">
        <v>28</v>
      </c>
      <c r="G1273" s="4" t="s">
        <v>140</v>
      </c>
      <c r="H1273" s="4" t="s">
        <v>8</v>
      </c>
      <c r="I1273" s="4" t="s">
        <v>30</v>
      </c>
      <c r="J1273" s="6">
        <v>44385</v>
      </c>
      <c r="K1273" s="6">
        <v>44436</v>
      </c>
      <c r="L1273">
        <f t="shared" si="137"/>
        <v>51</v>
      </c>
      <c r="M1273" t="b">
        <f t="shared" si="142"/>
        <v>0</v>
      </c>
    </row>
    <row r="1274" spans="1:13" ht="13.2" hidden="1" x14ac:dyDescent="0.25">
      <c r="A1274" s="3" t="s">
        <v>1309</v>
      </c>
      <c r="B1274" s="3" t="s">
        <v>12</v>
      </c>
      <c r="C1274" s="3">
        <v>30</v>
      </c>
      <c r="D1274" s="3" t="s">
        <v>404</v>
      </c>
      <c r="E1274" s="3" t="s">
        <v>405</v>
      </c>
      <c r="F1274" s="4"/>
      <c r="G1274" s="4" t="s">
        <v>90</v>
      </c>
      <c r="H1274" s="4"/>
      <c r="I1274" s="4"/>
      <c r="J1274" s="6">
        <v>44385</v>
      </c>
      <c r="K1274" s="3"/>
      <c r="L1274">
        <f t="shared" si="137"/>
        <v>-44385</v>
      </c>
    </row>
    <row r="1275" spans="1:13" ht="13.2" hidden="1" x14ac:dyDescent="0.25">
      <c r="A1275" s="3" t="s">
        <v>1310</v>
      </c>
      <c r="B1275" s="3" t="s">
        <v>12</v>
      </c>
      <c r="C1275" s="3">
        <v>30</v>
      </c>
      <c r="D1275" s="3" t="s">
        <v>13</v>
      </c>
      <c r="E1275" s="3" t="s">
        <v>27</v>
      </c>
      <c r="F1275" s="4" t="s">
        <v>28</v>
      </c>
      <c r="G1275" s="4" t="s">
        <v>140</v>
      </c>
      <c r="H1275" s="4" t="s">
        <v>8</v>
      </c>
      <c r="I1275" s="4" t="s">
        <v>56</v>
      </c>
      <c r="J1275" s="6">
        <v>44386</v>
      </c>
      <c r="K1275" s="6">
        <v>44445</v>
      </c>
      <c r="L1275">
        <f t="shared" si="137"/>
        <v>59</v>
      </c>
      <c r="M1275" t="b">
        <f t="shared" ref="M1275:M1278" si="143">L1275&lt;C1275</f>
        <v>0</v>
      </c>
    </row>
    <row r="1276" spans="1:13" ht="13.2" hidden="1" x14ac:dyDescent="0.25">
      <c r="A1276" s="3" t="s">
        <v>1311</v>
      </c>
      <c r="B1276" s="3" t="s">
        <v>12</v>
      </c>
      <c r="C1276" s="3">
        <v>30</v>
      </c>
      <c r="D1276" s="3" t="s">
        <v>13</v>
      </c>
      <c r="E1276" s="3" t="s">
        <v>27</v>
      </c>
      <c r="F1276" s="4" t="s">
        <v>28</v>
      </c>
      <c r="G1276" s="4" t="s">
        <v>16</v>
      </c>
      <c r="H1276" s="4" t="s">
        <v>8</v>
      </c>
      <c r="I1276" s="4" t="s">
        <v>67</v>
      </c>
      <c r="J1276" s="6">
        <v>44386</v>
      </c>
      <c r="K1276" s="6">
        <v>44511</v>
      </c>
      <c r="L1276">
        <f t="shared" si="137"/>
        <v>125</v>
      </c>
      <c r="M1276" t="b">
        <f t="shared" si="143"/>
        <v>0</v>
      </c>
    </row>
    <row r="1277" spans="1:13" ht="13.2" hidden="1" x14ac:dyDescent="0.25">
      <c r="A1277" s="3" t="s">
        <v>1312</v>
      </c>
      <c r="B1277" s="3" t="s">
        <v>12</v>
      </c>
      <c r="C1277" s="3">
        <v>30</v>
      </c>
      <c r="D1277" s="3" t="s">
        <v>13</v>
      </c>
      <c r="E1277" s="3" t="s">
        <v>27</v>
      </c>
      <c r="F1277" s="4" t="s">
        <v>28</v>
      </c>
      <c r="G1277" s="4" t="s">
        <v>29</v>
      </c>
      <c r="H1277" s="4" t="s">
        <v>8</v>
      </c>
      <c r="I1277" s="4" t="s">
        <v>30</v>
      </c>
      <c r="J1277" s="6">
        <v>44386</v>
      </c>
      <c r="K1277" s="6">
        <v>44590</v>
      </c>
      <c r="L1277">
        <f t="shared" si="137"/>
        <v>204</v>
      </c>
      <c r="M1277" t="b">
        <f t="shared" si="143"/>
        <v>0</v>
      </c>
    </row>
    <row r="1278" spans="1:13" ht="13.2" hidden="1" x14ac:dyDescent="0.25">
      <c r="A1278" s="3" t="s">
        <v>1313</v>
      </c>
      <c r="B1278" s="3" t="s">
        <v>12</v>
      </c>
      <c r="C1278" s="3">
        <v>30</v>
      </c>
      <c r="D1278" s="3" t="s">
        <v>13</v>
      </c>
      <c r="E1278" s="3" t="s">
        <v>27</v>
      </c>
      <c r="F1278" s="4" t="s">
        <v>28</v>
      </c>
      <c r="G1278" s="4" t="s">
        <v>16</v>
      </c>
      <c r="H1278" s="4" t="s">
        <v>8</v>
      </c>
      <c r="I1278" s="4" t="s">
        <v>67</v>
      </c>
      <c r="J1278" s="6">
        <v>44386</v>
      </c>
      <c r="K1278" s="6">
        <v>44712</v>
      </c>
      <c r="L1278">
        <f t="shared" si="137"/>
        <v>326</v>
      </c>
      <c r="M1278" t="b">
        <f t="shared" si="143"/>
        <v>0</v>
      </c>
    </row>
    <row r="1279" spans="1:13" ht="13.2" hidden="1" x14ac:dyDescent="0.25">
      <c r="A1279" s="3" t="s">
        <v>1314</v>
      </c>
      <c r="B1279" s="3" t="s">
        <v>12</v>
      </c>
      <c r="C1279" s="3">
        <v>30</v>
      </c>
      <c r="D1279" s="3" t="s">
        <v>13</v>
      </c>
      <c r="E1279" s="3" t="s">
        <v>14</v>
      </c>
      <c r="F1279" s="4" t="s">
        <v>59</v>
      </c>
      <c r="G1279" s="4" t="s">
        <v>16</v>
      </c>
      <c r="H1279" s="4" t="s">
        <v>17</v>
      </c>
      <c r="I1279" s="4"/>
      <c r="J1279" s="6">
        <v>44389</v>
      </c>
      <c r="K1279" s="6">
        <v>44700</v>
      </c>
      <c r="L1279">
        <f t="shared" si="137"/>
        <v>311</v>
      </c>
    </row>
    <row r="1280" spans="1:13" ht="13.2" hidden="1" x14ac:dyDescent="0.25">
      <c r="A1280" s="3" t="s">
        <v>1315</v>
      </c>
      <c r="B1280" s="3" t="s">
        <v>12</v>
      </c>
      <c r="C1280" s="3">
        <v>30</v>
      </c>
      <c r="D1280" s="3" t="s">
        <v>13</v>
      </c>
      <c r="E1280" s="3" t="s">
        <v>14</v>
      </c>
      <c r="F1280" s="4" t="s">
        <v>59</v>
      </c>
      <c r="G1280" s="4" t="s">
        <v>16</v>
      </c>
      <c r="H1280" s="4" t="s">
        <v>17</v>
      </c>
      <c r="I1280" s="4"/>
      <c r="J1280" s="6">
        <v>44389</v>
      </c>
      <c r="K1280" s="6">
        <v>44459</v>
      </c>
      <c r="L1280">
        <f t="shared" si="137"/>
        <v>70</v>
      </c>
    </row>
    <row r="1281" spans="1:13" ht="13.2" hidden="1" x14ac:dyDescent="0.25">
      <c r="A1281" s="3" t="s">
        <v>1316</v>
      </c>
      <c r="B1281" s="3" t="s">
        <v>12</v>
      </c>
      <c r="C1281" s="3">
        <v>30</v>
      </c>
      <c r="D1281" s="3" t="s">
        <v>13</v>
      </c>
      <c r="E1281" s="3" t="s">
        <v>27</v>
      </c>
      <c r="F1281" s="4" t="s">
        <v>43</v>
      </c>
      <c r="G1281" s="4" t="s">
        <v>140</v>
      </c>
      <c r="H1281" s="4" t="s">
        <v>17</v>
      </c>
      <c r="I1281" s="4"/>
      <c r="J1281" s="6">
        <v>44389</v>
      </c>
      <c r="K1281" s="6">
        <v>44389</v>
      </c>
      <c r="L1281">
        <f t="shared" si="137"/>
        <v>0</v>
      </c>
      <c r="M1281" t="b">
        <f t="shared" ref="M1281:M1288" si="144">L1281&lt;C1281</f>
        <v>1</v>
      </c>
    </row>
    <row r="1282" spans="1:13" ht="13.2" hidden="1" x14ac:dyDescent="0.25">
      <c r="A1282" s="3" t="s">
        <v>1317</v>
      </c>
      <c r="B1282" s="3" t="s">
        <v>12</v>
      </c>
      <c r="C1282" s="3">
        <v>30</v>
      </c>
      <c r="D1282" s="3" t="s">
        <v>13</v>
      </c>
      <c r="E1282" s="3" t="s">
        <v>27</v>
      </c>
      <c r="F1282" s="4" t="s">
        <v>43</v>
      </c>
      <c r="G1282" s="4" t="s">
        <v>29</v>
      </c>
      <c r="H1282" s="4" t="s">
        <v>17</v>
      </c>
      <c r="I1282" s="4"/>
      <c r="J1282" s="6">
        <v>44389</v>
      </c>
      <c r="K1282" s="6">
        <v>44399</v>
      </c>
      <c r="L1282">
        <f t="shared" si="137"/>
        <v>10</v>
      </c>
      <c r="M1282" t="b">
        <f t="shared" si="144"/>
        <v>1</v>
      </c>
    </row>
    <row r="1283" spans="1:13" ht="13.2" hidden="1" x14ac:dyDescent="0.25">
      <c r="A1283" s="3" t="s">
        <v>1318</v>
      </c>
      <c r="B1283" s="3" t="s">
        <v>12</v>
      </c>
      <c r="C1283" s="3">
        <v>30</v>
      </c>
      <c r="D1283" s="3" t="s">
        <v>13</v>
      </c>
      <c r="E1283" s="3" t="s">
        <v>27</v>
      </c>
      <c r="F1283" s="4" t="s">
        <v>43</v>
      </c>
      <c r="G1283" s="4" t="s">
        <v>29</v>
      </c>
      <c r="H1283" s="4" t="s">
        <v>17</v>
      </c>
      <c r="I1283" s="4"/>
      <c r="J1283" s="6">
        <v>44389</v>
      </c>
      <c r="K1283" s="6">
        <v>44399</v>
      </c>
      <c r="L1283">
        <f t="shared" si="137"/>
        <v>10</v>
      </c>
      <c r="M1283" t="b">
        <f t="shared" si="144"/>
        <v>1</v>
      </c>
    </row>
    <row r="1284" spans="1:13" ht="13.2" hidden="1" x14ac:dyDescent="0.25">
      <c r="A1284" s="3" t="s">
        <v>1319</v>
      </c>
      <c r="B1284" s="3" t="s">
        <v>12</v>
      </c>
      <c r="C1284" s="3">
        <v>30</v>
      </c>
      <c r="D1284" s="3" t="s">
        <v>13</v>
      </c>
      <c r="E1284" s="3" t="s">
        <v>27</v>
      </c>
      <c r="F1284" s="4" t="s">
        <v>43</v>
      </c>
      <c r="G1284" s="4" t="s">
        <v>16</v>
      </c>
      <c r="H1284" s="4" t="s">
        <v>17</v>
      </c>
      <c r="I1284" s="4"/>
      <c r="J1284" s="6">
        <v>44389</v>
      </c>
      <c r="K1284" s="6">
        <v>44402</v>
      </c>
      <c r="L1284">
        <f t="shared" ref="L1284" si="145">K1284-J1284</f>
        <v>13</v>
      </c>
      <c r="M1284" t="b">
        <f t="shared" si="144"/>
        <v>1</v>
      </c>
    </row>
    <row r="1285" spans="1:13" ht="13.2" hidden="1" x14ac:dyDescent="0.25">
      <c r="A1285" s="3" t="s">
        <v>1320</v>
      </c>
      <c r="B1285" s="3" t="s">
        <v>12</v>
      </c>
      <c r="C1285" s="3">
        <v>30</v>
      </c>
      <c r="D1285" s="3" t="s">
        <v>13</v>
      </c>
      <c r="E1285" s="3" t="s">
        <v>27</v>
      </c>
      <c r="F1285" s="4" t="s">
        <v>28</v>
      </c>
      <c r="G1285" s="4" t="s">
        <v>16</v>
      </c>
      <c r="H1285" s="4" t="s">
        <v>8</v>
      </c>
      <c r="I1285" s="4" t="s">
        <v>79</v>
      </c>
      <c r="J1285" s="6">
        <v>44389</v>
      </c>
      <c r="K1285" s="6">
        <v>44424</v>
      </c>
      <c r="L1285">
        <f t="shared" ref="L1285:L1347" si="146">K1285-J1285</f>
        <v>35</v>
      </c>
      <c r="M1285" t="b">
        <f t="shared" si="144"/>
        <v>0</v>
      </c>
    </row>
    <row r="1286" spans="1:13" ht="13.2" hidden="1" x14ac:dyDescent="0.25">
      <c r="A1286" s="3" t="s">
        <v>1321</v>
      </c>
      <c r="B1286" s="3" t="s">
        <v>12</v>
      </c>
      <c r="C1286" s="3">
        <v>30</v>
      </c>
      <c r="D1286" s="3" t="s">
        <v>13</v>
      </c>
      <c r="E1286" s="3" t="s">
        <v>27</v>
      </c>
      <c r="F1286" s="4" t="s">
        <v>28</v>
      </c>
      <c r="G1286" s="4" t="s">
        <v>16</v>
      </c>
      <c r="H1286" s="4" t="s">
        <v>8</v>
      </c>
      <c r="I1286" s="4" t="s">
        <v>79</v>
      </c>
      <c r="J1286" s="6">
        <v>44389</v>
      </c>
      <c r="K1286" s="6">
        <v>44425</v>
      </c>
      <c r="L1286">
        <f t="shared" si="146"/>
        <v>36</v>
      </c>
      <c r="M1286" t="b">
        <f t="shared" si="144"/>
        <v>0</v>
      </c>
    </row>
    <row r="1287" spans="1:13" ht="13.2" hidden="1" x14ac:dyDescent="0.25">
      <c r="A1287" s="3" t="s">
        <v>1322</v>
      </c>
      <c r="B1287" s="3" t="s">
        <v>12</v>
      </c>
      <c r="C1287" s="3">
        <v>30</v>
      </c>
      <c r="D1287" s="3" t="s">
        <v>13</v>
      </c>
      <c r="E1287" s="3" t="s">
        <v>27</v>
      </c>
      <c r="F1287" s="4" t="s">
        <v>28</v>
      </c>
      <c r="G1287" s="4" t="s">
        <v>90</v>
      </c>
      <c r="H1287" s="4" t="s">
        <v>8</v>
      </c>
      <c r="I1287" s="4" t="s">
        <v>30</v>
      </c>
      <c r="J1287" s="6">
        <v>44389</v>
      </c>
      <c r="K1287" s="6">
        <v>44636</v>
      </c>
      <c r="L1287">
        <f t="shared" si="146"/>
        <v>247</v>
      </c>
      <c r="M1287" t="b">
        <f t="shared" si="144"/>
        <v>0</v>
      </c>
    </row>
    <row r="1288" spans="1:13" ht="13.2" hidden="1" x14ac:dyDescent="0.25">
      <c r="A1288" s="3" t="s">
        <v>1323</v>
      </c>
      <c r="B1288" s="3" t="s">
        <v>12</v>
      </c>
      <c r="C1288" s="3">
        <v>30</v>
      </c>
      <c r="D1288" s="3" t="s">
        <v>13</v>
      </c>
      <c r="E1288" s="3" t="s">
        <v>27</v>
      </c>
      <c r="F1288" s="4" t="s">
        <v>28</v>
      </c>
      <c r="G1288" s="4" t="s">
        <v>16</v>
      </c>
      <c r="H1288" s="4" t="s">
        <v>8</v>
      </c>
      <c r="I1288" s="4" t="s">
        <v>79</v>
      </c>
      <c r="J1288" s="6">
        <v>44389</v>
      </c>
      <c r="K1288" s="6">
        <v>44752</v>
      </c>
      <c r="L1288">
        <f t="shared" si="146"/>
        <v>363</v>
      </c>
      <c r="M1288" t="b">
        <f t="shared" si="144"/>
        <v>0</v>
      </c>
    </row>
    <row r="1289" spans="1:13" ht="13.2" hidden="1" x14ac:dyDescent="0.25">
      <c r="A1289" s="3" t="s">
        <v>1324</v>
      </c>
      <c r="B1289" s="3" t="s">
        <v>12</v>
      </c>
      <c r="C1289" s="3">
        <v>30</v>
      </c>
      <c r="D1289" s="3" t="s">
        <v>13</v>
      </c>
      <c r="E1289" s="3" t="s">
        <v>14</v>
      </c>
      <c r="F1289" s="4" t="s">
        <v>59</v>
      </c>
      <c r="G1289" s="4" t="s">
        <v>16</v>
      </c>
      <c r="H1289" s="4" t="s">
        <v>17</v>
      </c>
      <c r="I1289" s="4"/>
      <c r="J1289" s="6">
        <v>44390</v>
      </c>
      <c r="K1289" s="6">
        <v>44432</v>
      </c>
      <c r="L1289">
        <f t="shared" si="146"/>
        <v>42</v>
      </c>
    </row>
    <row r="1290" spans="1:13" ht="13.2" hidden="1" x14ac:dyDescent="0.25">
      <c r="A1290" s="3" t="s">
        <v>1325</v>
      </c>
      <c r="B1290" s="3" t="s">
        <v>12</v>
      </c>
      <c r="C1290" s="3">
        <v>30</v>
      </c>
      <c r="D1290" s="3" t="s">
        <v>13</v>
      </c>
      <c r="E1290" s="3" t="s">
        <v>27</v>
      </c>
      <c r="F1290" s="4" t="s">
        <v>43</v>
      </c>
      <c r="G1290" s="4" t="s">
        <v>16</v>
      </c>
      <c r="H1290" s="4" t="s">
        <v>17</v>
      </c>
      <c r="I1290" s="4"/>
      <c r="J1290" s="6">
        <v>44390</v>
      </c>
      <c r="K1290" s="6">
        <v>44398</v>
      </c>
      <c r="L1290">
        <f t="shared" si="146"/>
        <v>8</v>
      </c>
      <c r="M1290" t="b">
        <f t="shared" ref="M1290:M1296" si="147">L1290&lt;C1290</f>
        <v>1</v>
      </c>
    </row>
    <row r="1291" spans="1:13" ht="13.2" hidden="1" x14ac:dyDescent="0.25">
      <c r="A1291" s="3" t="s">
        <v>1326</v>
      </c>
      <c r="B1291" s="3" t="s">
        <v>12</v>
      </c>
      <c r="C1291" s="3">
        <v>30</v>
      </c>
      <c r="D1291" s="3" t="s">
        <v>13</v>
      </c>
      <c r="E1291" s="3" t="s">
        <v>27</v>
      </c>
      <c r="F1291" s="4" t="s">
        <v>28</v>
      </c>
      <c r="G1291" s="4" t="s">
        <v>16</v>
      </c>
      <c r="H1291" s="4" t="s">
        <v>8</v>
      </c>
      <c r="I1291" s="4" t="s">
        <v>79</v>
      </c>
      <c r="J1291" s="6">
        <v>44390</v>
      </c>
      <c r="K1291" s="6">
        <v>44425</v>
      </c>
      <c r="L1291">
        <f t="shared" si="146"/>
        <v>35</v>
      </c>
      <c r="M1291" t="b">
        <f t="shared" si="147"/>
        <v>0</v>
      </c>
    </row>
    <row r="1292" spans="1:13" ht="13.2" hidden="1" x14ac:dyDescent="0.25">
      <c r="A1292" s="3" t="s">
        <v>1327</v>
      </c>
      <c r="B1292" s="3" t="s">
        <v>12</v>
      </c>
      <c r="C1292" s="3">
        <v>30</v>
      </c>
      <c r="D1292" s="3" t="s">
        <v>13</v>
      </c>
      <c r="E1292" s="3" t="s">
        <v>27</v>
      </c>
      <c r="F1292" s="4" t="s">
        <v>28</v>
      </c>
      <c r="G1292" s="4" t="s">
        <v>16</v>
      </c>
      <c r="H1292" s="4" t="s">
        <v>8</v>
      </c>
      <c r="I1292" s="4" t="s">
        <v>67</v>
      </c>
      <c r="J1292" s="6">
        <v>44390</v>
      </c>
      <c r="K1292" s="6">
        <v>44431</v>
      </c>
      <c r="L1292">
        <f t="shared" si="146"/>
        <v>41</v>
      </c>
      <c r="M1292" t="b">
        <f t="shared" si="147"/>
        <v>0</v>
      </c>
    </row>
    <row r="1293" spans="1:13" ht="13.2" hidden="1" x14ac:dyDescent="0.25">
      <c r="A1293" s="3" t="s">
        <v>1328</v>
      </c>
      <c r="B1293" s="3" t="s">
        <v>12</v>
      </c>
      <c r="C1293" s="3">
        <v>30</v>
      </c>
      <c r="D1293" s="3" t="s">
        <v>13</v>
      </c>
      <c r="E1293" s="3" t="s">
        <v>27</v>
      </c>
      <c r="F1293" s="4" t="s">
        <v>28</v>
      </c>
      <c r="G1293" s="4" t="s">
        <v>16</v>
      </c>
      <c r="H1293" s="4" t="s">
        <v>8</v>
      </c>
      <c r="I1293" s="4" t="s">
        <v>79</v>
      </c>
      <c r="J1293" s="6">
        <v>44390</v>
      </c>
      <c r="K1293" s="6">
        <v>44696</v>
      </c>
      <c r="L1293">
        <f t="shared" si="146"/>
        <v>306</v>
      </c>
      <c r="M1293" t="b">
        <f t="shared" si="147"/>
        <v>0</v>
      </c>
    </row>
    <row r="1294" spans="1:13" ht="13.2" hidden="1" x14ac:dyDescent="0.25">
      <c r="A1294" s="3" t="s">
        <v>1329</v>
      </c>
      <c r="B1294" s="3" t="s">
        <v>12</v>
      </c>
      <c r="C1294" s="3">
        <v>30</v>
      </c>
      <c r="D1294" s="3" t="s">
        <v>13</v>
      </c>
      <c r="E1294" s="3" t="s">
        <v>27</v>
      </c>
      <c r="F1294" s="4" t="s">
        <v>28</v>
      </c>
      <c r="G1294" s="4" t="s">
        <v>16</v>
      </c>
      <c r="H1294" s="4" t="s">
        <v>8</v>
      </c>
      <c r="I1294" s="4" t="s">
        <v>30</v>
      </c>
      <c r="J1294" s="6">
        <v>44390</v>
      </c>
      <c r="K1294" s="6">
        <v>44704</v>
      </c>
      <c r="L1294">
        <f t="shared" si="146"/>
        <v>314</v>
      </c>
      <c r="M1294" t="b">
        <f t="shared" si="147"/>
        <v>0</v>
      </c>
    </row>
    <row r="1295" spans="1:13" ht="13.2" hidden="1" x14ac:dyDescent="0.25">
      <c r="A1295" s="3" t="s">
        <v>1330</v>
      </c>
      <c r="B1295" s="3" t="s">
        <v>12</v>
      </c>
      <c r="C1295" s="3">
        <v>30</v>
      </c>
      <c r="D1295" s="3" t="s">
        <v>13</v>
      </c>
      <c r="E1295" s="3" t="s">
        <v>27</v>
      </c>
      <c r="F1295" s="4" t="s">
        <v>28</v>
      </c>
      <c r="G1295" s="4" t="s">
        <v>16</v>
      </c>
      <c r="H1295" s="4" t="s">
        <v>8</v>
      </c>
      <c r="I1295" s="4" t="s">
        <v>67</v>
      </c>
      <c r="J1295" s="6">
        <v>44390</v>
      </c>
      <c r="K1295" s="6">
        <v>44770</v>
      </c>
      <c r="L1295">
        <f t="shared" si="146"/>
        <v>380</v>
      </c>
      <c r="M1295" t="b">
        <f t="shared" si="147"/>
        <v>0</v>
      </c>
    </row>
    <row r="1296" spans="1:13" ht="13.2" hidden="1" x14ac:dyDescent="0.25">
      <c r="A1296" s="3" t="s">
        <v>1331</v>
      </c>
      <c r="B1296" s="3" t="s">
        <v>12</v>
      </c>
      <c r="C1296" s="3">
        <v>30</v>
      </c>
      <c r="D1296" s="3" t="s">
        <v>13</v>
      </c>
      <c r="E1296" s="3" t="s">
        <v>27</v>
      </c>
      <c r="F1296" s="4" t="s">
        <v>28</v>
      </c>
      <c r="G1296" s="4" t="s">
        <v>16</v>
      </c>
      <c r="H1296" s="4" t="s">
        <v>8</v>
      </c>
      <c r="I1296" s="4" t="s">
        <v>79</v>
      </c>
      <c r="J1296" s="6">
        <v>44390</v>
      </c>
      <c r="K1296" s="6">
        <v>44781</v>
      </c>
      <c r="L1296">
        <f t="shared" si="146"/>
        <v>391</v>
      </c>
      <c r="M1296" t="b">
        <f t="shared" si="147"/>
        <v>0</v>
      </c>
    </row>
    <row r="1297" spans="1:13" ht="13.2" hidden="1" x14ac:dyDescent="0.25">
      <c r="A1297" s="3" t="s">
        <v>1332</v>
      </c>
      <c r="B1297" s="3" t="s">
        <v>12</v>
      </c>
      <c r="C1297" s="3">
        <v>30</v>
      </c>
      <c r="D1297" s="3" t="s">
        <v>13</v>
      </c>
      <c r="E1297" s="3" t="s">
        <v>14</v>
      </c>
      <c r="F1297" s="4" t="s">
        <v>59</v>
      </c>
      <c r="G1297" s="4" t="s">
        <v>16</v>
      </c>
      <c r="H1297" s="4" t="s">
        <v>17</v>
      </c>
      <c r="I1297" s="4"/>
      <c r="J1297" s="6">
        <v>44391</v>
      </c>
      <c r="K1297" s="6">
        <v>44431</v>
      </c>
      <c r="L1297">
        <f t="shared" si="146"/>
        <v>40</v>
      </c>
    </row>
    <row r="1298" spans="1:13" ht="13.2" hidden="1" x14ac:dyDescent="0.25">
      <c r="A1298" s="3" t="s">
        <v>1333</v>
      </c>
      <c r="B1298" s="3" t="s">
        <v>12</v>
      </c>
      <c r="C1298" s="3">
        <v>30</v>
      </c>
      <c r="D1298" s="3" t="s">
        <v>13</v>
      </c>
      <c r="E1298" s="3" t="s">
        <v>14</v>
      </c>
      <c r="F1298" s="4" t="s">
        <v>59</v>
      </c>
      <c r="G1298" s="4" t="s">
        <v>16</v>
      </c>
      <c r="H1298" s="4" t="s">
        <v>17</v>
      </c>
      <c r="I1298" s="4"/>
      <c r="J1298" s="6">
        <v>44391</v>
      </c>
      <c r="K1298" s="6">
        <v>44421</v>
      </c>
      <c r="L1298">
        <f t="shared" si="146"/>
        <v>30</v>
      </c>
    </row>
    <row r="1299" spans="1:13" ht="13.2" hidden="1" x14ac:dyDescent="0.25">
      <c r="A1299" s="3" t="s">
        <v>1334</v>
      </c>
      <c r="B1299" s="3" t="s">
        <v>12</v>
      </c>
      <c r="C1299" s="3">
        <v>30</v>
      </c>
      <c r="D1299" s="3" t="s">
        <v>13</v>
      </c>
      <c r="E1299" s="3" t="s">
        <v>14</v>
      </c>
      <c r="F1299" s="4" t="s">
        <v>59</v>
      </c>
      <c r="G1299" s="4" t="s">
        <v>16</v>
      </c>
      <c r="H1299" s="4" t="s">
        <v>17</v>
      </c>
      <c r="I1299" s="4"/>
      <c r="J1299" s="6">
        <v>44391</v>
      </c>
      <c r="K1299" s="6">
        <v>44405</v>
      </c>
      <c r="L1299">
        <f t="shared" si="146"/>
        <v>14</v>
      </c>
    </row>
    <row r="1300" spans="1:13" ht="13.2" hidden="1" x14ac:dyDescent="0.25">
      <c r="A1300" s="3" t="s">
        <v>1335</v>
      </c>
      <c r="B1300" s="3" t="s">
        <v>12</v>
      </c>
      <c r="C1300" s="3">
        <v>30</v>
      </c>
      <c r="D1300" s="3" t="s">
        <v>13</v>
      </c>
      <c r="E1300" s="3" t="s">
        <v>27</v>
      </c>
      <c r="F1300" s="4" t="s">
        <v>28</v>
      </c>
      <c r="G1300" s="4" t="s">
        <v>29</v>
      </c>
      <c r="H1300" s="4" t="s">
        <v>8</v>
      </c>
      <c r="I1300" s="4" t="s">
        <v>79</v>
      </c>
      <c r="J1300" s="6">
        <v>44391</v>
      </c>
      <c r="K1300" s="6">
        <v>44403</v>
      </c>
      <c r="L1300">
        <f t="shared" si="146"/>
        <v>12</v>
      </c>
      <c r="M1300" t="b">
        <f t="shared" ref="M1300:M1303" si="148">L1300&lt;C1300</f>
        <v>1</v>
      </c>
    </row>
    <row r="1301" spans="1:13" ht="13.2" hidden="1" x14ac:dyDescent="0.25">
      <c r="A1301" s="3" t="s">
        <v>1336</v>
      </c>
      <c r="B1301" s="3" t="s">
        <v>12</v>
      </c>
      <c r="C1301" s="3">
        <v>30</v>
      </c>
      <c r="D1301" s="3" t="s">
        <v>13</v>
      </c>
      <c r="E1301" s="3" t="s">
        <v>27</v>
      </c>
      <c r="F1301" s="4" t="s">
        <v>28</v>
      </c>
      <c r="G1301" s="4" t="s">
        <v>16</v>
      </c>
      <c r="H1301" s="4" t="s">
        <v>8</v>
      </c>
      <c r="I1301" s="4" t="s">
        <v>30</v>
      </c>
      <c r="J1301" s="6">
        <v>44391</v>
      </c>
      <c r="K1301" s="6">
        <v>44473</v>
      </c>
      <c r="L1301">
        <f t="shared" si="146"/>
        <v>82</v>
      </c>
      <c r="M1301" t="b">
        <f t="shared" si="148"/>
        <v>0</v>
      </c>
    </row>
    <row r="1302" spans="1:13" ht="13.2" hidden="1" x14ac:dyDescent="0.25">
      <c r="A1302" s="3" t="s">
        <v>1337</v>
      </c>
      <c r="B1302" s="3" t="s">
        <v>12</v>
      </c>
      <c r="C1302" s="3">
        <v>30</v>
      </c>
      <c r="D1302" s="3" t="s">
        <v>13</v>
      </c>
      <c r="E1302" s="3" t="s">
        <v>27</v>
      </c>
      <c r="F1302" s="4" t="s">
        <v>28</v>
      </c>
      <c r="G1302" s="4" t="s">
        <v>16</v>
      </c>
      <c r="H1302" s="4" t="s">
        <v>8</v>
      </c>
      <c r="I1302" s="4" t="s">
        <v>79</v>
      </c>
      <c r="J1302" s="6">
        <v>44391</v>
      </c>
      <c r="K1302" s="6">
        <v>44532</v>
      </c>
      <c r="L1302">
        <f t="shared" si="146"/>
        <v>141</v>
      </c>
      <c r="M1302" t="b">
        <f t="shared" si="148"/>
        <v>0</v>
      </c>
    </row>
    <row r="1303" spans="1:13" ht="13.2" hidden="1" x14ac:dyDescent="0.25">
      <c r="A1303" s="3" t="s">
        <v>1338</v>
      </c>
      <c r="B1303" s="3" t="s">
        <v>12</v>
      </c>
      <c r="C1303" s="3">
        <v>30</v>
      </c>
      <c r="D1303" s="3" t="s">
        <v>13</v>
      </c>
      <c r="E1303" s="3" t="s">
        <v>27</v>
      </c>
      <c r="F1303" s="4" t="s">
        <v>28</v>
      </c>
      <c r="G1303" s="4" t="s">
        <v>16</v>
      </c>
      <c r="H1303" s="4" t="s">
        <v>8</v>
      </c>
      <c r="I1303" s="4" t="s">
        <v>79</v>
      </c>
      <c r="J1303" s="6">
        <v>44391</v>
      </c>
      <c r="K1303" s="6">
        <v>44783</v>
      </c>
      <c r="L1303">
        <f t="shared" si="146"/>
        <v>392</v>
      </c>
      <c r="M1303" t="b">
        <f t="shared" si="148"/>
        <v>0</v>
      </c>
    </row>
    <row r="1304" spans="1:13" ht="13.2" hidden="1" x14ac:dyDescent="0.25">
      <c r="A1304" s="3" t="s">
        <v>1339</v>
      </c>
      <c r="B1304" s="3" t="s">
        <v>12</v>
      </c>
      <c r="C1304" s="3">
        <v>30</v>
      </c>
      <c r="D1304" s="3" t="s">
        <v>13</v>
      </c>
      <c r="E1304" s="3" t="s">
        <v>14</v>
      </c>
      <c r="F1304" s="4" t="s">
        <v>59</v>
      </c>
      <c r="G1304" s="4" t="s">
        <v>16</v>
      </c>
      <c r="H1304" s="4" t="s">
        <v>17</v>
      </c>
      <c r="I1304" s="4"/>
      <c r="J1304" s="6">
        <v>44392</v>
      </c>
      <c r="K1304" s="6">
        <v>44424</v>
      </c>
      <c r="L1304">
        <f t="shared" si="146"/>
        <v>32</v>
      </c>
    </row>
    <row r="1305" spans="1:13" ht="13.2" hidden="1" x14ac:dyDescent="0.25">
      <c r="A1305" s="3" t="s">
        <v>1340</v>
      </c>
      <c r="B1305" s="3" t="s">
        <v>12</v>
      </c>
      <c r="C1305" s="3">
        <v>30</v>
      </c>
      <c r="D1305" s="3" t="s">
        <v>13</v>
      </c>
      <c r="E1305" s="3" t="s">
        <v>14</v>
      </c>
      <c r="F1305" s="4" t="s">
        <v>59</v>
      </c>
      <c r="G1305" s="4" t="s">
        <v>16</v>
      </c>
      <c r="H1305" s="4" t="s">
        <v>17</v>
      </c>
      <c r="I1305" s="4"/>
      <c r="J1305" s="6">
        <v>44392</v>
      </c>
      <c r="K1305" s="6">
        <v>44399</v>
      </c>
      <c r="L1305">
        <f t="shared" si="146"/>
        <v>7</v>
      </c>
    </row>
    <row r="1306" spans="1:13" ht="13.2" hidden="1" x14ac:dyDescent="0.25">
      <c r="A1306" s="3" t="s">
        <v>1341</v>
      </c>
      <c r="B1306" s="3" t="s">
        <v>12</v>
      </c>
      <c r="C1306" s="3">
        <v>30</v>
      </c>
      <c r="D1306" s="3" t="s">
        <v>13</v>
      </c>
      <c r="E1306" s="3" t="s">
        <v>27</v>
      </c>
      <c r="F1306" s="4" t="s">
        <v>43</v>
      </c>
      <c r="G1306" s="4" t="s">
        <v>29</v>
      </c>
      <c r="H1306" s="4" t="s">
        <v>17</v>
      </c>
      <c r="I1306" s="4"/>
      <c r="J1306" s="6">
        <v>44392</v>
      </c>
      <c r="K1306" s="6">
        <v>44404</v>
      </c>
      <c r="L1306">
        <f t="shared" si="146"/>
        <v>12</v>
      </c>
      <c r="M1306" t="b">
        <f t="shared" ref="M1306:M1311" si="149">L1306&lt;C1306</f>
        <v>1</v>
      </c>
    </row>
    <row r="1307" spans="1:13" ht="13.2" hidden="1" x14ac:dyDescent="0.25">
      <c r="A1307" s="3" t="s">
        <v>1342</v>
      </c>
      <c r="B1307" s="3" t="s">
        <v>12</v>
      </c>
      <c r="C1307" s="3">
        <v>30</v>
      </c>
      <c r="D1307" s="3" t="s">
        <v>13</v>
      </c>
      <c r="E1307" s="3" t="s">
        <v>27</v>
      </c>
      <c r="F1307" s="4" t="s">
        <v>28</v>
      </c>
      <c r="G1307" s="4" t="s">
        <v>16</v>
      </c>
      <c r="H1307" s="4" t="s">
        <v>8</v>
      </c>
      <c r="I1307" s="4" t="s">
        <v>79</v>
      </c>
      <c r="J1307" s="6">
        <v>44392</v>
      </c>
      <c r="K1307" s="6">
        <v>44697</v>
      </c>
      <c r="L1307">
        <f t="shared" si="146"/>
        <v>305</v>
      </c>
      <c r="M1307" t="b">
        <f t="shared" si="149"/>
        <v>0</v>
      </c>
    </row>
    <row r="1308" spans="1:13" ht="13.2" hidden="1" x14ac:dyDescent="0.25">
      <c r="A1308" s="3" t="s">
        <v>1343</v>
      </c>
      <c r="B1308" s="3" t="s">
        <v>12</v>
      </c>
      <c r="C1308" s="3">
        <v>30</v>
      </c>
      <c r="D1308" s="3" t="s">
        <v>13</v>
      </c>
      <c r="E1308" s="3" t="s">
        <v>27</v>
      </c>
      <c r="F1308" s="4" t="s">
        <v>28</v>
      </c>
      <c r="G1308" s="4" t="s">
        <v>16</v>
      </c>
      <c r="H1308" s="4" t="s">
        <v>8</v>
      </c>
      <c r="I1308" s="4" t="s">
        <v>79</v>
      </c>
      <c r="J1308" s="6">
        <v>44392</v>
      </c>
      <c r="K1308" s="6">
        <v>44697</v>
      </c>
      <c r="L1308">
        <f t="shared" si="146"/>
        <v>305</v>
      </c>
      <c r="M1308" t="b">
        <f t="shared" si="149"/>
        <v>0</v>
      </c>
    </row>
    <row r="1309" spans="1:13" ht="13.2" hidden="1" x14ac:dyDescent="0.25">
      <c r="A1309" s="3" t="s">
        <v>1344</v>
      </c>
      <c r="B1309" s="3" t="s">
        <v>12</v>
      </c>
      <c r="C1309" s="3">
        <v>30</v>
      </c>
      <c r="D1309" s="3" t="s">
        <v>13</v>
      </c>
      <c r="E1309" s="3" t="s">
        <v>27</v>
      </c>
      <c r="F1309" s="4" t="s">
        <v>28</v>
      </c>
      <c r="G1309" s="4" t="s">
        <v>140</v>
      </c>
      <c r="H1309" s="4" t="s">
        <v>8</v>
      </c>
      <c r="I1309" s="4" t="s">
        <v>56</v>
      </c>
      <c r="J1309" s="6">
        <v>44393</v>
      </c>
      <c r="K1309" s="6">
        <v>44449</v>
      </c>
      <c r="L1309">
        <f t="shared" si="146"/>
        <v>56</v>
      </c>
      <c r="M1309" t="b">
        <f t="shared" si="149"/>
        <v>0</v>
      </c>
    </row>
    <row r="1310" spans="1:13" ht="13.2" hidden="1" x14ac:dyDescent="0.25">
      <c r="A1310" s="3" t="s">
        <v>1345</v>
      </c>
      <c r="B1310" s="3" t="s">
        <v>12</v>
      </c>
      <c r="C1310" s="3">
        <v>30</v>
      </c>
      <c r="D1310" s="3" t="s">
        <v>13</v>
      </c>
      <c r="E1310" s="3" t="s">
        <v>27</v>
      </c>
      <c r="F1310" s="4" t="s">
        <v>28</v>
      </c>
      <c r="G1310" s="4" t="s">
        <v>90</v>
      </c>
      <c r="H1310" s="4" t="s">
        <v>8</v>
      </c>
      <c r="I1310" s="4" t="s">
        <v>30</v>
      </c>
      <c r="J1310" s="6">
        <v>44393</v>
      </c>
      <c r="K1310" s="6">
        <v>44614</v>
      </c>
      <c r="L1310">
        <f t="shared" si="146"/>
        <v>221</v>
      </c>
      <c r="M1310" t="b">
        <f t="shared" si="149"/>
        <v>0</v>
      </c>
    </row>
    <row r="1311" spans="1:13" ht="13.2" hidden="1" x14ac:dyDescent="0.25">
      <c r="A1311" s="3" t="s">
        <v>1346</v>
      </c>
      <c r="B1311" s="3" t="s">
        <v>12</v>
      </c>
      <c r="C1311" s="3">
        <v>30</v>
      </c>
      <c r="D1311" s="3" t="s">
        <v>13</v>
      </c>
      <c r="E1311" s="3" t="s">
        <v>27</v>
      </c>
      <c r="F1311" s="4" t="s">
        <v>28</v>
      </c>
      <c r="G1311" s="4" t="s">
        <v>16</v>
      </c>
      <c r="H1311" s="4" t="s">
        <v>8</v>
      </c>
      <c r="I1311" s="4" t="s">
        <v>30</v>
      </c>
      <c r="J1311" s="6">
        <v>44393</v>
      </c>
      <c r="K1311" s="6">
        <v>44748</v>
      </c>
      <c r="L1311">
        <f t="shared" si="146"/>
        <v>355</v>
      </c>
      <c r="M1311" t="b">
        <f t="shared" si="149"/>
        <v>0</v>
      </c>
    </row>
    <row r="1312" spans="1:13" ht="13.2" hidden="1" x14ac:dyDescent="0.25">
      <c r="A1312" s="3" t="s">
        <v>1347</v>
      </c>
      <c r="B1312" s="3" t="s">
        <v>12</v>
      </c>
      <c r="C1312" s="3">
        <v>30</v>
      </c>
      <c r="D1312" s="3" t="s">
        <v>13</v>
      </c>
      <c r="E1312" s="3" t="s">
        <v>14</v>
      </c>
      <c r="F1312" s="4" t="s">
        <v>59</v>
      </c>
      <c r="G1312" s="4" t="s">
        <v>16</v>
      </c>
      <c r="H1312" s="4" t="s">
        <v>17</v>
      </c>
      <c r="I1312" s="4"/>
      <c r="J1312" s="6">
        <v>44396</v>
      </c>
      <c r="K1312" s="6">
        <v>44428</v>
      </c>
      <c r="L1312">
        <f t="shared" si="146"/>
        <v>32</v>
      </c>
    </row>
    <row r="1313" spans="1:13" ht="13.2" hidden="1" x14ac:dyDescent="0.25">
      <c r="A1313" s="3" t="s">
        <v>1348</v>
      </c>
      <c r="B1313" s="3" t="s">
        <v>12</v>
      </c>
      <c r="C1313" s="3">
        <v>30</v>
      </c>
      <c r="D1313" s="3" t="s">
        <v>13</v>
      </c>
      <c r="E1313" s="3" t="s">
        <v>14</v>
      </c>
      <c r="F1313" s="4" t="s">
        <v>59</v>
      </c>
      <c r="G1313" s="4" t="s">
        <v>16</v>
      </c>
      <c r="H1313" s="4" t="s">
        <v>17</v>
      </c>
      <c r="I1313" s="4"/>
      <c r="J1313" s="6">
        <v>44396</v>
      </c>
      <c r="K1313" s="6">
        <v>44421</v>
      </c>
      <c r="L1313">
        <f t="shared" si="146"/>
        <v>25</v>
      </c>
    </row>
    <row r="1314" spans="1:13" ht="13.2" hidden="1" x14ac:dyDescent="0.25">
      <c r="A1314" s="3" t="s">
        <v>1349</v>
      </c>
      <c r="B1314" s="3" t="s">
        <v>12</v>
      </c>
      <c r="C1314" s="3">
        <v>30</v>
      </c>
      <c r="D1314" s="3" t="s">
        <v>13</v>
      </c>
      <c r="E1314" s="3" t="s">
        <v>14</v>
      </c>
      <c r="F1314" s="4" t="s">
        <v>59</v>
      </c>
      <c r="G1314" s="4" t="s">
        <v>16</v>
      </c>
      <c r="H1314" s="4" t="s">
        <v>17</v>
      </c>
      <c r="I1314" s="4"/>
      <c r="J1314" s="6">
        <v>44396</v>
      </c>
      <c r="K1314" s="6">
        <v>44405</v>
      </c>
      <c r="L1314">
        <f t="shared" si="146"/>
        <v>9</v>
      </c>
    </row>
    <row r="1315" spans="1:13" ht="13.2" hidden="1" x14ac:dyDescent="0.25">
      <c r="A1315" s="3" t="s">
        <v>1350</v>
      </c>
      <c r="B1315" s="3" t="s">
        <v>12</v>
      </c>
      <c r="C1315" s="3">
        <v>30</v>
      </c>
      <c r="D1315" s="3" t="s">
        <v>13</v>
      </c>
      <c r="E1315" s="3" t="s">
        <v>27</v>
      </c>
      <c r="F1315" s="4" t="s">
        <v>28</v>
      </c>
      <c r="G1315" s="4" t="s">
        <v>29</v>
      </c>
      <c r="H1315" s="4" t="s">
        <v>8</v>
      </c>
      <c r="I1315" s="4" t="s">
        <v>79</v>
      </c>
      <c r="J1315" s="6">
        <v>44396</v>
      </c>
      <c r="K1315" s="6">
        <v>44406</v>
      </c>
      <c r="L1315">
        <f t="shared" si="146"/>
        <v>10</v>
      </c>
      <c r="M1315" t="b">
        <f t="shared" ref="M1315:M1316" si="150">L1315&lt;C1315</f>
        <v>1</v>
      </c>
    </row>
    <row r="1316" spans="1:13" ht="13.2" hidden="1" x14ac:dyDescent="0.25">
      <c r="A1316" s="3" t="s">
        <v>1351</v>
      </c>
      <c r="B1316" s="3" t="s">
        <v>12</v>
      </c>
      <c r="C1316" s="3">
        <v>30</v>
      </c>
      <c r="D1316" s="3" t="s">
        <v>13</v>
      </c>
      <c r="E1316" s="3" t="s">
        <v>27</v>
      </c>
      <c r="F1316" s="4" t="s">
        <v>28</v>
      </c>
      <c r="G1316" s="4" t="s">
        <v>16</v>
      </c>
      <c r="H1316" s="4" t="s">
        <v>8</v>
      </c>
      <c r="I1316" s="4" t="s">
        <v>79</v>
      </c>
      <c r="J1316" s="6">
        <v>44396</v>
      </c>
      <c r="K1316" s="6">
        <v>44669</v>
      </c>
      <c r="L1316">
        <f t="shared" si="146"/>
        <v>273</v>
      </c>
      <c r="M1316" t="b">
        <f t="shared" si="150"/>
        <v>0</v>
      </c>
    </row>
    <row r="1317" spans="1:13" ht="13.2" hidden="1" x14ac:dyDescent="0.25">
      <c r="A1317" s="3" t="s">
        <v>1352</v>
      </c>
      <c r="B1317" s="3" t="s">
        <v>12</v>
      </c>
      <c r="C1317" s="3">
        <v>30</v>
      </c>
      <c r="D1317" s="3" t="s">
        <v>13</v>
      </c>
      <c r="E1317" s="3" t="s">
        <v>14</v>
      </c>
      <c r="F1317" s="4" t="s">
        <v>59</v>
      </c>
      <c r="G1317" s="4" t="s">
        <v>16</v>
      </c>
      <c r="H1317" s="4" t="s">
        <v>17</v>
      </c>
      <c r="I1317" s="4"/>
      <c r="J1317" s="6">
        <v>44397</v>
      </c>
      <c r="K1317" s="6">
        <v>44431</v>
      </c>
      <c r="L1317">
        <f t="shared" si="146"/>
        <v>34</v>
      </c>
    </row>
    <row r="1318" spans="1:13" ht="13.2" hidden="1" x14ac:dyDescent="0.25">
      <c r="A1318" s="3" t="s">
        <v>1353</v>
      </c>
      <c r="B1318" s="3" t="s">
        <v>12</v>
      </c>
      <c r="C1318" s="3">
        <v>30</v>
      </c>
      <c r="D1318" s="3" t="s">
        <v>13</v>
      </c>
      <c r="E1318" s="3" t="s">
        <v>27</v>
      </c>
      <c r="F1318" s="4" t="s">
        <v>43</v>
      </c>
      <c r="G1318" s="4" t="s">
        <v>90</v>
      </c>
      <c r="H1318" s="4" t="s">
        <v>17</v>
      </c>
      <c r="I1318" s="4"/>
      <c r="J1318" s="6">
        <v>44397</v>
      </c>
      <c r="K1318" s="6">
        <v>44400</v>
      </c>
      <c r="L1318">
        <f t="shared" si="146"/>
        <v>3</v>
      </c>
      <c r="M1318" t="b">
        <f t="shared" ref="M1318:M1324" si="151">L1318&lt;C1318</f>
        <v>1</v>
      </c>
    </row>
    <row r="1319" spans="1:13" ht="13.2" hidden="1" x14ac:dyDescent="0.25">
      <c r="A1319" s="3" t="s">
        <v>1354</v>
      </c>
      <c r="B1319" s="3" t="s">
        <v>12</v>
      </c>
      <c r="C1319" s="3">
        <v>30</v>
      </c>
      <c r="D1319" s="3" t="s">
        <v>13</v>
      </c>
      <c r="E1319" s="3" t="s">
        <v>27</v>
      </c>
      <c r="F1319" s="4" t="s">
        <v>28</v>
      </c>
      <c r="G1319" s="4" t="s">
        <v>16</v>
      </c>
      <c r="H1319" s="4" t="s">
        <v>8</v>
      </c>
      <c r="I1319" s="4" t="s">
        <v>67</v>
      </c>
      <c r="J1319" s="6">
        <v>44397</v>
      </c>
      <c r="K1319" s="6">
        <v>44428</v>
      </c>
      <c r="L1319">
        <f t="shared" si="146"/>
        <v>31</v>
      </c>
      <c r="M1319" t="b">
        <f t="shared" si="151"/>
        <v>0</v>
      </c>
    </row>
    <row r="1320" spans="1:13" ht="13.2" hidden="1" x14ac:dyDescent="0.25">
      <c r="A1320" s="3" t="s">
        <v>1355</v>
      </c>
      <c r="B1320" s="3" t="s">
        <v>12</v>
      </c>
      <c r="C1320" s="3">
        <v>30</v>
      </c>
      <c r="D1320" s="3" t="s">
        <v>13</v>
      </c>
      <c r="E1320" s="3" t="s">
        <v>27</v>
      </c>
      <c r="F1320" s="4" t="s">
        <v>28</v>
      </c>
      <c r="G1320" s="4" t="s">
        <v>16</v>
      </c>
      <c r="H1320" s="4" t="s">
        <v>8</v>
      </c>
      <c r="I1320" s="4" t="s">
        <v>67</v>
      </c>
      <c r="J1320" s="6">
        <v>44397</v>
      </c>
      <c r="K1320" s="6">
        <v>44532</v>
      </c>
      <c r="L1320">
        <f t="shared" si="146"/>
        <v>135</v>
      </c>
      <c r="M1320" t="b">
        <f t="shared" si="151"/>
        <v>0</v>
      </c>
    </row>
    <row r="1321" spans="1:13" ht="13.2" hidden="1" x14ac:dyDescent="0.25">
      <c r="A1321" s="3" t="s">
        <v>1356</v>
      </c>
      <c r="B1321" s="3" t="s">
        <v>12</v>
      </c>
      <c r="C1321" s="3">
        <v>30</v>
      </c>
      <c r="D1321" s="3" t="s">
        <v>13</v>
      </c>
      <c r="E1321" s="3" t="s">
        <v>27</v>
      </c>
      <c r="F1321" s="4" t="s">
        <v>28</v>
      </c>
      <c r="G1321" s="4" t="s">
        <v>16</v>
      </c>
      <c r="H1321" s="4" t="s">
        <v>8</v>
      </c>
      <c r="I1321" s="4" t="s">
        <v>79</v>
      </c>
      <c r="J1321" s="6">
        <v>44397</v>
      </c>
      <c r="K1321" s="6">
        <v>44704</v>
      </c>
      <c r="L1321">
        <f t="shared" si="146"/>
        <v>307</v>
      </c>
      <c r="M1321" t="b">
        <f t="shared" si="151"/>
        <v>0</v>
      </c>
    </row>
    <row r="1322" spans="1:13" ht="13.2" hidden="1" x14ac:dyDescent="0.25">
      <c r="A1322" s="3" t="s">
        <v>1357</v>
      </c>
      <c r="B1322" s="3" t="s">
        <v>12</v>
      </c>
      <c r="C1322" s="3">
        <v>30</v>
      </c>
      <c r="D1322" s="3" t="s">
        <v>13</v>
      </c>
      <c r="E1322" s="3" t="s">
        <v>27</v>
      </c>
      <c r="F1322" s="4" t="s">
        <v>28</v>
      </c>
      <c r="G1322" s="4" t="s">
        <v>16</v>
      </c>
      <c r="H1322" s="4" t="s">
        <v>8</v>
      </c>
      <c r="I1322" s="4" t="s">
        <v>79</v>
      </c>
      <c r="J1322" s="6">
        <v>44397</v>
      </c>
      <c r="K1322" s="6">
        <v>44844</v>
      </c>
      <c r="L1322">
        <f t="shared" si="146"/>
        <v>447</v>
      </c>
      <c r="M1322" t="b">
        <f t="shared" si="151"/>
        <v>0</v>
      </c>
    </row>
    <row r="1323" spans="1:13" ht="13.2" hidden="1" x14ac:dyDescent="0.25">
      <c r="A1323" s="3" t="s">
        <v>1358</v>
      </c>
      <c r="B1323" s="3" t="s">
        <v>12</v>
      </c>
      <c r="C1323" s="3">
        <v>30</v>
      </c>
      <c r="D1323" s="3" t="s">
        <v>13</v>
      </c>
      <c r="E1323" s="3" t="s">
        <v>27</v>
      </c>
      <c r="F1323" s="4" t="s">
        <v>28</v>
      </c>
      <c r="G1323" s="4" t="s">
        <v>29</v>
      </c>
      <c r="H1323" s="4" t="s">
        <v>8</v>
      </c>
      <c r="I1323" s="4" t="s">
        <v>79</v>
      </c>
      <c r="J1323" s="6">
        <v>44398</v>
      </c>
      <c r="K1323" s="6">
        <v>44411</v>
      </c>
      <c r="L1323">
        <f t="shared" si="146"/>
        <v>13</v>
      </c>
      <c r="M1323" t="b">
        <f t="shared" si="151"/>
        <v>1</v>
      </c>
    </row>
    <row r="1324" spans="1:13" ht="13.2" hidden="1" x14ac:dyDescent="0.25">
      <c r="A1324" s="3" t="s">
        <v>1359</v>
      </c>
      <c r="B1324" s="3" t="s">
        <v>32</v>
      </c>
      <c r="C1324" s="3">
        <v>15</v>
      </c>
      <c r="D1324" s="3" t="s">
        <v>13</v>
      </c>
      <c r="E1324" s="3" t="s">
        <v>27</v>
      </c>
      <c r="F1324" s="4" t="s">
        <v>28</v>
      </c>
      <c r="G1324" s="4" t="s">
        <v>16</v>
      </c>
      <c r="H1324" s="4" t="s">
        <v>8</v>
      </c>
      <c r="I1324" s="4" t="s">
        <v>67</v>
      </c>
      <c r="J1324" s="6">
        <v>44399</v>
      </c>
      <c r="K1324" s="6">
        <v>44435</v>
      </c>
      <c r="L1324">
        <f t="shared" si="146"/>
        <v>36</v>
      </c>
      <c r="M1324" t="b">
        <f t="shared" si="151"/>
        <v>0</v>
      </c>
    </row>
    <row r="1325" spans="1:13" ht="13.2" hidden="1" x14ac:dyDescent="0.25">
      <c r="A1325" s="3" t="s">
        <v>1360</v>
      </c>
      <c r="B1325" s="3" t="s">
        <v>12</v>
      </c>
      <c r="C1325" s="3">
        <v>30</v>
      </c>
      <c r="D1325" s="3" t="s">
        <v>13</v>
      </c>
      <c r="E1325" s="3" t="s">
        <v>14</v>
      </c>
      <c r="F1325" s="4" t="s">
        <v>59</v>
      </c>
      <c r="G1325" s="4" t="s">
        <v>16</v>
      </c>
      <c r="H1325" s="4" t="s">
        <v>17</v>
      </c>
      <c r="I1325" s="4"/>
      <c r="J1325" s="6">
        <v>44399</v>
      </c>
      <c r="K1325" s="6">
        <v>44432</v>
      </c>
      <c r="L1325">
        <f t="shared" si="146"/>
        <v>33</v>
      </c>
    </row>
    <row r="1326" spans="1:13" ht="13.2" hidden="1" x14ac:dyDescent="0.25">
      <c r="A1326" s="3" t="s">
        <v>1361</v>
      </c>
      <c r="B1326" s="3" t="s">
        <v>12</v>
      </c>
      <c r="C1326" s="3">
        <v>30</v>
      </c>
      <c r="D1326" s="3" t="s">
        <v>13</v>
      </c>
      <c r="E1326" s="3" t="s">
        <v>14</v>
      </c>
      <c r="F1326" s="4" t="s">
        <v>59</v>
      </c>
      <c r="G1326" s="4" t="s">
        <v>16</v>
      </c>
      <c r="H1326" s="4" t="s">
        <v>17</v>
      </c>
      <c r="I1326" s="4"/>
      <c r="J1326" s="6">
        <v>44399</v>
      </c>
      <c r="K1326" s="6">
        <v>44431</v>
      </c>
      <c r="L1326">
        <f t="shared" si="146"/>
        <v>32</v>
      </c>
    </row>
    <row r="1327" spans="1:13" ht="13.2" hidden="1" x14ac:dyDescent="0.25">
      <c r="A1327" s="3" t="s">
        <v>1362</v>
      </c>
      <c r="B1327" s="3" t="s">
        <v>12</v>
      </c>
      <c r="C1327" s="3">
        <v>30</v>
      </c>
      <c r="D1327" s="3" t="s">
        <v>13</v>
      </c>
      <c r="E1327" s="3" t="s">
        <v>27</v>
      </c>
      <c r="F1327" s="4" t="s">
        <v>28</v>
      </c>
      <c r="G1327" s="4" t="s">
        <v>29</v>
      </c>
      <c r="H1327" s="4" t="s">
        <v>8</v>
      </c>
      <c r="I1327" s="4" t="s">
        <v>79</v>
      </c>
      <c r="J1327" s="6">
        <v>44399</v>
      </c>
      <c r="K1327" s="6">
        <v>44411</v>
      </c>
      <c r="L1327">
        <f t="shared" si="146"/>
        <v>12</v>
      </c>
      <c r="M1327" t="b">
        <f t="shared" ref="M1327:M1333" si="152">L1327&lt;C1327</f>
        <v>1</v>
      </c>
    </row>
    <row r="1328" spans="1:13" ht="13.2" hidden="1" x14ac:dyDescent="0.25">
      <c r="A1328" s="3" t="s">
        <v>1363</v>
      </c>
      <c r="B1328" s="3" t="s">
        <v>12</v>
      </c>
      <c r="C1328" s="3">
        <v>30</v>
      </c>
      <c r="D1328" s="3" t="s">
        <v>13</v>
      </c>
      <c r="E1328" s="3" t="s">
        <v>27</v>
      </c>
      <c r="F1328" s="4" t="s">
        <v>28</v>
      </c>
      <c r="G1328" s="4" t="s">
        <v>16</v>
      </c>
      <c r="H1328" s="4" t="s">
        <v>8</v>
      </c>
      <c r="I1328" s="4" t="s">
        <v>67</v>
      </c>
      <c r="J1328" s="6">
        <v>44399</v>
      </c>
      <c r="K1328" s="6">
        <v>44532</v>
      </c>
      <c r="L1328">
        <f t="shared" si="146"/>
        <v>133</v>
      </c>
      <c r="M1328" t="b">
        <f t="shared" si="152"/>
        <v>0</v>
      </c>
    </row>
    <row r="1329" spans="1:13" ht="13.2" hidden="1" x14ac:dyDescent="0.25">
      <c r="A1329" s="3" t="s">
        <v>1364</v>
      </c>
      <c r="B1329" s="3" t="s">
        <v>12</v>
      </c>
      <c r="C1329" s="3">
        <v>30</v>
      </c>
      <c r="D1329" s="3" t="s">
        <v>13</v>
      </c>
      <c r="E1329" s="3" t="s">
        <v>27</v>
      </c>
      <c r="F1329" s="4" t="s">
        <v>28</v>
      </c>
      <c r="G1329" s="4" t="s">
        <v>16</v>
      </c>
      <c r="H1329" s="4" t="s">
        <v>8</v>
      </c>
      <c r="I1329" s="4" t="s">
        <v>30</v>
      </c>
      <c r="J1329" s="6">
        <v>44399</v>
      </c>
      <c r="K1329" s="6">
        <v>44704</v>
      </c>
      <c r="L1329">
        <f t="shared" si="146"/>
        <v>305</v>
      </c>
      <c r="M1329" t="b">
        <f t="shared" si="152"/>
        <v>0</v>
      </c>
    </row>
    <row r="1330" spans="1:13" ht="13.2" hidden="1" x14ac:dyDescent="0.25">
      <c r="A1330" s="3" t="s">
        <v>1365</v>
      </c>
      <c r="B1330" s="3" t="s">
        <v>12</v>
      </c>
      <c r="C1330" s="3">
        <v>30</v>
      </c>
      <c r="D1330" s="3" t="s">
        <v>13</v>
      </c>
      <c r="E1330" s="3" t="s">
        <v>27</v>
      </c>
      <c r="F1330" s="4" t="s">
        <v>43</v>
      </c>
      <c r="G1330" s="4" t="s">
        <v>16</v>
      </c>
      <c r="H1330" s="4" t="s">
        <v>17</v>
      </c>
      <c r="I1330" s="4"/>
      <c r="J1330" s="6">
        <v>44400</v>
      </c>
      <c r="K1330" s="6">
        <v>44408</v>
      </c>
      <c r="L1330">
        <f>K1330-J1330</f>
        <v>8</v>
      </c>
      <c r="M1330" t="b">
        <f t="shared" si="152"/>
        <v>1</v>
      </c>
    </row>
    <row r="1331" spans="1:13" ht="13.2" x14ac:dyDescent="0.25">
      <c r="A1331" s="3" t="s">
        <v>1366</v>
      </c>
      <c r="B1331" s="3" t="s">
        <v>12</v>
      </c>
      <c r="C1331" s="3">
        <v>30</v>
      </c>
      <c r="D1331" s="3" t="s">
        <v>13</v>
      </c>
      <c r="E1331" s="3" t="s">
        <v>27</v>
      </c>
      <c r="F1331" s="4" t="s">
        <v>28</v>
      </c>
      <c r="G1331" s="4" t="s">
        <v>272</v>
      </c>
      <c r="H1331" s="4" t="s">
        <v>8</v>
      </c>
      <c r="I1331" s="4" t="s">
        <v>79</v>
      </c>
      <c r="J1331" s="6">
        <v>44400</v>
      </c>
      <c r="K1331" s="6">
        <v>44477</v>
      </c>
      <c r="L1331">
        <f t="shared" si="146"/>
        <v>77</v>
      </c>
      <c r="M1331" t="b">
        <f t="shared" si="152"/>
        <v>0</v>
      </c>
    </row>
    <row r="1332" spans="1:13" ht="13.2" hidden="1" x14ac:dyDescent="0.25">
      <c r="A1332" s="3" t="s">
        <v>1367</v>
      </c>
      <c r="B1332" s="3" t="s">
        <v>12</v>
      </c>
      <c r="C1332" s="3">
        <v>30</v>
      </c>
      <c r="D1332" s="3" t="s">
        <v>13</v>
      </c>
      <c r="E1332" s="3" t="s">
        <v>27</v>
      </c>
      <c r="F1332" s="4" t="s">
        <v>28</v>
      </c>
      <c r="G1332" s="4" t="s">
        <v>16</v>
      </c>
      <c r="H1332" s="4" t="s">
        <v>8</v>
      </c>
      <c r="I1332" s="4" t="s">
        <v>79</v>
      </c>
      <c r="J1332" s="6">
        <v>44400</v>
      </c>
      <c r="K1332" s="6">
        <v>44491</v>
      </c>
      <c r="L1332">
        <f t="shared" si="146"/>
        <v>91</v>
      </c>
      <c r="M1332" t="b">
        <f t="shared" si="152"/>
        <v>0</v>
      </c>
    </row>
    <row r="1333" spans="1:13" ht="13.2" hidden="1" x14ac:dyDescent="0.25">
      <c r="A1333" s="3" t="s">
        <v>1368</v>
      </c>
      <c r="B1333" s="3" t="s">
        <v>12</v>
      </c>
      <c r="C1333" s="3">
        <v>30</v>
      </c>
      <c r="D1333" s="3" t="s">
        <v>13</v>
      </c>
      <c r="E1333" s="3" t="s">
        <v>27</v>
      </c>
      <c r="F1333" s="4" t="s">
        <v>28</v>
      </c>
      <c r="G1333" s="4" t="s">
        <v>140</v>
      </c>
      <c r="H1333" s="4" t="s">
        <v>8</v>
      </c>
      <c r="I1333" s="4" t="s">
        <v>30</v>
      </c>
      <c r="J1333" s="6">
        <v>44401</v>
      </c>
      <c r="K1333" s="6">
        <v>44453</v>
      </c>
      <c r="L1333">
        <f t="shared" si="146"/>
        <v>52</v>
      </c>
      <c r="M1333" t="b">
        <f t="shared" si="152"/>
        <v>0</v>
      </c>
    </row>
    <row r="1334" spans="1:13" ht="13.2" hidden="1" x14ac:dyDescent="0.25">
      <c r="A1334" s="3" t="s">
        <v>1369</v>
      </c>
      <c r="B1334" s="3" t="s">
        <v>12</v>
      </c>
      <c r="C1334" s="3">
        <v>30</v>
      </c>
      <c r="D1334" s="3" t="s">
        <v>13</v>
      </c>
      <c r="E1334" s="3" t="s">
        <v>14</v>
      </c>
      <c r="F1334" s="4" t="s">
        <v>59</v>
      </c>
      <c r="G1334" s="4" t="s">
        <v>16</v>
      </c>
      <c r="H1334" s="4" t="s">
        <v>17</v>
      </c>
      <c r="I1334" s="4"/>
      <c r="J1334" s="6">
        <v>44403</v>
      </c>
      <c r="K1334" s="6">
        <v>44503</v>
      </c>
      <c r="L1334">
        <f>K1334-J1334</f>
        <v>100</v>
      </c>
    </row>
    <row r="1335" spans="1:13" ht="13.2" hidden="1" x14ac:dyDescent="0.25">
      <c r="A1335" s="3" t="s">
        <v>1370</v>
      </c>
      <c r="B1335" s="3" t="s">
        <v>12</v>
      </c>
      <c r="C1335" s="3">
        <v>30</v>
      </c>
      <c r="D1335" s="3" t="s">
        <v>13</v>
      </c>
      <c r="E1335" s="3" t="s">
        <v>27</v>
      </c>
      <c r="F1335" s="4" t="s">
        <v>28</v>
      </c>
      <c r="G1335" s="4" t="s">
        <v>16</v>
      </c>
      <c r="H1335" s="4" t="s">
        <v>8</v>
      </c>
      <c r="I1335" s="4" t="s">
        <v>79</v>
      </c>
      <c r="J1335" s="6">
        <v>44403</v>
      </c>
      <c r="K1335" s="6">
        <v>44696</v>
      </c>
      <c r="L1335">
        <f t="shared" si="146"/>
        <v>293</v>
      </c>
      <c r="M1335" t="b">
        <f t="shared" ref="M1335:M1349" si="153">L1335&lt;C1335</f>
        <v>0</v>
      </c>
    </row>
    <row r="1336" spans="1:13" ht="13.2" hidden="1" x14ac:dyDescent="0.25">
      <c r="A1336" s="3" t="s">
        <v>1371</v>
      </c>
      <c r="B1336" s="3" t="s">
        <v>12</v>
      </c>
      <c r="C1336" s="3">
        <v>30</v>
      </c>
      <c r="D1336" s="3" t="s">
        <v>13</v>
      </c>
      <c r="E1336" s="3" t="s">
        <v>27</v>
      </c>
      <c r="F1336" s="4" t="s">
        <v>43</v>
      </c>
      <c r="G1336" s="4" t="s">
        <v>90</v>
      </c>
      <c r="H1336" s="4" t="s">
        <v>17</v>
      </c>
      <c r="I1336" s="4"/>
      <c r="J1336" s="6">
        <v>44404</v>
      </c>
      <c r="K1336" s="6">
        <v>44405</v>
      </c>
      <c r="L1336">
        <f t="shared" si="146"/>
        <v>1</v>
      </c>
      <c r="M1336" t="b">
        <f t="shared" si="153"/>
        <v>1</v>
      </c>
    </row>
    <row r="1337" spans="1:13" ht="13.2" hidden="1" x14ac:dyDescent="0.25">
      <c r="A1337" s="3" t="s">
        <v>1372</v>
      </c>
      <c r="B1337" s="3" t="s">
        <v>12</v>
      </c>
      <c r="C1337" s="3">
        <v>30</v>
      </c>
      <c r="D1337" s="3" t="s">
        <v>13</v>
      </c>
      <c r="E1337" s="3" t="s">
        <v>27</v>
      </c>
      <c r="F1337" s="4" t="s">
        <v>43</v>
      </c>
      <c r="G1337" s="4" t="s">
        <v>90</v>
      </c>
      <c r="H1337" s="4" t="s">
        <v>17</v>
      </c>
      <c r="I1337" s="4"/>
      <c r="J1337" s="6">
        <v>44404</v>
      </c>
      <c r="K1337" s="6">
        <v>44405</v>
      </c>
      <c r="L1337">
        <f t="shared" si="146"/>
        <v>1</v>
      </c>
      <c r="M1337" t="b">
        <f t="shared" si="153"/>
        <v>1</v>
      </c>
    </row>
    <row r="1338" spans="1:13" ht="13.2" hidden="1" x14ac:dyDescent="0.25">
      <c r="A1338" s="3" t="s">
        <v>1373</v>
      </c>
      <c r="B1338" s="3" t="s">
        <v>12</v>
      </c>
      <c r="C1338" s="3">
        <v>30</v>
      </c>
      <c r="D1338" s="3" t="s">
        <v>13</v>
      </c>
      <c r="E1338" s="3" t="s">
        <v>27</v>
      </c>
      <c r="F1338" s="4" t="s">
        <v>28</v>
      </c>
      <c r="G1338" s="4" t="s">
        <v>16</v>
      </c>
      <c r="H1338" s="4" t="s">
        <v>8</v>
      </c>
      <c r="I1338" s="4" t="s">
        <v>79</v>
      </c>
      <c r="J1338" s="6">
        <v>44404</v>
      </c>
      <c r="K1338" s="6">
        <v>44698</v>
      </c>
      <c r="L1338">
        <f t="shared" si="146"/>
        <v>294</v>
      </c>
      <c r="M1338" t="b">
        <f t="shared" si="153"/>
        <v>0</v>
      </c>
    </row>
    <row r="1339" spans="1:13" ht="13.2" hidden="1" x14ac:dyDescent="0.25">
      <c r="A1339" s="3" t="s">
        <v>1374</v>
      </c>
      <c r="B1339" s="3" t="s">
        <v>12</v>
      </c>
      <c r="C1339" s="3">
        <v>30</v>
      </c>
      <c r="D1339" s="3" t="s">
        <v>13</v>
      </c>
      <c r="E1339" s="3" t="s">
        <v>27</v>
      </c>
      <c r="F1339" s="4" t="s">
        <v>28</v>
      </c>
      <c r="G1339" s="4" t="s">
        <v>16</v>
      </c>
      <c r="H1339" s="4" t="s">
        <v>8</v>
      </c>
      <c r="I1339" s="4" t="s">
        <v>30</v>
      </c>
      <c r="J1339" s="6">
        <v>44404</v>
      </c>
      <c r="K1339" s="6">
        <v>44704</v>
      </c>
      <c r="L1339">
        <f t="shared" si="146"/>
        <v>300</v>
      </c>
      <c r="M1339" t="b">
        <f t="shared" si="153"/>
        <v>0</v>
      </c>
    </row>
    <row r="1340" spans="1:13" ht="13.2" hidden="1" x14ac:dyDescent="0.25">
      <c r="A1340" s="3" t="s">
        <v>1375</v>
      </c>
      <c r="B1340" s="3" t="s">
        <v>12</v>
      </c>
      <c r="C1340" s="3">
        <v>30</v>
      </c>
      <c r="D1340" s="3" t="s">
        <v>13</v>
      </c>
      <c r="E1340" s="3" t="s">
        <v>27</v>
      </c>
      <c r="F1340" s="4" t="s">
        <v>43</v>
      </c>
      <c r="G1340" s="4" t="s">
        <v>16</v>
      </c>
      <c r="H1340" s="4" t="s">
        <v>17</v>
      </c>
      <c r="I1340" s="4"/>
      <c r="J1340" s="6">
        <v>44405</v>
      </c>
      <c r="K1340" s="6">
        <v>44411</v>
      </c>
      <c r="L1340">
        <f t="shared" si="146"/>
        <v>6</v>
      </c>
      <c r="M1340" t="b">
        <f t="shared" si="153"/>
        <v>1</v>
      </c>
    </row>
    <row r="1341" spans="1:13" ht="13.2" hidden="1" x14ac:dyDescent="0.25">
      <c r="A1341" s="3" t="s">
        <v>1376</v>
      </c>
      <c r="B1341" s="3" t="s">
        <v>12</v>
      </c>
      <c r="C1341" s="3">
        <v>30</v>
      </c>
      <c r="D1341" s="3" t="s">
        <v>13</v>
      </c>
      <c r="E1341" s="3" t="s">
        <v>27</v>
      </c>
      <c r="F1341" s="4" t="s">
        <v>43</v>
      </c>
      <c r="G1341" s="4" t="s">
        <v>16</v>
      </c>
      <c r="H1341" s="4" t="s">
        <v>17</v>
      </c>
      <c r="I1341" s="4"/>
      <c r="J1341" s="6">
        <v>44405</v>
      </c>
      <c r="K1341" s="6">
        <v>44414</v>
      </c>
      <c r="L1341">
        <f t="shared" si="146"/>
        <v>9</v>
      </c>
      <c r="M1341" t="b">
        <f t="shared" si="153"/>
        <v>1</v>
      </c>
    </row>
    <row r="1342" spans="1:13" ht="13.2" hidden="1" x14ac:dyDescent="0.25">
      <c r="A1342" s="3" t="s">
        <v>1377</v>
      </c>
      <c r="B1342" s="3" t="s">
        <v>12</v>
      </c>
      <c r="C1342" s="3">
        <v>30</v>
      </c>
      <c r="D1342" s="3" t="s">
        <v>13</v>
      </c>
      <c r="E1342" s="3" t="s">
        <v>27</v>
      </c>
      <c r="F1342" s="4" t="s">
        <v>28</v>
      </c>
      <c r="G1342" s="4" t="s">
        <v>29</v>
      </c>
      <c r="H1342" s="4" t="s">
        <v>8</v>
      </c>
      <c r="I1342" s="4" t="s">
        <v>30</v>
      </c>
      <c r="J1342" s="6">
        <v>44405</v>
      </c>
      <c r="K1342" s="6">
        <v>44421</v>
      </c>
      <c r="L1342">
        <f t="shared" si="146"/>
        <v>16</v>
      </c>
      <c r="M1342" t="b">
        <f t="shared" si="153"/>
        <v>1</v>
      </c>
    </row>
    <row r="1343" spans="1:13" ht="13.2" hidden="1" x14ac:dyDescent="0.25">
      <c r="A1343" s="3" t="s">
        <v>1378</v>
      </c>
      <c r="B1343" s="3" t="s">
        <v>12</v>
      </c>
      <c r="C1343" s="3">
        <v>30</v>
      </c>
      <c r="D1343" s="3" t="s">
        <v>13</v>
      </c>
      <c r="E1343" s="3" t="s">
        <v>27</v>
      </c>
      <c r="F1343" s="4" t="s">
        <v>28</v>
      </c>
      <c r="G1343" s="4" t="s">
        <v>16</v>
      </c>
      <c r="H1343" s="4" t="s">
        <v>8</v>
      </c>
      <c r="I1343" s="4" t="s">
        <v>79</v>
      </c>
      <c r="J1343" s="6">
        <v>44405</v>
      </c>
      <c r="K1343" s="6">
        <v>44447</v>
      </c>
      <c r="L1343">
        <f t="shared" si="146"/>
        <v>42</v>
      </c>
      <c r="M1343" t="b">
        <f t="shared" si="153"/>
        <v>0</v>
      </c>
    </row>
    <row r="1344" spans="1:13" ht="13.2" hidden="1" x14ac:dyDescent="0.25">
      <c r="A1344" s="3" t="s">
        <v>1379</v>
      </c>
      <c r="B1344" s="3" t="s">
        <v>12</v>
      </c>
      <c r="C1344" s="3">
        <v>30</v>
      </c>
      <c r="D1344" s="3" t="s">
        <v>13</v>
      </c>
      <c r="E1344" s="3" t="s">
        <v>27</v>
      </c>
      <c r="F1344" s="4" t="s">
        <v>28</v>
      </c>
      <c r="G1344" s="4" t="s">
        <v>16</v>
      </c>
      <c r="H1344" s="4" t="s">
        <v>8</v>
      </c>
      <c r="I1344" s="4" t="s">
        <v>30</v>
      </c>
      <c r="J1344" s="6">
        <v>44405</v>
      </c>
      <c r="K1344" s="6">
        <v>44704</v>
      </c>
      <c r="L1344">
        <f t="shared" si="146"/>
        <v>299</v>
      </c>
      <c r="M1344" t="b">
        <f t="shared" si="153"/>
        <v>0</v>
      </c>
    </row>
    <row r="1345" spans="1:13" ht="13.2" hidden="1" x14ac:dyDescent="0.25">
      <c r="A1345" s="3" t="s">
        <v>1380</v>
      </c>
      <c r="B1345" s="3" t="s">
        <v>12</v>
      </c>
      <c r="C1345" s="3">
        <v>30</v>
      </c>
      <c r="D1345" s="3" t="s">
        <v>13</v>
      </c>
      <c r="E1345" s="3" t="s">
        <v>27</v>
      </c>
      <c r="F1345" s="4" t="s">
        <v>28</v>
      </c>
      <c r="G1345" s="4" t="s">
        <v>16</v>
      </c>
      <c r="H1345" s="4" t="s">
        <v>8</v>
      </c>
      <c r="I1345" s="4" t="s">
        <v>79</v>
      </c>
      <c r="J1345" s="6">
        <v>44406</v>
      </c>
      <c r="K1345" s="6">
        <v>44414</v>
      </c>
      <c r="L1345">
        <f t="shared" si="146"/>
        <v>8</v>
      </c>
      <c r="M1345" t="b">
        <f t="shared" si="153"/>
        <v>1</v>
      </c>
    </row>
    <row r="1346" spans="1:13" ht="13.2" hidden="1" x14ac:dyDescent="0.25">
      <c r="A1346" s="3" t="s">
        <v>1381</v>
      </c>
      <c r="B1346" s="3" t="s">
        <v>12</v>
      </c>
      <c r="C1346" s="3">
        <v>30</v>
      </c>
      <c r="D1346" s="3" t="s">
        <v>13</v>
      </c>
      <c r="E1346" s="3" t="s">
        <v>27</v>
      </c>
      <c r="F1346" s="4" t="s">
        <v>43</v>
      </c>
      <c r="G1346" s="4" t="s">
        <v>16</v>
      </c>
      <c r="H1346" s="4" t="s">
        <v>17</v>
      </c>
      <c r="I1346" s="4"/>
      <c r="J1346" s="6">
        <v>44407</v>
      </c>
      <c r="K1346" s="6">
        <v>44414</v>
      </c>
      <c r="L1346">
        <f>K1346-J1346</f>
        <v>7</v>
      </c>
      <c r="M1346" t="b">
        <f t="shared" si="153"/>
        <v>1</v>
      </c>
    </row>
    <row r="1347" spans="1:13" ht="13.2" hidden="1" x14ac:dyDescent="0.25">
      <c r="A1347" s="3" t="s">
        <v>1382</v>
      </c>
      <c r="B1347" s="3" t="s">
        <v>12</v>
      </c>
      <c r="C1347" s="3">
        <v>30</v>
      </c>
      <c r="D1347" s="3" t="s">
        <v>13</v>
      </c>
      <c r="E1347" s="3" t="s">
        <v>27</v>
      </c>
      <c r="F1347" s="4" t="s">
        <v>28</v>
      </c>
      <c r="G1347" s="4" t="s">
        <v>16</v>
      </c>
      <c r="H1347" s="4" t="s">
        <v>8</v>
      </c>
      <c r="I1347" s="4" t="s">
        <v>79</v>
      </c>
      <c r="J1347" s="6">
        <v>44407</v>
      </c>
      <c r="K1347" s="6">
        <v>44697</v>
      </c>
      <c r="L1347">
        <f t="shared" si="146"/>
        <v>290</v>
      </c>
      <c r="M1347" t="b">
        <f t="shared" si="153"/>
        <v>0</v>
      </c>
    </row>
    <row r="1348" spans="1:13" ht="13.2" hidden="1" x14ac:dyDescent="0.25">
      <c r="A1348" s="3" t="s">
        <v>1383</v>
      </c>
      <c r="B1348" s="3" t="s">
        <v>12</v>
      </c>
      <c r="C1348" s="3">
        <v>30</v>
      </c>
      <c r="D1348" s="3" t="s">
        <v>13</v>
      </c>
      <c r="E1348" s="3" t="s">
        <v>27</v>
      </c>
      <c r="F1348" s="4" t="s">
        <v>43</v>
      </c>
      <c r="G1348" s="4" t="s">
        <v>90</v>
      </c>
      <c r="H1348" s="4" t="s">
        <v>17</v>
      </c>
      <c r="I1348" s="4"/>
      <c r="J1348" s="6">
        <v>44409</v>
      </c>
      <c r="K1348" s="6">
        <v>44411</v>
      </c>
      <c r="L1348">
        <f t="shared" ref="L1348:L1352" si="154">K1348-J1348</f>
        <v>2</v>
      </c>
      <c r="M1348" t="b">
        <f t="shared" si="153"/>
        <v>1</v>
      </c>
    </row>
    <row r="1349" spans="1:13" ht="13.2" hidden="1" x14ac:dyDescent="0.25">
      <c r="A1349" s="3" t="s">
        <v>1384</v>
      </c>
      <c r="B1349" s="3" t="s">
        <v>12</v>
      </c>
      <c r="C1349" s="3">
        <v>30</v>
      </c>
      <c r="D1349" s="3" t="s">
        <v>13</v>
      </c>
      <c r="E1349" s="3" t="s">
        <v>27</v>
      </c>
      <c r="F1349" s="4" t="s">
        <v>43</v>
      </c>
      <c r="G1349" s="4" t="s">
        <v>16</v>
      </c>
      <c r="H1349" s="4" t="s">
        <v>17</v>
      </c>
      <c r="I1349" s="4"/>
      <c r="J1349" s="6">
        <v>44409</v>
      </c>
      <c r="K1349" s="6">
        <v>44432</v>
      </c>
      <c r="L1349">
        <f t="shared" si="154"/>
        <v>23</v>
      </c>
      <c r="M1349" t="b">
        <f t="shared" si="153"/>
        <v>1</v>
      </c>
    </row>
    <row r="1350" spans="1:13" ht="13.2" hidden="1" x14ac:dyDescent="0.25">
      <c r="A1350" s="3" t="s">
        <v>1385</v>
      </c>
      <c r="B1350" s="3" t="s">
        <v>12</v>
      </c>
      <c r="C1350" s="3">
        <v>30</v>
      </c>
      <c r="D1350" s="3" t="s">
        <v>13</v>
      </c>
      <c r="E1350" s="3" t="s">
        <v>14</v>
      </c>
      <c r="F1350" s="4" t="s">
        <v>59</v>
      </c>
      <c r="G1350" s="4" t="s">
        <v>16</v>
      </c>
      <c r="H1350" s="4" t="s">
        <v>17</v>
      </c>
      <c r="I1350" s="4"/>
      <c r="J1350" s="6">
        <v>44410</v>
      </c>
      <c r="K1350" s="6">
        <v>44466</v>
      </c>
      <c r="L1350">
        <f t="shared" si="154"/>
        <v>56</v>
      </c>
    </row>
    <row r="1351" spans="1:13" ht="13.2" hidden="1" x14ac:dyDescent="0.25">
      <c r="A1351" s="3" t="s">
        <v>1386</v>
      </c>
      <c r="B1351" s="3" t="s">
        <v>12</v>
      </c>
      <c r="C1351" s="3">
        <v>30</v>
      </c>
      <c r="D1351" s="3" t="s">
        <v>13</v>
      </c>
      <c r="E1351" s="3" t="s">
        <v>14</v>
      </c>
      <c r="F1351" s="4" t="s">
        <v>59</v>
      </c>
      <c r="G1351" s="4" t="s">
        <v>16</v>
      </c>
      <c r="H1351" s="4" t="s">
        <v>17</v>
      </c>
      <c r="I1351" s="4"/>
      <c r="J1351" s="6">
        <v>44410</v>
      </c>
      <c r="K1351" s="6">
        <v>44466</v>
      </c>
      <c r="L1351">
        <f t="shared" si="154"/>
        <v>56</v>
      </c>
    </row>
    <row r="1352" spans="1:13" ht="13.2" hidden="1" x14ac:dyDescent="0.25">
      <c r="A1352" s="3" t="s">
        <v>1387</v>
      </c>
      <c r="B1352" s="3" t="s">
        <v>12</v>
      </c>
      <c r="C1352" s="3">
        <v>30</v>
      </c>
      <c r="D1352" s="3" t="s">
        <v>13</v>
      </c>
      <c r="E1352" s="3" t="s">
        <v>14</v>
      </c>
      <c r="F1352" s="4" t="s">
        <v>59</v>
      </c>
      <c r="G1352" s="4" t="s">
        <v>16</v>
      </c>
      <c r="H1352" s="4" t="s">
        <v>17</v>
      </c>
      <c r="I1352" s="4"/>
      <c r="J1352" s="6">
        <v>44410</v>
      </c>
      <c r="K1352" s="6">
        <v>44432</v>
      </c>
      <c r="L1352">
        <f t="shared" si="154"/>
        <v>22</v>
      </c>
    </row>
    <row r="1353" spans="1:13" ht="13.2" hidden="1" x14ac:dyDescent="0.25">
      <c r="A1353" s="3" t="s">
        <v>1388</v>
      </c>
      <c r="B1353" s="3" t="s">
        <v>12</v>
      </c>
      <c r="C1353" s="3">
        <v>30</v>
      </c>
      <c r="D1353" s="3" t="s">
        <v>13</v>
      </c>
      <c r="E1353" s="3" t="s">
        <v>27</v>
      </c>
      <c r="F1353" s="4" t="s">
        <v>28</v>
      </c>
      <c r="G1353" s="4" t="s">
        <v>29</v>
      </c>
      <c r="H1353" s="4" t="s">
        <v>8</v>
      </c>
      <c r="I1353" s="4" t="s">
        <v>79</v>
      </c>
      <c r="J1353" s="6">
        <v>44410</v>
      </c>
      <c r="K1353" s="6">
        <v>44431</v>
      </c>
      <c r="L1353">
        <f t="shared" ref="L1353:L1411" si="155">K1353-J1353</f>
        <v>21</v>
      </c>
      <c r="M1353" t="b">
        <f t="shared" ref="M1353:M1355" si="156">L1353&lt;C1353</f>
        <v>1</v>
      </c>
    </row>
    <row r="1354" spans="1:13" ht="13.2" hidden="1" x14ac:dyDescent="0.25">
      <c r="A1354" s="3" t="s">
        <v>1389</v>
      </c>
      <c r="B1354" s="3" t="s">
        <v>12</v>
      </c>
      <c r="C1354" s="3">
        <v>30</v>
      </c>
      <c r="D1354" s="3" t="s">
        <v>13</v>
      </c>
      <c r="E1354" s="3" t="s">
        <v>27</v>
      </c>
      <c r="F1354" s="4" t="s">
        <v>28</v>
      </c>
      <c r="G1354" s="4" t="s">
        <v>140</v>
      </c>
      <c r="H1354" s="4" t="s">
        <v>8</v>
      </c>
      <c r="I1354" s="4" t="s">
        <v>56</v>
      </c>
      <c r="J1354" s="6">
        <v>44410</v>
      </c>
      <c r="K1354" s="6">
        <v>44466</v>
      </c>
      <c r="L1354">
        <f t="shared" si="155"/>
        <v>56</v>
      </c>
      <c r="M1354" t="b">
        <f t="shared" si="156"/>
        <v>0</v>
      </c>
    </row>
    <row r="1355" spans="1:13" ht="13.2" hidden="1" x14ac:dyDescent="0.25">
      <c r="A1355" s="3" t="s">
        <v>1390</v>
      </c>
      <c r="B1355" s="3" t="s">
        <v>12</v>
      </c>
      <c r="C1355" s="3">
        <v>30</v>
      </c>
      <c r="D1355" s="3" t="s">
        <v>13</v>
      </c>
      <c r="E1355" s="3" t="s">
        <v>27</v>
      </c>
      <c r="F1355" s="4" t="s">
        <v>28</v>
      </c>
      <c r="G1355" s="4" t="s">
        <v>16</v>
      </c>
      <c r="H1355" s="4" t="s">
        <v>8</v>
      </c>
      <c r="I1355" s="4" t="s">
        <v>67</v>
      </c>
      <c r="J1355" s="6">
        <v>44410</v>
      </c>
      <c r="K1355" s="6">
        <v>44712</v>
      </c>
      <c r="L1355">
        <f t="shared" si="155"/>
        <v>302</v>
      </c>
      <c r="M1355" t="b">
        <f t="shared" si="156"/>
        <v>0</v>
      </c>
    </row>
    <row r="1356" spans="1:13" ht="13.2" hidden="1" x14ac:dyDescent="0.25">
      <c r="A1356" s="3" t="s">
        <v>1391</v>
      </c>
      <c r="B1356" s="3" t="s">
        <v>12</v>
      </c>
      <c r="C1356" s="3">
        <v>30</v>
      </c>
      <c r="D1356" s="3" t="s">
        <v>13</v>
      </c>
      <c r="E1356" s="3" t="s">
        <v>14</v>
      </c>
      <c r="F1356" s="4" t="s">
        <v>59</v>
      </c>
      <c r="G1356" s="4" t="s">
        <v>16</v>
      </c>
      <c r="H1356" s="4" t="s">
        <v>17</v>
      </c>
      <c r="I1356" s="4"/>
      <c r="J1356" s="6">
        <v>44411</v>
      </c>
      <c r="K1356" s="6">
        <v>44432</v>
      </c>
      <c r="L1356">
        <f t="shared" si="155"/>
        <v>21</v>
      </c>
    </row>
    <row r="1357" spans="1:13" ht="13.2" hidden="1" x14ac:dyDescent="0.25">
      <c r="A1357" s="3" t="s">
        <v>1392</v>
      </c>
      <c r="B1357" s="3" t="s">
        <v>12</v>
      </c>
      <c r="C1357" s="3">
        <v>30</v>
      </c>
      <c r="D1357" s="3" t="s">
        <v>13</v>
      </c>
      <c r="E1357" s="3" t="s">
        <v>14</v>
      </c>
      <c r="F1357" s="4" t="s">
        <v>59</v>
      </c>
      <c r="G1357" s="4" t="s">
        <v>16</v>
      </c>
      <c r="H1357" s="4" t="s">
        <v>17</v>
      </c>
      <c r="I1357" s="4"/>
      <c r="J1357" s="6">
        <v>44411</v>
      </c>
      <c r="K1357" s="6">
        <v>44432</v>
      </c>
      <c r="L1357">
        <f t="shared" si="155"/>
        <v>21</v>
      </c>
    </row>
    <row r="1358" spans="1:13" ht="13.2" hidden="1" x14ac:dyDescent="0.25">
      <c r="A1358" s="3" t="s">
        <v>1393</v>
      </c>
      <c r="B1358" s="3" t="s">
        <v>12</v>
      </c>
      <c r="C1358" s="3">
        <v>30</v>
      </c>
      <c r="D1358" s="3" t="s">
        <v>13</v>
      </c>
      <c r="E1358" s="3" t="s">
        <v>27</v>
      </c>
      <c r="F1358" s="4" t="s">
        <v>43</v>
      </c>
      <c r="G1358" s="4" t="s">
        <v>90</v>
      </c>
      <c r="H1358" s="4" t="s">
        <v>17</v>
      </c>
      <c r="I1358" s="4"/>
      <c r="J1358" s="6">
        <v>44411</v>
      </c>
      <c r="K1358" s="6">
        <v>44413</v>
      </c>
      <c r="L1358">
        <f t="shared" si="155"/>
        <v>2</v>
      </c>
      <c r="M1358" t="b">
        <f t="shared" ref="M1358:M1363" si="157">L1358&lt;C1358</f>
        <v>1</v>
      </c>
    </row>
    <row r="1359" spans="1:13" ht="13.2" hidden="1" x14ac:dyDescent="0.25">
      <c r="A1359" s="3" t="s">
        <v>1394</v>
      </c>
      <c r="B1359" s="3" t="s">
        <v>12</v>
      </c>
      <c r="C1359" s="3">
        <v>30</v>
      </c>
      <c r="D1359" s="3" t="s">
        <v>13</v>
      </c>
      <c r="E1359" s="3" t="s">
        <v>27</v>
      </c>
      <c r="F1359" s="4" t="s">
        <v>43</v>
      </c>
      <c r="G1359" s="4" t="s">
        <v>16</v>
      </c>
      <c r="H1359" s="4" t="s">
        <v>17</v>
      </c>
      <c r="I1359" s="4"/>
      <c r="J1359" s="6">
        <v>44411</v>
      </c>
      <c r="K1359" s="6">
        <v>44417</v>
      </c>
      <c r="L1359">
        <f t="shared" si="155"/>
        <v>6</v>
      </c>
      <c r="M1359" t="b">
        <f t="shared" si="157"/>
        <v>1</v>
      </c>
    </row>
    <row r="1360" spans="1:13" ht="13.2" hidden="1" x14ac:dyDescent="0.25">
      <c r="A1360" s="3" t="s">
        <v>1395</v>
      </c>
      <c r="B1360" s="3" t="s">
        <v>12</v>
      </c>
      <c r="C1360" s="3">
        <v>30</v>
      </c>
      <c r="D1360" s="3" t="s">
        <v>13</v>
      </c>
      <c r="E1360" s="3" t="s">
        <v>27</v>
      </c>
      <c r="F1360" s="4" t="s">
        <v>28</v>
      </c>
      <c r="G1360" s="4" t="s">
        <v>29</v>
      </c>
      <c r="H1360" s="4" t="s">
        <v>8</v>
      </c>
      <c r="I1360" s="4" t="s">
        <v>79</v>
      </c>
      <c r="J1360" s="6">
        <v>44411</v>
      </c>
      <c r="K1360" s="6">
        <v>44432</v>
      </c>
      <c r="L1360">
        <f t="shared" si="155"/>
        <v>21</v>
      </c>
      <c r="M1360" t="b">
        <f t="shared" si="157"/>
        <v>1</v>
      </c>
    </row>
    <row r="1361" spans="1:13" ht="13.2" hidden="1" x14ac:dyDescent="0.25">
      <c r="A1361" s="3" t="s">
        <v>1396</v>
      </c>
      <c r="B1361" s="3" t="s">
        <v>12</v>
      </c>
      <c r="C1361" s="3">
        <v>30</v>
      </c>
      <c r="D1361" s="3" t="s">
        <v>13</v>
      </c>
      <c r="E1361" s="3" t="s">
        <v>27</v>
      </c>
      <c r="F1361" s="4" t="s">
        <v>28</v>
      </c>
      <c r="G1361" s="4" t="s">
        <v>16</v>
      </c>
      <c r="H1361" s="4" t="s">
        <v>8</v>
      </c>
      <c r="I1361" s="4" t="s">
        <v>79</v>
      </c>
      <c r="J1361" s="6">
        <v>44411</v>
      </c>
      <c r="K1361" s="6">
        <v>44445</v>
      </c>
      <c r="L1361">
        <f t="shared" si="155"/>
        <v>34</v>
      </c>
      <c r="M1361" t="b">
        <f t="shared" si="157"/>
        <v>0</v>
      </c>
    </row>
    <row r="1362" spans="1:13" ht="13.2" hidden="1" x14ac:dyDescent="0.25">
      <c r="A1362" s="3" t="s">
        <v>1397</v>
      </c>
      <c r="B1362" s="3" t="s">
        <v>12</v>
      </c>
      <c r="C1362" s="3">
        <v>30</v>
      </c>
      <c r="D1362" s="3" t="s">
        <v>13</v>
      </c>
      <c r="E1362" s="3" t="s">
        <v>27</v>
      </c>
      <c r="F1362" s="4" t="s">
        <v>28</v>
      </c>
      <c r="G1362" s="4" t="s">
        <v>16</v>
      </c>
      <c r="H1362" s="4" t="s">
        <v>8</v>
      </c>
      <c r="I1362" s="4" t="s">
        <v>67</v>
      </c>
      <c r="J1362" s="6">
        <v>44411</v>
      </c>
      <c r="K1362" s="6">
        <v>44799</v>
      </c>
      <c r="L1362">
        <f t="shared" si="155"/>
        <v>388</v>
      </c>
      <c r="M1362" t="b">
        <f t="shared" si="157"/>
        <v>0</v>
      </c>
    </row>
    <row r="1363" spans="1:13" ht="13.2" hidden="1" x14ac:dyDescent="0.25">
      <c r="A1363" s="3" t="s">
        <v>1398</v>
      </c>
      <c r="B1363" s="3" t="s">
        <v>32</v>
      </c>
      <c r="C1363" s="3">
        <v>15</v>
      </c>
      <c r="D1363" s="3" t="s">
        <v>13</v>
      </c>
      <c r="E1363" s="3" t="s">
        <v>27</v>
      </c>
      <c r="F1363" s="4" t="s">
        <v>28</v>
      </c>
      <c r="G1363" s="4" t="s">
        <v>16</v>
      </c>
      <c r="H1363" s="4" t="s">
        <v>8</v>
      </c>
      <c r="I1363" s="4" t="s">
        <v>67</v>
      </c>
      <c r="J1363" s="6">
        <v>44412</v>
      </c>
      <c r="K1363" s="6">
        <v>44511</v>
      </c>
      <c r="L1363">
        <f t="shared" si="155"/>
        <v>99</v>
      </c>
      <c r="M1363" t="b">
        <f t="shared" si="157"/>
        <v>0</v>
      </c>
    </row>
    <row r="1364" spans="1:13" ht="13.2" hidden="1" x14ac:dyDescent="0.25">
      <c r="A1364" s="3" t="s">
        <v>1399</v>
      </c>
      <c r="B1364" s="3" t="s">
        <v>12</v>
      </c>
      <c r="C1364" s="3">
        <v>30</v>
      </c>
      <c r="D1364" s="3" t="s">
        <v>13</v>
      </c>
      <c r="E1364" s="3" t="s">
        <v>14</v>
      </c>
      <c r="F1364" s="4" t="s">
        <v>59</v>
      </c>
      <c r="G1364" s="4" t="s">
        <v>16</v>
      </c>
      <c r="H1364" s="4" t="s">
        <v>17</v>
      </c>
      <c r="I1364" s="4"/>
      <c r="J1364" s="6">
        <v>44412</v>
      </c>
      <c r="K1364" s="6">
        <v>44508</v>
      </c>
      <c r="L1364">
        <f t="shared" si="155"/>
        <v>96</v>
      </c>
    </row>
    <row r="1365" spans="1:13" ht="13.2" hidden="1" x14ac:dyDescent="0.25">
      <c r="A1365" s="3" t="s">
        <v>1400</v>
      </c>
      <c r="B1365" s="3" t="s">
        <v>12</v>
      </c>
      <c r="C1365" s="3">
        <v>30</v>
      </c>
      <c r="D1365" s="3" t="s">
        <v>13</v>
      </c>
      <c r="E1365" s="3" t="s">
        <v>14</v>
      </c>
      <c r="F1365" s="4" t="s">
        <v>59</v>
      </c>
      <c r="G1365" s="4" t="s">
        <v>16</v>
      </c>
      <c r="H1365" s="4" t="s">
        <v>17</v>
      </c>
      <c r="I1365" s="4"/>
      <c r="J1365" s="6">
        <v>44412</v>
      </c>
      <c r="K1365" s="6">
        <v>44435</v>
      </c>
      <c r="L1365">
        <f t="shared" si="155"/>
        <v>23</v>
      </c>
    </row>
    <row r="1366" spans="1:13" ht="13.2" hidden="1" x14ac:dyDescent="0.25">
      <c r="A1366" s="3" t="s">
        <v>1401</v>
      </c>
      <c r="B1366" s="3" t="s">
        <v>12</v>
      </c>
      <c r="C1366" s="3">
        <v>30</v>
      </c>
      <c r="D1366" s="3" t="s">
        <v>13</v>
      </c>
      <c r="E1366" s="3" t="s">
        <v>14</v>
      </c>
      <c r="F1366" s="4" t="s">
        <v>59</v>
      </c>
      <c r="G1366" s="4" t="s">
        <v>16</v>
      </c>
      <c r="H1366" s="4" t="s">
        <v>17</v>
      </c>
      <c r="I1366" s="4"/>
      <c r="J1366" s="6">
        <v>44412</v>
      </c>
      <c r="K1366" s="6">
        <v>44432</v>
      </c>
      <c r="L1366">
        <f t="shared" si="155"/>
        <v>20</v>
      </c>
    </row>
    <row r="1367" spans="1:13" ht="13.2" hidden="1" x14ac:dyDescent="0.25">
      <c r="A1367" s="3" t="s">
        <v>1402</v>
      </c>
      <c r="B1367" s="3" t="s">
        <v>12</v>
      </c>
      <c r="C1367" s="3">
        <v>30</v>
      </c>
      <c r="D1367" s="3" t="s">
        <v>13</v>
      </c>
      <c r="E1367" s="3" t="s">
        <v>14</v>
      </c>
      <c r="F1367" s="4" t="s">
        <v>59</v>
      </c>
      <c r="G1367" s="4" t="s">
        <v>16</v>
      </c>
      <c r="H1367" s="4" t="s">
        <v>17</v>
      </c>
      <c r="I1367" s="4"/>
      <c r="J1367" s="6">
        <v>44412</v>
      </c>
      <c r="K1367" s="6">
        <v>44432</v>
      </c>
      <c r="L1367">
        <f t="shared" si="155"/>
        <v>20</v>
      </c>
    </row>
    <row r="1368" spans="1:13" ht="13.2" hidden="1" x14ac:dyDescent="0.25">
      <c r="A1368" s="3" t="s">
        <v>1403</v>
      </c>
      <c r="B1368" s="3" t="s">
        <v>12</v>
      </c>
      <c r="C1368" s="3">
        <v>30</v>
      </c>
      <c r="D1368" s="3" t="s">
        <v>13</v>
      </c>
      <c r="E1368" s="3" t="s">
        <v>14</v>
      </c>
      <c r="F1368" s="4" t="s">
        <v>59</v>
      </c>
      <c r="G1368" s="4" t="s">
        <v>16</v>
      </c>
      <c r="H1368" s="4" t="s">
        <v>17</v>
      </c>
      <c r="I1368" s="4"/>
      <c r="J1368" s="6">
        <v>44412</v>
      </c>
      <c r="K1368" s="6">
        <v>44432</v>
      </c>
      <c r="L1368">
        <f t="shared" si="155"/>
        <v>20</v>
      </c>
    </row>
    <row r="1369" spans="1:13" ht="13.2" hidden="1" x14ac:dyDescent="0.25">
      <c r="A1369" s="3" t="s">
        <v>1404</v>
      </c>
      <c r="B1369" s="3" t="s">
        <v>12</v>
      </c>
      <c r="C1369" s="3">
        <v>30</v>
      </c>
      <c r="D1369" s="3" t="s">
        <v>13</v>
      </c>
      <c r="E1369" s="3" t="s">
        <v>14</v>
      </c>
      <c r="F1369" s="4" t="s">
        <v>59</v>
      </c>
      <c r="G1369" s="4" t="s">
        <v>16</v>
      </c>
      <c r="H1369" s="4" t="s">
        <v>17</v>
      </c>
      <c r="I1369" s="4"/>
      <c r="J1369" s="6">
        <v>44412</v>
      </c>
      <c r="K1369" s="6">
        <v>44421</v>
      </c>
      <c r="L1369">
        <f t="shared" si="155"/>
        <v>9</v>
      </c>
    </row>
    <row r="1370" spans="1:13" ht="13.2" hidden="1" x14ac:dyDescent="0.25">
      <c r="A1370" s="3" t="s">
        <v>1405</v>
      </c>
      <c r="B1370" s="3" t="s">
        <v>12</v>
      </c>
      <c r="C1370" s="3">
        <v>30</v>
      </c>
      <c r="D1370" s="3" t="s">
        <v>13</v>
      </c>
      <c r="E1370" s="3" t="s">
        <v>27</v>
      </c>
      <c r="F1370" s="4" t="s">
        <v>43</v>
      </c>
      <c r="G1370" s="4" t="s">
        <v>90</v>
      </c>
      <c r="H1370" s="4" t="s">
        <v>17</v>
      </c>
      <c r="I1370" s="4"/>
      <c r="J1370" s="6">
        <v>44412</v>
      </c>
      <c r="K1370" s="6">
        <v>44414</v>
      </c>
      <c r="L1370">
        <f t="shared" si="155"/>
        <v>2</v>
      </c>
      <c r="M1370" t="b">
        <f t="shared" ref="M1370:M1374" si="158">L1370&lt;C1370</f>
        <v>1</v>
      </c>
    </row>
    <row r="1371" spans="1:13" ht="13.2" hidden="1" x14ac:dyDescent="0.25">
      <c r="A1371" s="3" t="s">
        <v>1406</v>
      </c>
      <c r="B1371" s="3" t="s">
        <v>12</v>
      </c>
      <c r="C1371" s="3">
        <v>30</v>
      </c>
      <c r="D1371" s="3" t="s">
        <v>13</v>
      </c>
      <c r="E1371" s="3" t="s">
        <v>27</v>
      </c>
      <c r="F1371" s="4" t="s">
        <v>28</v>
      </c>
      <c r="G1371" s="4" t="s">
        <v>16</v>
      </c>
      <c r="H1371" s="4" t="s">
        <v>8</v>
      </c>
      <c r="I1371" s="4" t="s">
        <v>30</v>
      </c>
      <c r="J1371" s="6">
        <v>44412</v>
      </c>
      <c r="K1371" s="6">
        <v>44435</v>
      </c>
      <c r="L1371">
        <f t="shared" si="155"/>
        <v>23</v>
      </c>
      <c r="M1371" t="b">
        <f t="shared" si="158"/>
        <v>1</v>
      </c>
    </row>
    <row r="1372" spans="1:13" ht="13.2" hidden="1" x14ac:dyDescent="0.25">
      <c r="A1372" s="3" t="s">
        <v>1407</v>
      </c>
      <c r="B1372" s="3" t="s">
        <v>12</v>
      </c>
      <c r="C1372" s="3">
        <v>30</v>
      </c>
      <c r="D1372" s="3" t="s">
        <v>13</v>
      </c>
      <c r="E1372" s="3" t="s">
        <v>27</v>
      </c>
      <c r="F1372" s="4" t="s">
        <v>28</v>
      </c>
      <c r="G1372" s="4" t="s">
        <v>16</v>
      </c>
      <c r="H1372" s="4" t="s">
        <v>8</v>
      </c>
      <c r="I1372" s="4" t="s">
        <v>67</v>
      </c>
      <c r="J1372" s="6">
        <v>44412</v>
      </c>
      <c r="K1372" s="6">
        <v>44712</v>
      </c>
      <c r="L1372">
        <f t="shared" si="155"/>
        <v>300</v>
      </c>
      <c r="M1372" t="b">
        <f t="shared" si="158"/>
        <v>0</v>
      </c>
    </row>
    <row r="1373" spans="1:13" ht="13.2" hidden="1" x14ac:dyDescent="0.25">
      <c r="A1373" s="3" t="s">
        <v>1408</v>
      </c>
      <c r="B1373" s="3" t="s">
        <v>34</v>
      </c>
      <c r="C1373" s="3">
        <v>7</v>
      </c>
      <c r="D1373" s="3" t="s">
        <v>13</v>
      </c>
      <c r="E1373" s="3" t="s">
        <v>27</v>
      </c>
      <c r="F1373" s="4" t="s">
        <v>43</v>
      </c>
      <c r="G1373" s="4" t="s">
        <v>90</v>
      </c>
      <c r="H1373" s="4" t="s">
        <v>17</v>
      </c>
      <c r="I1373" s="4"/>
      <c r="J1373" s="6">
        <v>44413</v>
      </c>
      <c r="K1373" s="6">
        <v>44416</v>
      </c>
      <c r="L1373">
        <f t="shared" si="155"/>
        <v>3</v>
      </c>
      <c r="M1373" t="b">
        <f t="shared" si="158"/>
        <v>1</v>
      </c>
    </row>
    <row r="1374" spans="1:13" ht="13.2" hidden="1" x14ac:dyDescent="0.25">
      <c r="A1374" s="3" t="s">
        <v>1409</v>
      </c>
      <c r="B1374" s="3" t="s">
        <v>34</v>
      </c>
      <c r="C1374" s="3">
        <v>7</v>
      </c>
      <c r="D1374" s="3" t="s">
        <v>13</v>
      </c>
      <c r="E1374" s="3" t="s">
        <v>27</v>
      </c>
      <c r="F1374" s="4" t="s">
        <v>43</v>
      </c>
      <c r="G1374" s="4" t="s">
        <v>90</v>
      </c>
      <c r="H1374" s="4" t="s">
        <v>17</v>
      </c>
      <c r="I1374" s="4"/>
      <c r="J1374" s="6">
        <v>44413</v>
      </c>
      <c r="K1374" s="6">
        <v>44416</v>
      </c>
      <c r="L1374">
        <f t="shared" si="155"/>
        <v>3</v>
      </c>
      <c r="M1374" t="b">
        <f t="shared" si="158"/>
        <v>1</v>
      </c>
    </row>
    <row r="1375" spans="1:13" ht="13.2" hidden="1" x14ac:dyDescent="0.25">
      <c r="A1375" s="3" t="s">
        <v>1410</v>
      </c>
      <c r="B1375" s="3" t="s">
        <v>12</v>
      </c>
      <c r="C1375" s="3">
        <v>30</v>
      </c>
      <c r="D1375" s="3" t="s">
        <v>13</v>
      </c>
      <c r="E1375" s="3" t="s">
        <v>14</v>
      </c>
      <c r="F1375" s="4" t="s">
        <v>59</v>
      </c>
      <c r="G1375" s="4" t="s">
        <v>16</v>
      </c>
      <c r="H1375" s="4" t="s">
        <v>17</v>
      </c>
      <c r="I1375" s="4"/>
      <c r="J1375" s="6">
        <v>44413</v>
      </c>
      <c r="K1375" s="6">
        <v>44700</v>
      </c>
      <c r="L1375">
        <f t="shared" si="155"/>
        <v>287</v>
      </c>
    </row>
    <row r="1376" spans="1:13" ht="13.2" hidden="1" x14ac:dyDescent="0.25">
      <c r="A1376" s="3" t="s">
        <v>1411</v>
      </c>
      <c r="B1376" s="3" t="s">
        <v>12</v>
      </c>
      <c r="C1376" s="3">
        <v>30</v>
      </c>
      <c r="D1376" s="3" t="s">
        <v>13</v>
      </c>
      <c r="E1376" s="3" t="s">
        <v>14</v>
      </c>
      <c r="F1376" s="4" t="s">
        <v>59</v>
      </c>
      <c r="G1376" s="4" t="s">
        <v>16</v>
      </c>
      <c r="H1376" s="4" t="s">
        <v>17</v>
      </c>
      <c r="I1376" s="4"/>
      <c r="J1376" s="6">
        <v>44413</v>
      </c>
      <c r="K1376" s="6">
        <v>44452</v>
      </c>
      <c r="L1376">
        <f t="shared" si="155"/>
        <v>39</v>
      </c>
    </row>
    <row r="1377" spans="1:13" ht="13.2" hidden="1" x14ac:dyDescent="0.25">
      <c r="A1377" s="3" t="s">
        <v>1412</v>
      </c>
      <c r="B1377" s="3" t="s">
        <v>12</v>
      </c>
      <c r="C1377" s="3">
        <v>30</v>
      </c>
      <c r="D1377" s="3" t="s">
        <v>13</v>
      </c>
      <c r="E1377" s="3" t="s">
        <v>14</v>
      </c>
      <c r="F1377" s="4" t="s">
        <v>59</v>
      </c>
      <c r="G1377" s="4" t="s">
        <v>16</v>
      </c>
      <c r="H1377" s="4" t="s">
        <v>17</v>
      </c>
      <c r="I1377" s="4"/>
      <c r="J1377" s="6">
        <v>44413</v>
      </c>
      <c r="K1377" s="6">
        <v>44421</v>
      </c>
      <c r="L1377">
        <f t="shared" si="155"/>
        <v>8</v>
      </c>
    </row>
    <row r="1378" spans="1:13" ht="13.2" hidden="1" x14ac:dyDescent="0.25">
      <c r="A1378" s="3" t="s">
        <v>1413</v>
      </c>
      <c r="B1378" s="3" t="s">
        <v>12</v>
      </c>
      <c r="C1378" s="3">
        <v>30</v>
      </c>
      <c r="D1378" s="3" t="s">
        <v>13</v>
      </c>
      <c r="E1378" s="3" t="s">
        <v>27</v>
      </c>
      <c r="F1378" s="4" t="s">
        <v>43</v>
      </c>
      <c r="G1378" s="4" t="s">
        <v>90</v>
      </c>
      <c r="H1378" s="4" t="s">
        <v>17</v>
      </c>
      <c r="I1378" s="4"/>
      <c r="J1378" s="6">
        <v>44413</v>
      </c>
      <c r="K1378" s="6">
        <v>44414</v>
      </c>
      <c r="L1378">
        <f t="shared" si="155"/>
        <v>1</v>
      </c>
      <c r="M1378" t="b">
        <f t="shared" ref="M1378:M1384" si="159">L1378&lt;C1378</f>
        <v>1</v>
      </c>
    </row>
    <row r="1379" spans="1:13" ht="13.2" hidden="1" x14ac:dyDescent="0.25">
      <c r="A1379" s="3" t="s">
        <v>1414</v>
      </c>
      <c r="B1379" s="3" t="s">
        <v>12</v>
      </c>
      <c r="C1379" s="3">
        <v>30</v>
      </c>
      <c r="D1379" s="3" t="s">
        <v>13</v>
      </c>
      <c r="E1379" s="3" t="s">
        <v>27</v>
      </c>
      <c r="F1379" s="4" t="s">
        <v>43</v>
      </c>
      <c r="G1379" s="4" t="s">
        <v>90</v>
      </c>
      <c r="H1379" s="4" t="s">
        <v>17</v>
      </c>
      <c r="I1379" s="4"/>
      <c r="J1379" s="6">
        <v>44413</v>
      </c>
      <c r="K1379" s="6">
        <v>44414</v>
      </c>
      <c r="L1379">
        <f t="shared" si="155"/>
        <v>1</v>
      </c>
      <c r="M1379" t="b">
        <f t="shared" si="159"/>
        <v>1</v>
      </c>
    </row>
    <row r="1380" spans="1:13" ht="13.2" hidden="1" x14ac:dyDescent="0.25">
      <c r="A1380" s="3" t="s">
        <v>1415</v>
      </c>
      <c r="B1380" s="3" t="s">
        <v>12</v>
      </c>
      <c r="C1380" s="3">
        <v>30</v>
      </c>
      <c r="D1380" s="3" t="s">
        <v>13</v>
      </c>
      <c r="E1380" s="3" t="s">
        <v>27</v>
      </c>
      <c r="F1380" s="4" t="s">
        <v>43</v>
      </c>
      <c r="G1380" s="4" t="s">
        <v>16</v>
      </c>
      <c r="H1380" s="4" t="s">
        <v>17</v>
      </c>
      <c r="I1380" s="4"/>
      <c r="J1380" s="6">
        <v>44413</v>
      </c>
      <c r="K1380" s="6">
        <v>44420</v>
      </c>
      <c r="L1380">
        <f t="shared" si="155"/>
        <v>7</v>
      </c>
      <c r="M1380" t="b">
        <f t="shared" si="159"/>
        <v>1</v>
      </c>
    </row>
    <row r="1381" spans="1:13" ht="13.2" hidden="1" x14ac:dyDescent="0.25">
      <c r="A1381" s="3" t="s">
        <v>1416</v>
      </c>
      <c r="B1381" s="3" t="s">
        <v>12</v>
      </c>
      <c r="C1381" s="3">
        <v>30</v>
      </c>
      <c r="D1381" s="3" t="s">
        <v>13</v>
      </c>
      <c r="E1381" s="3" t="s">
        <v>27</v>
      </c>
      <c r="F1381" s="4" t="s">
        <v>28</v>
      </c>
      <c r="G1381" s="4" t="s">
        <v>16</v>
      </c>
      <c r="H1381" s="4" t="s">
        <v>8</v>
      </c>
      <c r="I1381" s="4" t="s">
        <v>67</v>
      </c>
      <c r="J1381" s="6">
        <v>44413</v>
      </c>
      <c r="K1381" s="6">
        <v>44424</v>
      </c>
      <c r="L1381">
        <f t="shared" si="155"/>
        <v>11</v>
      </c>
      <c r="M1381" t="b">
        <f t="shared" si="159"/>
        <v>1</v>
      </c>
    </row>
    <row r="1382" spans="1:13" ht="13.2" hidden="1" x14ac:dyDescent="0.25">
      <c r="A1382" s="3" t="s">
        <v>1417</v>
      </c>
      <c r="B1382" s="3" t="s">
        <v>12</v>
      </c>
      <c r="C1382" s="3">
        <v>30</v>
      </c>
      <c r="D1382" s="3" t="s">
        <v>13</v>
      </c>
      <c r="E1382" s="3" t="s">
        <v>27</v>
      </c>
      <c r="F1382" s="4" t="s">
        <v>28</v>
      </c>
      <c r="G1382" s="4" t="s">
        <v>16</v>
      </c>
      <c r="H1382" s="4" t="s">
        <v>8</v>
      </c>
      <c r="I1382" s="4" t="s">
        <v>67</v>
      </c>
      <c r="J1382" s="6">
        <v>44413</v>
      </c>
      <c r="K1382" s="6">
        <v>44439</v>
      </c>
      <c r="L1382">
        <f t="shared" si="155"/>
        <v>26</v>
      </c>
      <c r="M1382" t="b">
        <f t="shared" si="159"/>
        <v>1</v>
      </c>
    </row>
    <row r="1383" spans="1:13" ht="13.2" hidden="1" x14ac:dyDescent="0.25">
      <c r="A1383" s="3" t="s">
        <v>1418</v>
      </c>
      <c r="B1383" s="3" t="s">
        <v>12</v>
      </c>
      <c r="C1383" s="3">
        <v>30</v>
      </c>
      <c r="D1383" s="3" t="s">
        <v>13</v>
      </c>
      <c r="E1383" s="3" t="s">
        <v>27</v>
      </c>
      <c r="F1383" s="4" t="s">
        <v>28</v>
      </c>
      <c r="G1383" s="4" t="s">
        <v>16</v>
      </c>
      <c r="H1383" s="4" t="s">
        <v>8</v>
      </c>
      <c r="I1383" s="4" t="s">
        <v>79</v>
      </c>
      <c r="J1383" s="6">
        <v>44413</v>
      </c>
      <c r="K1383" s="6">
        <v>44697</v>
      </c>
      <c r="L1383">
        <f t="shared" si="155"/>
        <v>284</v>
      </c>
      <c r="M1383" t="b">
        <f t="shared" si="159"/>
        <v>0</v>
      </c>
    </row>
    <row r="1384" spans="1:13" ht="13.2" hidden="1" x14ac:dyDescent="0.25">
      <c r="A1384" s="3" t="s">
        <v>1419</v>
      </c>
      <c r="B1384" s="3" t="s">
        <v>12</v>
      </c>
      <c r="C1384" s="3">
        <v>30</v>
      </c>
      <c r="D1384" s="3" t="s">
        <v>13</v>
      </c>
      <c r="E1384" s="3" t="s">
        <v>27</v>
      </c>
      <c r="F1384" s="4" t="s">
        <v>28</v>
      </c>
      <c r="G1384" s="4" t="s">
        <v>16</v>
      </c>
      <c r="H1384" s="4" t="s">
        <v>8</v>
      </c>
      <c r="I1384" s="4" t="s">
        <v>79</v>
      </c>
      <c r="J1384" s="6">
        <v>44413</v>
      </c>
      <c r="K1384" s="6">
        <v>44760</v>
      </c>
      <c r="L1384">
        <f t="shared" si="155"/>
        <v>347</v>
      </c>
      <c r="M1384" t="b">
        <f t="shared" si="159"/>
        <v>0</v>
      </c>
    </row>
    <row r="1385" spans="1:13" ht="13.2" hidden="1" x14ac:dyDescent="0.25">
      <c r="A1385" s="3" t="s">
        <v>1420</v>
      </c>
      <c r="B1385" s="3" t="s">
        <v>32</v>
      </c>
      <c r="C1385" s="3">
        <v>15</v>
      </c>
      <c r="D1385" s="3" t="s">
        <v>13</v>
      </c>
      <c r="E1385" s="3" t="s">
        <v>14</v>
      </c>
      <c r="F1385" s="4" t="s">
        <v>59</v>
      </c>
      <c r="G1385" s="4" t="s">
        <v>16</v>
      </c>
      <c r="H1385" s="4" t="s">
        <v>17</v>
      </c>
      <c r="I1385" s="4"/>
      <c r="J1385" s="6">
        <v>44414</v>
      </c>
      <c r="K1385" s="6">
        <v>44782</v>
      </c>
      <c r="L1385">
        <f>K1385-J1385</f>
        <v>368</v>
      </c>
    </row>
    <row r="1386" spans="1:13" ht="13.2" hidden="1" x14ac:dyDescent="0.25">
      <c r="A1386" s="3" t="s">
        <v>1421</v>
      </c>
      <c r="B1386" s="3" t="s">
        <v>32</v>
      </c>
      <c r="C1386" s="3">
        <v>15</v>
      </c>
      <c r="D1386" s="3" t="s">
        <v>13</v>
      </c>
      <c r="E1386" s="3" t="s">
        <v>27</v>
      </c>
      <c r="F1386" s="4" t="s">
        <v>28</v>
      </c>
      <c r="G1386" s="4" t="s">
        <v>16</v>
      </c>
      <c r="H1386" s="4" t="s">
        <v>8</v>
      </c>
      <c r="I1386" s="4" t="s">
        <v>79</v>
      </c>
      <c r="J1386" s="6">
        <v>44414</v>
      </c>
      <c r="K1386" s="6">
        <v>44440</v>
      </c>
      <c r="L1386">
        <f t="shared" si="155"/>
        <v>26</v>
      </c>
      <c r="M1386" t="b">
        <f t="shared" ref="M1386:M1392" si="160">L1386&lt;C1386</f>
        <v>0</v>
      </c>
    </row>
    <row r="1387" spans="1:13" ht="13.2" hidden="1" x14ac:dyDescent="0.25">
      <c r="A1387" s="3" t="s">
        <v>1422</v>
      </c>
      <c r="B1387" s="3" t="s">
        <v>32</v>
      </c>
      <c r="C1387" s="3">
        <v>15</v>
      </c>
      <c r="D1387" s="3" t="s">
        <v>13</v>
      </c>
      <c r="E1387" s="3" t="s">
        <v>27</v>
      </c>
      <c r="F1387" s="4" t="s">
        <v>28</v>
      </c>
      <c r="G1387" s="4" t="s">
        <v>140</v>
      </c>
      <c r="H1387" s="4" t="s">
        <v>8</v>
      </c>
      <c r="I1387" s="4" t="s">
        <v>30</v>
      </c>
      <c r="J1387" s="6">
        <v>44414</v>
      </c>
      <c r="K1387" s="6">
        <v>44479</v>
      </c>
      <c r="L1387">
        <f t="shared" si="155"/>
        <v>65</v>
      </c>
      <c r="M1387" t="b">
        <f t="shared" si="160"/>
        <v>0</v>
      </c>
    </row>
    <row r="1388" spans="1:13" ht="13.2" x14ac:dyDescent="0.25">
      <c r="A1388" s="3" t="s">
        <v>1423</v>
      </c>
      <c r="B1388" s="3" t="s">
        <v>32</v>
      </c>
      <c r="C1388" s="3">
        <v>15</v>
      </c>
      <c r="D1388" s="3" t="s">
        <v>13</v>
      </c>
      <c r="E1388" s="3" t="s">
        <v>27</v>
      </c>
      <c r="F1388" s="4" t="s">
        <v>28</v>
      </c>
      <c r="G1388" s="4" t="s">
        <v>272</v>
      </c>
      <c r="H1388" s="4" t="s">
        <v>8</v>
      </c>
      <c r="I1388" s="4" t="s">
        <v>30</v>
      </c>
      <c r="J1388" s="6">
        <v>44414</v>
      </c>
      <c r="K1388" s="6">
        <v>44486</v>
      </c>
      <c r="L1388">
        <f t="shared" si="155"/>
        <v>72</v>
      </c>
      <c r="M1388" t="b">
        <f t="shared" si="160"/>
        <v>0</v>
      </c>
    </row>
    <row r="1389" spans="1:13" ht="13.2" hidden="1" x14ac:dyDescent="0.25">
      <c r="A1389" s="3" t="s">
        <v>1424</v>
      </c>
      <c r="B1389" s="3" t="s">
        <v>32</v>
      </c>
      <c r="C1389" s="3">
        <v>15</v>
      </c>
      <c r="D1389" s="3" t="s">
        <v>13</v>
      </c>
      <c r="E1389" s="3" t="s">
        <v>27</v>
      </c>
      <c r="F1389" s="4" t="s">
        <v>28</v>
      </c>
      <c r="G1389" s="4" t="s">
        <v>16</v>
      </c>
      <c r="H1389" s="4" t="s">
        <v>8</v>
      </c>
      <c r="I1389" s="4" t="s">
        <v>79</v>
      </c>
      <c r="J1389" s="6">
        <v>44414</v>
      </c>
      <c r="K1389" s="6">
        <v>44505</v>
      </c>
      <c r="L1389">
        <f t="shared" si="155"/>
        <v>91</v>
      </c>
      <c r="M1389" t="b">
        <f t="shared" si="160"/>
        <v>0</v>
      </c>
    </row>
    <row r="1390" spans="1:13" ht="13.2" hidden="1" x14ac:dyDescent="0.25">
      <c r="A1390" s="3" t="s">
        <v>1425</v>
      </c>
      <c r="B1390" s="3" t="s">
        <v>34</v>
      </c>
      <c r="C1390" s="3">
        <v>7</v>
      </c>
      <c r="D1390" s="3" t="s">
        <v>13</v>
      </c>
      <c r="E1390" s="3" t="s">
        <v>27</v>
      </c>
      <c r="F1390" s="4" t="s">
        <v>28</v>
      </c>
      <c r="G1390" s="4" t="s">
        <v>29</v>
      </c>
      <c r="H1390" s="4" t="s">
        <v>8</v>
      </c>
      <c r="I1390" s="4" t="s">
        <v>79</v>
      </c>
      <c r="J1390" s="6">
        <v>44414</v>
      </c>
      <c r="K1390" s="6">
        <v>44426</v>
      </c>
      <c r="L1390">
        <f t="shared" si="155"/>
        <v>12</v>
      </c>
      <c r="M1390" t="b">
        <f t="shared" si="160"/>
        <v>0</v>
      </c>
    </row>
    <row r="1391" spans="1:13" ht="13.2" hidden="1" x14ac:dyDescent="0.25">
      <c r="A1391" s="3" t="s">
        <v>1426</v>
      </c>
      <c r="B1391" s="3" t="s">
        <v>34</v>
      </c>
      <c r="C1391" s="3">
        <v>7</v>
      </c>
      <c r="D1391" s="3" t="s">
        <v>13</v>
      </c>
      <c r="E1391" s="3" t="s">
        <v>27</v>
      </c>
      <c r="F1391" s="4" t="s">
        <v>28</v>
      </c>
      <c r="G1391" s="4" t="s">
        <v>29</v>
      </c>
      <c r="H1391" s="4" t="s">
        <v>8</v>
      </c>
      <c r="I1391" s="4" t="s">
        <v>79</v>
      </c>
      <c r="J1391" s="6">
        <v>44414</v>
      </c>
      <c r="K1391" s="6">
        <v>44428</v>
      </c>
      <c r="L1391">
        <f t="shared" si="155"/>
        <v>14</v>
      </c>
      <c r="M1391" t="b">
        <f t="shared" si="160"/>
        <v>0</v>
      </c>
    </row>
    <row r="1392" spans="1:13" ht="13.2" hidden="1" x14ac:dyDescent="0.25">
      <c r="A1392" s="3" t="s">
        <v>1427</v>
      </c>
      <c r="B1392" s="3" t="s">
        <v>34</v>
      </c>
      <c r="C1392" s="3">
        <v>7</v>
      </c>
      <c r="D1392" s="3" t="s">
        <v>13</v>
      </c>
      <c r="E1392" s="3" t="s">
        <v>27</v>
      </c>
      <c r="F1392" s="4" t="s">
        <v>28</v>
      </c>
      <c r="G1392" s="4" t="s">
        <v>16</v>
      </c>
      <c r="H1392" s="4" t="s">
        <v>8</v>
      </c>
      <c r="I1392" s="4" t="s">
        <v>79</v>
      </c>
      <c r="J1392" s="6">
        <v>44414</v>
      </c>
      <c r="K1392" s="6">
        <v>44507</v>
      </c>
      <c r="L1392">
        <f t="shared" si="155"/>
        <v>93</v>
      </c>
      <c r="M1392" t="b">
        <f t="shared" si="160"/>
        <v>0</v>
      </c>
    </row>
    <row r="1393" spans="1:13" ht="13.2" hidden="1" x14ac:dyDescent="0.25">
      <c r="A1393" s="3" t="s">
        <v>1428</v>
      </c>
      <c r="B1393" s="3" t="s">
        <v>12</v>
      </c>
      <c r="C1393" s="3">
        <v>30</v>
      </c>
      <c r="D1393" s="3" t="s">
        <v>13</v>
      </c>
      <c r="E1393" s="3" t="s">
        <v>14</v>
      </c>
      <c r="F1393" s="4" t="s">
        <v>59</v>
      </c>
      <c r="G1393" s="4" t="s">
        <v>16</v>
      </c>
      <c r="H1393" s="4" t="s">
        <v>17</v>
      </c>
      <c r="I1393" s="4"/>
      <c r="J1393" s="6">
        <v>44414</v>
      </c>
      <c r="K1393" s="6">
        <v>44459</v>
      </c>
      <c r="L1393">
        <f t="shared" si="155"/>
        <v>45</v>
      </c>
    </row>
    <row r="1394" spans="1:13" ht="13.2" hidden="1" x14ac:dyDescent="0.25">
      <c r="A1394" s="3" t="s">
        <v>1429</v>
      </c>
      <c r="B1394" s="3" t="s">
        <v>12</v>
      </c>
      <c r="C1394" s="3">
        <v>30</v>
      </c>
      <c r="D1394" s="3" t="s">
        <v>13</v>
      </c>
      <c r="E1394" s="3" t="s">
        <v>27</v>
      </c>
      <c r="F1394" s="4" t="s">
        <v>43</v>
      </c>
      <c r="G1394" s="4" t="s">
        <v>16</v>
      </c>
      <c r="H1394" s="4" t="s">
        <v>17</v>
      </c>
      <c r="I1394" s="4"/>
      <c r="J1394" s="6">
        <v>44414</v>
      </c>
      <c r="K1394" s="6">
        <v>44419</v>
      </c>
      <c r="L1394">
        <f t="shared" si="155"/>
        <v>5</v>
      </c>
      <c r="M1394" t="b">
        <f t="shared" ref="M1394:M1401" si="161">L1394&lt;C1394</f>
        <v>1</v>
      </c>
    </row>
    <row r="1395" spans="1:13" ht="13.2" hidden="1" x14ac:dyDescent="0.25">
      <c r="A1395" s="3" t="s">
        <v>1430</v>
      </c>
      <c r="B1395" s="3" t="s">
        <v>12</v>
      </c>
      <c r="C1395" s="3">
        <v>30</v>
      </c>
      <c r="D1395" s="3" t="s">
        <v>13</v>
      </c>
      <c r="E1395" s="3" t="s">
        <v>27</v>
      </c>
      <c r="F1395" s="4" t="s">
        <v>43</v>
      </c>
      <c r="G1395" s="4" t="s">
        <v>16</v>
      </c>
      <c r="H1395" s="4" t="s">
        <v>17</v>
      </c>
      <c r="I1395" s="4"/>
      <c r="J1395" s="6">
        <v>44414</v>
      </c>
      <c r="K1395" s="6">
        <v>44421</v>
      </c>
      <c r="L1395">
        <f t="shared" si="155"/>
        <v>7</v>
      </c>
      <c r="M1395" t="b">
        <f t="shared" si="161"/>
        <v>1</v>
      </c>
    </row>
    <row r="1396" spans="1:13" ht="13.2" hidden="1" x14ac:dyDescent="0.25">
      <c r="A1396" s="3" t="s">
        <v>1431</v>
      </c>
      <c r="B1396" s="3" t="s">
        <v>12</v>
      </c>
      <c r="C1396" s="3">
        <v>30</v>
      </c>
      <c r="D1396" s="3" t="s">
        <v>13</v>
      </c>
      <c r="E1396" s="3" t="s">
        <v>27</v>
      </c>
      <c r="F1396" s="4" t="s">
        <v>43</v>
      </c>
      <c r="G1396" s="4" t="s">
        <v>16</v>
      </c>
      <c r="H1396" s="4" t="s">
        <v>17</v>
      </c>
      <c r="I1396" s="4"/>
      <c r="J1396" s="6">
        <v>44414</v>
      </c>
      <c r="K1396" s="6">
        <v>44424</v>
      </c>
      <c r="L1396">
        <f t="shared" si="155"/>
        <v>10</v>
      </c>
      <c r="M1396" t="b">
        <f t="shared" si="161"/>
        <v>1</v>
      </c>
    </row>
    <row r="1397" spans="1:13" ht="13.2" hidden="1" x14ac:dyDescent="0.25">
      <c r="A1397" s="3" t="s">
        <v>1432</v>
      </c>
      <c r="B1397" s="3" t="s">
        <v>12</v>
      </c>
      <c r="C1397" s="3">
        <v>30</v>
      </c>
      <c r="D1397" s="3" t="s">
        <v>13</v>
      </c>
      <c r="E1397" s="3" t="s">
        <v>27</v>
      </c>
      <c r="F1397" s="4" t="s">
        <v>28</v>
      </c>
      <c r="G1397" s="4" t="s">
        <v>16</v>
      </c>
      <c r="H1397" s="4" t="s">
        <v>8</v>
      </c>
      <c r="I1397" s="4" t="s">
        <v>79</v>
      </c>
      <c r="J1397" s="6">
        <v>44414</v>
      </c>
      <c r="K1397" s="6">
        <v>44442</v>
      </c>
      <c r="L1397">
        <f t="shared" si="155"/>
        <v>28</v>
      </c>
      <c r="M1397" t="b">
        <f t="shared" si="161"/>
        <v>1</v>
      </c>
    </row>
    <row r="1398" spans="1:13" ht="13.2" hidden="1" x14ac:dyDescent="0.25">
      <c r="A1398" s="3" t="s">
        <v>1433</v>
      </c>
      <c r="B1398" s="3" t="s">
        <v>12</v>
      </c>
      <c r="C1398" s="3">
        <v>30</v>
      </c>
      <c r="D1398" s="3" t="s">
        <v>13</v>
      </c>
      <c r="E1398" s="3" t="s">
        <v>27</v>
      </c>
      <c r="F1398" s="4" t="s">
        <v>28</v>
      </c>
      <c r="G1398" s="4" t="s">
        <v>16</v>
      </c>
      <c r="H1398" s="4" t="s">
        <v>8</v>
      </c>
      <c r="I1398" s="4" t="s">
        <v>79</v>
      </c>
      <c r="J1398" s="6">
        <v>44414</v>
      </c>
      <c r="K1398" s="6">
        <v>44445</v>
      </c>
      <c r="L1398">
        <f t="shared" si="155"/>
        <v>31</v>
      </c>
      <c r="M1398" t="b">
        <f t="shared" si="161"/>
        <v>0</v>
      </c>
    </row>
    <row r="1399" spans="1:13" ht="13.2" hidden="1" x14ac:dyDescent="0.25">
      <c r="A1399" s="3" t="s">
        <v>1434</v>
      </c>
      <c r="B1399" s="3" t="s">
        <v>12</v>
      </c>
      <c r="C1399" s="3">
        <v>30</v>
      </c>
      <c r="D1399" s="3" t="s">
        <v>13</v>
      </c>
      <c r="E1399" s="3" t="s">
        <v>27</v>
      </c>
      <c r="F1399" s="4" t="s">
        <v>28</v>
      </c>
      <c r="G1399" s="4" t="s">
        <v>16</v>
      </c>
      <c r="H1399" s="4" t="s">
        <v>8</v>
      </c>
      <c r="I1399" s="4" t="s">
        <v>67</v>
      </c>
      <c r="J1399" s="6">
        <v>44414</v>
      </c>
      <c r="K1399" s="6">
        <v>44511</v>
      </c>
      <c r="L1399">
        <f t="shared" si="155"/>
        <v>97</v>
      </c>
      <c r="M1399" t="b">
        <f t="shared" si="161"/>
        <v>0</v>
      </c>
    </row>
    <row r="1400" spans="1:13" ht="13.2" hidden="1" x14ac:dyDescent="0.25">
      <c r="A1400" s="3" t="s">
        <v>1435</v>
      </c>
      <c r="B1400" s="3" t="s">
        <v>12</v>
      </c>
      <c r="C1400" s="3">
        <v>30</v>
      </c>
      <c r="D1400" s="3" t="s">
        <v>13</v>
      </c>
      <c r="E1400" s="3" t="s">
        <v>27</v>
      </c>
      <c r="F1400" s="4" t="s">
        <v>28</v>
      </c>
      <c r="G1400" s="4" t="s">
        <v>16</v>
      </c>
      <c r="H1400" s="4" t="s">
        <v>8</v>
      </c>
      <c r="I1400" s="4" t="s">
        <v>79</v>
      </c>
      <c r="J1400" s="6">
        <v>44414</v>
      </c>
      <c r="K1400" s="6">
        <v>44697</v>
      </c>
      <c r="L1400">
        <f t="shared" si="155"/>
        <v>283</v>
      </c>
      <c r="M1400" t="b">
        <f t="shared" si="161"/>
        <v>0</v>
      </c>
    </row>
    <row r="1401" spans="1:13" ht="13.2" hidden="1" x14ac:dyDescent="0.25">
      <c r="A1401" s="3" t="s">
        <v>1436</v>
      </c>
      <c r="B1401" s="3" t="s">
        <v>12</v>
      </c>
      <c r="C1401" s="3">
        <v>30</v>
      </c>
      <c r="D1401" s="3" t="s">
        <v>13</v>
      </c>
      <c r="E1401" s="3" t="s">
        <v>27</v>
      </c>
      <c r="F1401" s="4" t="s">
        <v>28</v>
      </c>
      <c r="G1401" s="4" t="s">
        <v>16</v>
      </c>
      <c r="H1401" s="4" t="s">
        <v>8</v>
      </c>
      <c r="I1401" s="4" t="s">
        <v>79</v>
      </c>
      <c r="J1401" s="6">
        <v>44416</v>
      </c>
      <c r="K1401" s="6">
        <v>44692</v>
      </c>
      <c r="L1401">
        <f t="shared" si="155"/>
        <v>276</v>
      </c>
      <c r="M1401" t="b">
        <f t="shared" si="161"/>
        <v>0</v>
      </c>
    </row>
    <row r="1402" spans="1:13" ht="13.2" hidden="1" x14ac:dyDescent="0.25">
      <c r="A1402" s="3" t="s">
        <v>1437</v>
      </c>
      <c r="B1402" s="3" t="s">
        <v>12</v>
      </c>
      <c r="C1402" s="3">
        <v>30</v>
      </c>
      <c r="D1402" s="3" t="s">
        <v>13</v>
      </c>
      <c r="E1402" s="3" t="s">
        <v>14</v>
      </c>
      <c r="F1402" s="4" t="s">
        <v>59</v>
      </c>
      <c r="G1402" s="4" t="s">
        <v>16</v>
      </c>
      <c r="H1402" s="4" t="s">
        <v>17</v>
      </c>
      <c r="I1402" s="4"/>
      <c r="J1402" s="6">
        <v>44417</v>
      </c>
      <c r="K1402" s="6">
        <v>44439</v>
      </c>
      <c r="L1402">
        <f>K1402-J1402</f>
        <v>22</v>
      </c>
    </row>
    <row r="1403" spans="1:13" ht="13.2" hidden="1" x14ac:dyDescent="0.25">
      <c r="A1403" s="3" t="s">
        <v>1438</v>
      </c>
      <c r="B1403" s="3" t="s">
        <v>12</v>
      </c>
      <c r="C1403" s="3">
        <v>30</v>
      </c>
      <c r="D1403" s="3" t="s">
        <v>13</v>
      </c>
      <c r="E1403" s="3" t="s">
        <v>27</v>
      </c>
      <c r="F1403" s="4" t="s">
        <v>28</v>
      </c>
      <c r="G1403" s="4" t="s">
        <v>16</v>
      </c>
      <c r="H1403" s="4" t="s">
        <v>8</v>
      </c>
      <c r="I1403" s="4" t="s">
        <v>79</v>
      </c>
      <c r="J1403" s="6">
        <v>44417</v>
      </c>
      <c r="K1403" s="6">
        <v>44696</v>
      </c>
      <c r="L1403">
        <f t="shared" si="155"/>
        <v>279</v>
      </c>
      <c r="M1403" t="b">
        <f t="shared" ref="M1403:M1404" si="162">L1403&lt;C1403</f>
        <v>0</v>
      </c>
    </row>
    <row r="1404" spans="1:13" ht="13.2" hidden="1" x14ac:dyDescent="0.25">
      <c r="A1404" s="3" t="s">
        <v>1439</v>
      </c>
      <c r="B1404" s="3" t="s">
        <v>12</v>
      </c>
      <c r="C1404" s="3">
        <v>30</v>
      </c>
      <c r="D1404" s="3" t="s">
        <v>13</v>
      </c>
      <c r="E1404" s="3" t="s">
        <v>27</v>
      </c>
      <c r="F1404" s="4" t="s">
        <v>28</v>
      </c>
      <c r="G1404" s="4" t="s">
        <v>16</v>
      </c>
      <c r="H1404" s="4" t="s">
        <v>8</v>
      </c>
      <c r="I1404" s="4" t="s">
        <v>79</v>
      </c>
      <c r="J1404" s="6">
        <v>44417</v>
      </c>
      <c r="K1404" s="6">
        <v>44702</v>
      </c>
      <c r="L1404">
        <f t="shared" si="155"/>
        <v>285</v>
      </c>
      <c r="M1404" t="b">
        <f t="shared" si="162"/>
        <v>0</v>
      </c>
    </row>
    <row r="1405" spans="1:13" ht="13.2" hidden="1" x14ac:dyDescent="0.25">
      <c r="A1405" s="3" t="s">
        <v>1440</v>
      </c>
      <c r="B1405" s="3" t="s">
        <v>12</v>
      </c>
      <c r="C1405" s="3">
        <v>30</v>
      </c>
      <c r="D1405" s="3" t="s">
        <v>13</v>
      </c>
      <c r="E1405" s="3" t="s">
        <v>14</v>
      </c>
      <c r="F1405" s="4" t="s">
        <v>59</v>
      </c>
      <c r="G1405" s="4" t="s">
        <v>16</v>
      </c>
      <c r="H1405" s="4" t="s">
        <v>17</v>
      </c>
      <c r="I1405" s="4"/>
      <c r="J1405" s="6">
        <v>44418</v>
      </c>
      <c r="K1405" s="6">
        <v>44459</v>
      </c>
      <c r="L1405">
        <f t="shared" si="155"/>
        <v>41</v>
      </c>
    </row>
    <row r="1406" spans="1:13" ht="13.2" hidden="1" x14ac:dyDescent="0.25">
      <c r="A1406" s="3" t="s">
        <v>1441</v>
      </c>
      <c r="B1406" s="3" t="s">
        <v>12</v>
      </c>
      <c r="C1406" s="3">
        <v>30</v>
      </c>
      <c r="D1406" s="3" t="s">
        <v>13</v>
      </c>
      <c r="E1406" s="3" t="s">
        <v>14</v>
      </c>
      <c r="F1406" s="4" t="s">
        <v>59</v>
      </c>
      <c r="G1406" s="4" t="s">
        <v>16</v>
      </c>
      <c r="H1406" s="4" t="s">
        <v>17</v>
      </c>
      <c r="I1406" s="4"/>
      <c r="J1406" s="6">
        <v>44418</v>
      </c>
      <c r="K1406" s="6">
        <v>44439</v>
      </c>
      <c r="L1406">
        <f t="shared" si="155"/>
        <v>21</v>
      </c>
    </row>
    <row r="1407" spans="1:13" ht="13.2" hidden="1" x14ac:dyDescent="0.25">
      <c r="A1407" s="3" t="s">
        <v>1442</v>
      </c>
      <c r="B1407" s="3" t="s">
        <v>12</v>
      </c>
      <c r="C1407" s="3">
        <v>30</v>
      </c>
      <c r="D1407" s="3" t="s">
        <v>13</v>
      </c>
      <c r="E1407" s="3" t="s">
        <v>14</v>
      </c>
      <c r="F1407" s="4" t="s">
        <v>59</v>
      </c>
      <c r="G1407" s="4" t="s">
        <v>16</v>
      </c>
      <c r="H1407" s="4" t="s">
        <v>17</v>
      </c>
      <c r="I1407" s="4"/>
      <c r="J1407" s="6">
        <v>44418</v>
      </c>
      <c r="K1407" s="6">
        <v>44431</v>
      </c>
      <c r="L1407">
        <f t="shared" si="155"/>
        <v>13</v>
      </c>
    </row>
    <row r="1408" spans="1:13" ht="13.2" hidden="1" x14ac:dyDescent="0.25">
      <c r="A1408" s="3" t="s">
        <v>1443</v>
      </c>
      <c r="B1408" s="3" t="s">
        <v>12</v>
      </c>
      <c r="C1408" s="3">
        <v>30</v>
      </c>
      <c r="D1408" s="3" t="s">
        <v>13</v>
      </c>
      <c r="E1408" s="3" t="s">
        <v>14</v>
      </c>
      <c r="F1408" s="4" t="s">
        <v>59</v>
      </c>
      <c r="G1408" s="4" t="s">
        <v>16</v>
      </c>
      <c r="H1408" s="4" t="s">
        <v>17</v>
      </c>
      <c r="I1408" s="4"/>
      <c r="J1408" s="6">
        <v>44419</v>
      </c>
      <c r="K1408" s="6">
        <v>44700</v>
      </c>
      <c r="L1408">
        <f t="shared" si="155"/>
        <v>281</v>
      </c>
    </row>
    <row r="1409" spans="1:13" ht="13.2" hidden="1" x14ac:dyDescent="0.25">
      <c r="A1409" s="3" t="s">
        <v>1444</v>
      </c>
      <c r="B1409" s="3" t="s">
        <v>12</v>
      </c>
      <c r="C1409" s="3">
        <v>30</v>
      </c>
      <c r="D1409" s="3" t="s">
        <v>13</v>
      </c>
      <c r="E1409" s="3" t="s">
        <v>14</v>
      </c>
      <c r="F1409" s="4" t="s">
        <v>59</v>
      </c>
      <c r="G1409" s="4" t="s">
        <v>16</v>
      </c>
      <c r="H1409" s="4" t="s">
        <v>17</v>
      </c>
      <c r="I1409" s="4"/>
      <c r="J1409" s="6">
        <v>44419</v>
      </c>
      <c r="K1409" s="6">
        <v>44439</v>
      </c>
      <c r="L1409">
        <f t="shared" si="155"/>
        <v>20</v>
      </c>
    </row>
    <row r="1410" spans="1:13" ht="13.2" hidden="1" x14ac:dyDescent="0.25">
      <c r="A1410" s="3" t="s">
        <v>1445</v>
      </c>
      <c r="B1410" s="3" t="s">
        <v>12</v>
      </c>
      <c r="C1410" s="3">
        <v>30</v>
      </c>
      <c r="D1410" s="3" t="s">
        <v>13</v>
      </c>
      <c r="E1410" s="3" t="s">
        <v>14</v>
      </c>
      <c r="F1410" s="4" t="s">
        <v>59</v>
      </c>
      <c r="G1410" s="4" t="s">
        <v>16</v>
      </c>
      <c r="H1410" s="4" t="s">
        <v>17</v>
      </c>
      <c r="I1410" s="4"/>
      <c r="J1410" s="6">
        <v>44419</v>
      </c>
      <c r="K1410" s="6">
        <v>44435</v>
      </c>
      <c r="L1410">
        <f t="shared" si="155"/>
        <v>16</v>
      </c>
    </row>
    <row r="1411" spans="1:13" ht="13.2" hidden="1" x14ac:dyDescent="0.25">
      <c r="A1411" s="3" t="s">
        <v>1446</v>
      </c>
      <c r="B1411" s="3" t="s">
        <v>12</v>
      </c>
      <c r="C1411" s="3">
        <v>30</v>
      </c>
      <c r="D1411" s="3" t="s">
        <v>13</v>
      </c>
      <c r="E1411" s="3" t="s">
        <v>14</v>
      </c>
      <c r="F1411" s="4" t="s">
        <v>59</v>
      </c>
      <c r="G1411" s="4" t="s">
        <v>16</v>
      </c>
      <c r="H1411" s="4" t="s">
        <v>17</v>
      </c>
      <c r="I1411" s="4"/>
      <c r="J1411" s="6">
        <v>44419</v>
      </c>
      <c r="K1411" s="6">
        <v>44435</v>
      </c>
      <c r="L1411">
        <f t="shared" si="155"/>
        <v>16</v>
      </c>
    </row>
    <row r="1412" spans="1:13" ht="13.2" hidden="1" x14ac:dyDescent="0.25">
      <c r="A1412" s="3" t="s">
        <v>1447</v>
      </c>
      <c r="B1412" s="3" t="s">
        <v>12</v>
      </c>
      <c r="C1412" s="3">
        <v>30</v>
      </c>
      <c r="D1412" s="3" t="s">
        <v>13</v>
      </c>
      <c r="E1412" s="3" t="s">
        <v>14</v>
      </c>
      <c r="F1412" s="4" t="s">
        <v>59</v>
      </c>
      <c r="G1412" s="4" t="s">
        <v>16</v>
      </c>
      <c r="H1412" s="4" t="s">
        <v>17</v>
      </c>
      <c r="I1412" s="4"/>
      <c r="J1412" s="6">
        <v>44419</v>
      </c>
      <c r="K1412" s="6">
        <v>44431</v>
      </c>
      <c r="L1412">
        <f t="shared" ref="L1412:L1416" si="163">K1412-J1412</f>
        <v>12</v>
      </c>
    </row>
    <row r="1413" spans="1:13" ht="13.2" hidden="1" x14ac:dyDescent="0.25">
      <c r="A1413" s="3" t="s">
        <v>1448</v>
      </c>
      <c r="B1413" s="3" t="s">
        <v>12</v>
      </c>
      <c r="C1413" s="3">
        <v>30</v>
      </c>
      <c r="D1413" s="3" t="s">
        <v>13</v>
      </c>
      <c r="E1413" s="3" t="s">
        <v>14</v>
      </c>
      <c r="F1413" s="4" t="s">
        <v>59</v>
      </c>
      <c r="G1413" s="4" t="s">
        <v>16</v>
      </c>
      <c r="H1413" s="4" t="s">
        <v>17</v>
      </c>
      <c r="I1413" s="4"/>
      <c r="J1413" s="6">
        <v>44419</v>
      </c>
      <c r="K1413" s="6">
        <v>44427</v>
      </c>
      <c r="L1413">
        <f t="shared" si="163"/>
        <v>8</v>
      </c>
    </row>
    <row r="1414" spans="1:13" ht="13.2" hidden="1" x14ac:dyDescent="0.25">
      <c r="A1414" s="3" t="s">
        <v>1449</v>
      </c>
      <c r="B1414" s="3" t="s">
        <v>12</v>
      </c>
      <c r="C1414" s="3">
        <v>30</v>
      </c>
      <c r="D1414" s="3" t="s">
        <v>13</v>
      </c>
      <c r="E1414" s="3" t="s">
        <v>14</v>
      </c>
      <c r="F1414" s="4" t="s">
        <v>59</v>
      </c>
      <c r="G1414" s="4" t="s">
        <v>16</v>
      </c>
      <c r="H1414" s="4" t="s">
        <v>17</v>
      </c>
      <c r="I1414" s="4"/>
      <c r="J1414" s="6">
        <v>44419</v>
      </c>
      <c r="K1414" s="6">
        <v>44427</v>
      </c>
      <c r="L1414">
        <f t="shared" si="163"/>
        <v>8</v>
      </c>
    </row>
    <row r="1415" spans="1:13" ht="13.2" hidden="1" x14ac:dyDescent="0.25">
      <c r="A1415" s="3" t="s">
        <v>1450</v>
      </c>
      <c r="B1415" s="3" t="s">
        <v>12</v>
      </c>
      <c r="C1415" s="3">
        <v>30</v>
      </c>
      <c r="D1415" s="3" t="s">
        <v>13</v>
      </c>
      <c r="E1415" s="3" t="s">
        <v>27</v>
      </c>
      <c r="F1415" s="4" t="s">
        <v>43</v>
      </c>
      <c r="G1415" s="4" t="s">
        <v>16</v>
      </c>
      <c r="H1415" s="4" t="s">
        <v>17</v>
      </c>
      <c r="I1415" s="4"/>
      <c r="J1415" s="6">
        <v>44419</v>
      </c>
      <c r="K1415" s="6">
        <v>44424</v>
      </c>
      <c r="L1415">
        <f t="shared" si="163"/>
        <v>5</v>
      </c>
      <c r="M1415" t="b">
        <f t="shared" ref="M1415:M1421" si="164">L1415&lt;C1415</f>
        <v>1</v>
      </c>
    </row>
    <row r="1416" spans="1:13" ht="13.2" hidden="1" x14ac:dyDescent="0.25">
      <c r="A1416" s="3" t="s">
        <v>1451</v>
      </c>
      <c r="B1416" s="3" t="s">
        <v>12</v>
      </c>
      <c r="C1416" s="3">
        <v>30</v>
      </c>
      <c r="D1416" s="3" t="s">
        <v>13</v>
      </c>
      <c r="E1416" s="3" t="s">
        <v>27</v>
      </c>
      <c r="F1416" s="4" t="s">
        <v>43</v>
      </c>
      <c r="G1416" s="4" t="s">
        <v>16</v>
      </c>
      <c r="H1416" s="4" t="s">
        <v>17</v>
      </c>
      <c r="I1416" s="4"/>
      <c r="J1416" s="6">
        <v>44419</v>
      </c>
      <c r="K1416" s="6">
        <v>44427</v>
      </c>
      <c r="L1416">
        <f t="shared" si="163"/>
        <v>8</v>
      </c>
      <c r="M1416" t="b">
        <f t="shared" si="164"/>
        <v>1</v>
      </c>
    </row>
    <row r="1417" spans="1:13" ht="13.2" hidden="1" x14ac:dyDescent="0.25">
      <c r="A1417" s="3" t="s">
        <v>1452</v>
      </c>
      <c r="B1417" s="3" t="s">
        <v>12</v>
      </c>
      <c r="C1417" s="3">
        <v>30</v>
      </c>
      <c r="D1417" s="3" t="s">
        <v>13</v>
      </c>
      <c r="E1417" s="3" t="s">
        <v>27</v>
      </c>
      <c r="F1417" s="4" t="s">
        <v>28</v>
      </c>
      <c r="G1417" s="4" t="s">
        <v>16</v>
      </c>
      <c r="H1417" s="4" t="s">
        <v>8</v>
      </c>
      <c r="I1417" s="4" t="s">
        <v>79</v>
      </c>
      <c r="J1417" s="6">
        <v>44419</v>
      </c>
      <c r="K1417" s="6">
        <v>44445</v>
      </c>
      <c r="L1417">
        <f t="shared" ref="L1417:L1475" si="165">K1417-J1417</f>
        <v>26</v>
      </c>
      <c r="M1417" t="b">
        <f t="shared" si="164"/>
        <v>1</v>
      </c>
    </row>
    <row r="1418" spans="1:13" ht="13.2" hidden="1" x14ac:dyDescent="0.25">
      <c r="A1418" s="3" t="s">
        <v>1453</v>
      </c>
      <c r="B1418" s="3" t="s">
        <v>12</v>
      </c>
      <c r="C1418" s="3">
        <v>30</v>
      </c>
      <c r="D1418" s="3" t="s">
        <v>13</v>
      </c>
      <c r="E1418" s="3" t="s">
        <v>27</v>
      </c>
      <c r="F1418" s="4" t="s">
        <v>28</v>
      </c>
      <c r="G1418" s="4" t="s">
        <v>16</v>
      </c>
      <c r="H1418" s="4" t="s">
        <v>8</v>
      </c>
      <c r="I1418" s="4" t="s">
        <v>79</v>
      </c>
      <c r="J1418" s="6">
        <v>44419</v>
      </c>
      <c r="K1418" s="6">
        <v>44690</v>
      </c>
      <c r="L1418">
        <f t="shared" si="165"/>
        <v>271</v>
      </c>
      <c r="M1418" t="b">
        <f t="shared" si="164"/>
        <v>0</v>
      </c>
    </row>
    <row r="1419" spans="1:13" ht="13.2" hidden="1" x14ac:dyDescent="0.25">
      <c r="A1419" s="3" t="s">
        <v>1454</v>
      </c>
      <c r="B1419" s="3" t="s">
        <v>12</v>
      </c>
      <c r="C1419" s="3">
        <v>30</v>
      </c>
      <c r="D1419" s="3" t="s">
        <v>13</v>
      </c>
      <c r="E1419" s="3" t="s">
        <v>27</v>
      </c>
      <c r="F1419" s="4" t="s">
        <v>28</v>
      </c>
      <c r="G1419" s="4" t="s">
        <v>16</v>
      </c>
      <c r="H1419" s="4" t="s">
        <v>8</v>
      </c>
      <c r="I1419" s="4" t="s">
        <v>79</v>
      </c>
      <c r="J1419" s="6">
        <v>44419</v>
      </c>
      <c r="K1419" s="6">
        <v>44718</v>
      </c>
      <c r="L1419">
        <f t="shared" si="165"/>
        <v>299</v>
      </c>
      <c r="M1419" t="b">
        <f t="shared" si="164"/>
        <v>0</v>
      </c>
    </row>
    <row r="1420" spans="1:13" ht="13.2" hidden="1" x14ac:dyDescent="0.25">
      <c r="A1420" s="3" t="s">
        <v>1455</v>
      </c>
      <c r="B1420" s="3" t="s">
        <v>12</v>
      </c>
      <c r="C1420" s="3">
        <v>30</v>
      </c>
      <c r="D1420" s="3" t="s">
        <v>13</v>
      </c>
      <c r="E1420" s="3" t="s">
        <v>27</v>
      </c>
      <c r="F1420" s="4" t="s">
        <v>28</v>
      </c>
      <c r="G1420" s="4" t="s">
        <v>16</v>
      </c>
      <c r="H1420" s="4" t="s">
        <v>8</v>
      </c>
      <c r="I1420" s="4" t="s">
        <v>30</v>
      </c>
      <c r="J1420" s="6">
        <v>44419</v>
      </c>
      <c r="K1420" s="6">
        <v>44749</v>
      </c>
      <c r="L1420">
        <f t="shared" si="165"/>
        <v>330</v>
      </c>
      <c r="M1420" t="b">
        <f t="shared" si="164"/>
        <v>0</v>
      </c>
    </row>
    <row r="1421" spans="1:13" ht="13.2" hidden="1" x14ac:dyDescent="0.25">
      <c r="A1421" s="3" t="s">
        <v>1456</v>
      </c>
      <c r="B1421" s="3" t="s">
        <v>12</v>
      </c>
      <c r="C1421" s="3">
        <v>30</v>
      </c>
      <c r="D1421" s="3" t="s">
        <v>13</v>
      </c>
      <c r="E1421" s="3" t="s">
        <v>27</v>
      </c>
      <c r="F1421" s="4" t="s">
        <v>28</v>
      </c>
      <c r="G1421" s="4" t="s">
        <v>16</v>
      </c>
      <c r="H1421" s="4" t="s">
        <v>8</v>
      </c>
      <c r="I1421" s="4" t="s">
        <v>67</v>
      </c>
      <c r="J1421" s="6">
        <v>44419</v>
      </c>
      <c r="K1421" s="6">
        <v>44798</v>
      </c>
      <c r="L1421">
        <f t="shared" si="165"/>
        <v>379</v>
      </c>
      <c r="M1421" t="b">
        <f t="shared" si="164"/>
        <v>0</v>
      </c>
    </row>
    <row r="1422" spans="1:13" ht="13.2" hidden="1" x14ac:dyDescent="0.25">
      <c r="A1422" s="3" t="s">
        <v>1457</v>
      </c>
      <c r="B1422" s="3" t="s">
        <v>12</v>
      </c>
      <c r="C1422" s="3">
        <v>30</v>
      </c>
      <c r="D1422" s="3" t="s">
        <v>13</v>
      </c>
      <c r="E1422" s="3" t="s">
        <v>14</v>
      </c>
      <c r="F1422" s="4" t="s">
        <v>59</v>
      </c>
      <c r="G1422" s="4" t="s">
        <v>16</v>
      </c>
      <c r="H1422" s="4" t="s">
        <v>17</v>
      </c>
      <c r="I1422" s="4"/>
      <c r="J1422" s="6">
        <v>44420</v>
      </c>
      <c r="K1422" s="6">
        <v>44700</v>
      </c>
      <c r="L1422">
        <f t="shared" si="165"/>
        <v>280</v>
      </c>
    </row>
    <row r="1423" spans="1:13" ht="13.2" hidden="1" x14ac:dyDescent="0.25">
      <c r="A1423" s="3" t="s">
        <v>1458</v>
      </c>
      <c r="B1423" s="3" t="s">
        <v>12</v>
      </c>
      <c r="C1423" s="3">
        <v>30</v>
      </c>
      <c r="D1423" s="3" t="s">
        <v>13</v>
      </c>
      <c r="E1423" s="3" t="s">
        <v>14</v>
      </c>
      <c r="F1423" s="4" t="s">
        <v>59</v>
      </c>
      <c r="G1423" s="4" t="s">
        <v>16</v>
      </c>
      <c r="H1423" s="4" t="s">
        <v>17</v>
      </c>
      <c r="I1423" s="4"/>
      <c r="J1423" s="6">
        <v>44420</v>
      </c>
      <c r="K1423" s="6">
        <v>44439</v>
      </c>
      <c r="L1423">
        <f t="shared" si="165"/>
        <v>19</v>
      </c>
    </row>
    <row r="1424" spans="1:13" ht="13.2" hidden="1" x14ac:dyDescent="0.25">
      <c r="A1424" s="3" t="s">
        <v>1459</v>
      </c>
      <c r="B1424" s="3" t="s">
        <v>12</v>
      </c>
      <c r="C1424" s="3">
        <v>30</v>
      </c>
      <c r="D1424" s="3" t="s">
        <v>13</v>
      </c>
      <c r="E1424" s="3" t="s">
        <v>14</v>
      </c>
      <c r="F1424" s="4" t="s">
        <v>59</v>
      </c>
      <c r="G1424" s="4" t="s">
        <v>16</v>
      </c>
      <c r="H1424" s="4" t="s">
        <v>17</v>
      </c>
      <c r="I1424" s="4"/>
      <c r="J1424" s="6">
        <v>44420</v>
      </c>
      <c r="K1424" s="6">
        <v>44439</v>
      </c>
      <c r="L1424">
        <f t="shared" si="165"/>
        <v>19</v>
      </c>
    </row>
    <row r="1425" spans="1:13" ht="13.2" hidden="1" x14ac:dyDescent="0.25">
      <c r="A1425" s="3" t="s">
        <v>1460</v>
      </c>
      <c r="B1425" s="3" t="s">
        <v>12</v>
      </c>
      <c r="C1425" s="3">
        <v>30</v>
      </c>
      <c r="D1425" s="3" t="s">
        <v>13</v>
      </c>
      <c r="E1425" s="3" t="s">
        <v>14</v>
      </c>
      <c r="F1425" s="4" t="s">
        <v>59</v>
      </c>
      <c r="G1425" s="4" t="s">
        <v>16</v>
      </c>
      <c r="H1425" s="4" t="s">
        <v>17</v>
      </c>
      <c r="I1425" s="4"/>
      <c r="J1425" s="6">
        <v>44420</v>
      </c>
      <c r="K1425" s="6">
        <v>44435</v>
      </c>
      <c r="L1425">
        <f t="shared" si="165"/>
        <v>15</v>
      </c>
    </row>
    <row r="1426" spans="1:13" ht="13.2" hidden="1" x14ac:dyDescent="0.25">
      <c r="A1426" s="3" t="s">
        <v>1461</v>
      </c>
      <c r="B1426" s="3" t="s">
        <v>12</v>
      </c>
      <c r="C1426" s="3">
        <v>30</v>
      </c>
      <c r="D1426" s="3" t="s">
        <v>13</v>
      </c>
      <c r="E1426" s="3" t="s">
        <v>14</v>
      </c>
      <c r="F1426" s="4" t="s">
        <v>59</v>
      </c>
      <c r="G1426" s="4" t="s">
        <v>16</v>
      </c>
      <c r="H1426" s="4" t="s">
        <v>17</v>
      </c>
      <c r="I1426" s="4"/>
      <c r="J1426" s="6">
        <v>44420</v>
      </c>
      <c r="K1426" s="6">
        <v>44435</v>
      </c>
      <c r="L1426">
        <f t="shared" si="165"/>
        <v>15</v>
      </c>
    </row>
    <row r="1427" spans="1:13" ht="13.2" hidden="1" x14ac:dyDescent="0.25">
      <c r="A1427" s="3" t="s">
        <v>1462</v>
      </c>
      <c r="B1427" s="3" t="s">
        <v>12</v>
      </c>
      <c r="C1427" s="3">
        <v>30</v>
      </c>
      <c r="D1427" s="3" t="s">
        <v>13</v>
      </c>
      <c r="E1427" s="3" t="s">
        <v>14</v>
      </c>
      <c r="F1427" s="4" t="s">
        <v>59</v>
      </c>
      <c r="G1427" s="4" t="s">
        <v>16</v>
      </c>
      <c r="H1427" s="4" t="s">
        <v>17</v>
      </c>
      <c r="I1427" s="4"/>
      <c r="J1427" s="6">
        <v>44420</v>
      </c>
      <c r="K1427" s="6">
        <v>44432</v>
      </c>
      <c r="L1427">
        <f t="shared" si="165"/>
        <v>12</v>
      </c>
    </row>
    <row r="1428" spans="1:13" ht="13.2" hidden="1" x14ac:dyDescent="0.25">
      <c r="A1428" s="3" t="s">
        <v>1463</v>
      </c>
      <c r="B1428" s="3" t="s">
        <v>12</v>
      </c>
      <c r="C1428" s="3">
        <v>30</v>
      </c>
      <c r="D1428" s="3" t="s">
        <v>13</v>
      </c>
      <c r="E1428" s="3" t="s">
        <v>14</v>
      </c>
      <c r="F1428" s="4" t="s">
        <v>59</v>
      </c>
      <c r="G1428" s="4" t="s">
        <v>16</v>
      </c>
      <c r="H1428" s="4" t="s">
        <v>17</v>
      </c>
      <c r="I1428" s="4"/>
      <c r="J1428" s="6">
        <v>44420</v>
      </c>
      <c r="K1428" s="6">
        <v>44432</v>
      </c>
      <c r="L1428">
        <f t="shared" si="165"/>
        <v>12</v>
      </c>
    </row>
    <row r="1429" spans="1:13" ht="13.2" hidden="1" x14ac:dyDescent="0.25">
      <c r="A1429" s="3" t="s">
        <v>1464</v>
      </c>
      <c r="B1429" s="3" t="s">
        <v>12</v>
      </c>
      <c r="C1429" s="3">
        <v>30</v>
      </c>
      <c r="D1429" s="3" t="s">
        <v>13</v>
      </c>
      <c r="E1429" s="3" t="s">
        <v>14</v>
      </c>
      <c r="F1429" s="4" t="s">
        <v>59</v>
      </c>
      <c r="G1429" s="4" t="s">
        <v>16</v>
      </c>
      <c r="H1429" s="4" t="s">
        <v>17</v>
      </c>
      <c r="I1429" s="4"/>
      <c r="J1429" s="6">
        <v>44420</v>
      </c>
      <c r="K1429" s="6">
        <v>44432</v>
      </c>
      <c r="L1429">
        <f t="shared" si="165"/>
        <v>12</v>
      </c>
    </row>
    <row r="1430" spans="1:13" ht="13.2" hidden="1" x14ac:dyDescent="0.25">
      <c r="A1430" s="3" t="s">
        <v>1465</v>
      </c>
      <c r="B1430" s="3" t="s">
        <v>12</v>
      </c>
      <c r="C1430" s="3">
        <v>30</v>
      </c>
      <c r="D1430" s="3" t="s">
        <v>13</v>
      </c>
      <c r="E1430" s="3" t="s">
        <v>14</v>
      </c>
      <c r="F1430" s="4" t="s">
        <v>59</v>
      </c>
      <c r="G1430" s="4" t="s">
        <v>16</v>
      </c>
      <c r="H1430" s="4" t="s">
        <v>17</v>
      </c>
      <c r="I1430" s="4"/>
      <c r="J1430" s="6">
        <v>44420</v>
      </c>
      <c r="K1430" s="6">
        <v>44421</v>
      </c>
      <c r="L1430">
        <f t="shared" si="165"/>
        <v>1</v>
      </c>
    </row>
    <row r="1431" spans="1:13" ht="13.2" hidden="1" x14ac:dyDescent="0.25">
      <c r="A1431" s="3" t="s">
        <v>1466</v>
      </c>
      <c r="B1431" s="3" t="s">
        <v>12</v>
      </c>
      <c r="C1431" s="3">
        <v>30</v>
      </c>
      <c r="D1431" s="3" t="s">
        <v>13</v>
      </c>
      <c r="E1431" s="3" t="s">
        <v>27</v>
      </c>
      <c r="F1431" s="4" t="s">
        <v>28</v>
      </c>
      <c r="G1431" s="4" t="s">
        <v>16</v>
      </c>
      <c r="H1431" s="4" t="s">
        <v>8</v>
      </c>
      <c r="I1431" s="4" t="s">
        <v>79</v>
      </c>
      <c r="J1431" s="6">
        <v>44420</v>
      </c>
      <c r="K1431" s="6">
        <v>44428</v>
      </c>
      <c r="L1431">
        <f t="shared" si="165"/>
        <v>8</v>
      </c>
      <c r="M1431" t="b">
        <f t="shared" ref="M1431:M1440" si="166">L1431&lt;C1431</f>
        <v>1</v>
      </c>
    </row>
    <row r="1432" spans="1:13" ht="13.2" hidden="1" x14ac:dyDescent="0.25">
      <c r="A1432" s="3" t="s">
        <v>1467</v>
      </c>
      <c r="B1432" s="3" t="s">
        <v>12</v>
      </c>
      <c r="C1432" s="3">
        <v>30</v>
      </c>
      <c r="D1432" s="3" t="s">
        <v>13</v>
      </c>
      <c r="E1432" s="3" t="s">
        <v>27</v>
      </c>
      <c r="F1432" s="4" t="s">
        <v>28</v>
      </c>
      <c r="G1432" s="4" t="s">
        <v>29</v>
      </c>
      <c r="H1432" s="4" t="s">
        <v>8</v>
      </c>
      <c r="I1432" s="4" t="s">
        <v>30</v>
      </c>
      <c r="J1432" s="6">
        <v>44420</v>
      </c>
      <c r="K1432" s="6">
        <v>44435</v>
      </c>
      <c r="L1432">
        <f t="shared" si="165"/>
        <v>15</v>
      </c>
      <c r="M1432" t="b">
        <f t="shared" si="166"/>
        <v>1</v>
      </c>
    </row>
    <row r="1433" spans="1:13" ht="13.2" hidden="1" x14ac:dyDescent="0.25">
      <c r="A1433" s="3" t="s">
        <v>1468</v>
      </c>
      <c r="B1433" s="3" t="s">
        <v>12</v>
      </c>
      <c r="C1433" s="3">
        <v>30</v>
      </c>
      <c r="D1433" s="3" t="s">
        <v>13</v>
      </c>
      <c r="E1433" s="3" t="s">
        <v>27</v>
      </c>
      <c r="F1433" s="4" t="s">
        <v>28</v>
      </c>
      <c r="G1433" s="4" t="s">
        <v>16</v>
      </c>
      <c r="H1433" s="4" t="s">
        <v>8</v>
      </c>
      <c r="I1433" s="4" t="s">
        <v>79</v>
      </c>
      <c r="J1433" s="6">
        <v>44420</v>
      </c>
      <c r="K1433" s="6">
        <v>44692</v>
      </c>
      <c r="L1433">
        <f t="shared" si="165"/>
        <v>272</v>
      </c>
      <c r="M1433" t="b">
        <f t="shared" si="166"/>
        <v>0</v>
      </c>
    </row>
    <row r="1434" spans="1:13" ht="13.2" hidden="1" x14ac:dyDescent="0.25">
      <c r="A1434" s="3" t="s">
        <v>1469</v>
      </c>
      <c r="B1434" s="3" t="s">
        <v>12</v>
      </c>
      <c r="C1434" s="3">
        <v>30</v>
      </c>
      <c r="D1434" s="3" t="s">
        <v>13</v>
      </c>
      <c r="E1434" s="3" t="s">
        <v>27</v>
      </c>
      <c r="F1434" s="4" t="s">
        <v>28</v>
      </c>
      <c r="G1434" s="4" t="s">
        <v>16</v>
      </c>
      <c r="H1434" s="4" t="s">
        <v>8</v>
      </c>
      <c r="I1434" s="4" t="s">
        <v>79</v>
      </c>
      <c r="J1434" s="6">
        <v>44420</v>
      </c>
      <c r="K1434" s="6">
        <v>44697</v>
      </c>
      <c r="L1434">
        <f t="shared" si="165"/>
        <v>277</v>
      </c>
      <c r="M1434" t="b">
        <f t="shared" si="166"/>
        <v>0</v>
      </c>
    </row>
    <row r="1435" spans="1:13" ht="13.2" hidden="1" x14ac:dyDescent="0.25">
      <c r="A1435" s="3" t="s">
        <v>1470</v>
      </c>
      <c r="B1435" s="3" t="s">
        <v>12</v>
      </c>
      <c r="C1435" s="3">
        <v>30</v>
      </c>
      <c r="D1435" s="3" t="s">
        <v>13</v>
      </c>
      <c r="E1435" s="3" t="s">
        <v>27</v>
      </c>
      <c r="F1435" s="4" t="s">
        <v>28</v>
      </c>
      <c r="G1435" s="4" t="s">
        <v>16</v>
      </c>
      <c r="H1435" s="4" t="s">
        <v>8</v>
      </c>
      <c r="I1435" s="4" t="s">
        <v>79</v>
      </c>
      <c r="J1435" s="6">
        <v>44420</v>
      </c>
      <c r="K1435" s="6">
        <v>44697</v>
      </c>
      <c r="L1435">
        <f t="shared" si="165"/>
        <v>277</v>
      </c>
      <c r="M1435" t="b">
        <f t="shared" si="166"/>
        <v>0</v>
      </c>
    </row>
    <row r="1436" spans="1:13" ht="13.2" hidden="1" x14ac:dyDescent="0.25">
      <c r="A1436" s="3" t="s">
        <v>1471</v>
      </c>
      <c r="B1436" s="3" t="s">
        <v>12</v>
      </c>
      <c r="C1436" s="3">
        <v>30</v>
      </c>
      <c r="D1436" s="3" t="s">
        <v>13</v>
      </c>
      <c r="E1436" s="3" t="s">
        <v>27</v>
      </c>
      <c r="F1436" s="4" t="s">
        <v>28</v>
      </c>
      <c r="G1436" s="4" t="s">
        <v>16</v>
      </c>
      <c r="H1436" s="4" t="s">
        <v>8</v>
      </c>
      <c r="I1436" s="4" t="s">
        <v>67</v>
      </c>
      <c r="J1436" s="6">
        <v>44420</v>
      </c>
      <c r="K1436" s="6">
        <v>44712</v>
      </c>
      <c r="L1436">
        <f t="shared" si="165"/>
        <v>292</v>
      </c>
      <c r="M1436" t="b">
        <f t="shared" si="166"/>
        <v>0</v>
      </c>
    </row>
    <row r="1437" spans="1:13" ht="13.2" hidden="1" x14ac:dyDescent="0.25">
      <c r="A1437" s="3" t="s">
        <v>1472</v>
      </c>
      <c r="B1437" s="3" t="s">
        <v>12</v>
      </c>
      <c r="C1437" s="3">
        <v>30</v>
      </c>
      <c r="D1437" s="3" t="s">
        <v>13</v>
      </c>
      <c r="E1437" s="3" t="s">
        <v>27</v>
      </c>
      <c r="F1437" s="4" t="s">
        <v>28</v>
      </c>
      <c r="G1437" s="4" t="s">
        <v>16</v>
      </c>
      <c r="H1437" s="4" t="s">
        <v>8</v>
      </c>
      <c r="I1437" s="4" t="s">
        <v>79</v>
      </c>
      <c r="J1437" s="6">
        <v>44420</v>
      </c>
      <c r="K1437" s="6">
        <v>44788</v>
      </c>
      <c r="L1437">
        <f t="shared" si="165"/>
        <v>368</v>
      </c>
      <c r="M1437" t="b">
        <f t="shared" si="166"/>
        <v>0</v>
      </c>
    </row>
    <row r="1438" spans="1:13" ht="13.2" hidden="1" x14ac:dyDescent="0.25">
      <c r="A1438" s="3" t="s">
        <v>1473</v>
      </c>
      <c r="B1438" s="3" t="s">
        <v>12</v>
      </c>
      <c r="C1438" s="3">
        <v>30</v>
      </c>
      <c r="D1438" s="3" t="s">
        <v>13</v>
      </c>
      <c r="E1438" s="3" t="s">
        <v>27</v>
      </c>
      <c r="F1438" s="4" t="s">
        <v>28</v>
      </c>
      <c r="G1438" s="4" t="s">
        <v>16</v>
      </c>
      <c r="H1438" s="4" t="s">
        <v>8</v>
      </c>
      <c r="I1438" s="4" t="s">
        <v>67</v>
      </c>
      <c r="J1438" s="6">
        <v>44420</v>
      </c>
      <c r="K1438" s="6">
        <v>44799</v>
      </c>
      <c r="L1438">
        <f t="shared" si="165"/>
        <v>379</v>
      </c>
      <c r="M1438" t="b">
        <f t="shared" si="166"/>
        <v>0</v>
      </c>
    </row>
    <row r="1439" spans="1:13" ht="13.2" hidden="1" x14ac:dyDescent="0.25">
      <c r="A1439" s="3" t="s">
        <v>1474</v>
      </c>
      <c r="B1439" s="3" t="s">
        <v>32</v>
      </c>
      <c r="C1439" s="3">
        <v>15</v>
      </c>
      <c r="D1439" s="3" t="s">
        <v>13</v>
      </c>
      <c r="E1439" s="3" t="s">
        <v>27</v>
      </c>
      <c r="F1439" s="4" t="s">
        <v>28</v>
      </c>
      <c r="G1439" s="4" t="s">
        <v>16</v>
      </c>
      <c r="H1439" s="4" t="s">
        <v>8</v>
      </c>
      <c r="I1439" s="4" t="s">
        <v>30</v>
      </c>
      <c r="J1439" s="6">
        <v>44421</v>
      </c>
      <c r="K1439" s="6">
        <v>44479</v>
      </c>
      <c r="L1439">
        <f t="shared" si="165"/>
        <v>58</v>
      </c>
      <c r="M1439" t="b">
        <f t="shared" si="166"/>
        <v>0</v>
      </c>
    </row>
    <row r="1440" spans="1:13" ht="13.2" hidden="1" x14ac:dyDescent="0.25">
      <c r="A1440" s="3" t="s">
        <v>1475</v>
      </c>
      <c r="B1440" s="3" t="s">
        <v>32</v>
      </c>
      <c r="C1440" s="3">
        <v>15</v>
      </c>
      <c r="D1440" s="3" t="s">
        <v>13</v>
      </c>
      <c r="E1440" s="3" t="s">
        <v>27</v>
      </c>
      <c r="F1440" s="4" t="s">
        <v>28</v>
      </c>
      <c r="G1440" s="4" t="s">
        <v>16</v>
      </c>
      <c r="H1440" s="4" t="s">
        <v>8</v>
      </c>
      <c r="I1440" s="4" t="s">
        <v>67</v>
      </c>
      <c r="J1440" s="6">
        <v>44421</v>
      </c>
      <c r="K1440" s="6">
        <v>44707</v>
      </c>
      <c r="L1440">
        <f t="shared" si="165"/>
        <v>286</v>
      </c>
      <c r="M1440" t="b">
        <f t="shared" si="166"/>
        <v>0</v>
      </c>
    </row>
    <row r="1441" spans="1:13" ht="13.2" hidden="1" x14ac:dyDescent="0.25">
      <c r="A1441" s="3" t="s">
        <v>1476</v>
      </c>
      <c r="B1441" s="3" t="s">
        <v>12</v>
      </c>
      <c r="C1441" s="3">
        <v>30</v>
      </c>
      <c r="D1441" s="3" t="s">
        <v>404</v>
      </c>
      <c r="E1441" s="3" t="s">
        <v>466</v>
      </c>
      <c r="F1441" s="4"/>
      <c r="G1441" s="4" t="s">
        <v>16</v>
      </c>
      <c r="H1441" s="4"/>
      <c r="I1441" s="4"/>
      <c r="J1441" s="6">
        <v>44421</v>
      </c>
      <c r="K1441" s="3"/>
      <c r="L1441">
        <f t="shared" si="165"/>
        <v>-44421</v>
      </c>
    </row>
    <row r="1442" spans="1:13" ht="13.2" hidden="1" x14ac:dyDescent="0.25">
      <c r="A1442" s="3" t="s">
        <v>1477</v>
      </c>
      <c r="B1442" s="3" t="s">
        <v>12</v>
      </c>
      <c r="C1442" s="3">
        <v>30</v>
      </c>
      <c r="D1442" s="3" t="s">
        <v>13</v>
      </c>
      <c r="E1442" s="3" t="s">
        <v>14</v>
      </c>
      <c r="F1442" s="4" t="s">
        <v>59</v>
      </c>
      <c r="G1442" s="4" t="s">
        <v>16</v>
      </c>
      <c r="H1442" s="4" t="s">
        <v>17</v>
      </c>
      <c r="I1442" s="4"/>
      <c r="J1442" s="6">
        <v>44422</v>
      </c>
      <c r="K1442" s="6">
        <v>44700</v>
      </c>
      <c r="L1442">
        <f t="shared" si="165"/>
        <v>278</v>
      </c>
    </row>
    <row r="1443" spans="1:13" ht="13.2" hidden="1" x14ac:dyDescent="0.25">
      <c r="A1443" s="3" t="s">
        <v>1478</v>
      </c>
      <c r="B1443" s="3" t="s">
        <v>12</v>
      </c>
      <c r="C1443" s="3">
        <v>30</v>
      </c>
      <c r="D1443" s="3" t="s">
        <v>13</v>
      </c>
      <c r="E1443" s="3" t="s">
        <v>14</v>
      </c>
      <c r="F1443" s="4" t="s">
        <v>59</v>
      </c>
      <c r="G1443" s="4" t="s">
        <v>16</v>
      </c>
      <c r="H1443" s="4" t="s">
        <v>17</v>
      </c>
      <c r="I1443" s="4"/>
      <c r="J1443" s="6">
        <v>44422</v>
      </c>
      <c r="K1443" s="6">
        <v>44453</v>
      </c>
      <c r="L1443">
        <f t="shared" si="165"/>
        <v>31</v>
      </c>
    </row>
    <row r="1444" spans="1:13" ht="13.2" hidden="1" x14ac:dyDescent="0.25">
      <c r="A1444" s="3" t="s">
        <v>1479</v>
      </c>
      <c r="B1444" s="3" t="s">
        <v>12</v>
      </c>
      <c r="C1444" s="3">
        <v>30</v>
      </c>
      <c r="D1444" s="3" t="s">
        <v>13</v>
      </c>
      <c r="E1444" s="3" t="s">
        <v>14</v>
      </c>
      <c r="F1444" s="4" t="s">
        <v>59</v>
      </c>
      <c r="G1444" s="4" t="s">
        <v>16</v>
      </c>
      <c r="H1444" s="4" t="s">
        <v>17</v>
      </c>
      <c r="I1444" s="4"/>
      <c r="J1444" s="6">
        <v>44422</v>
      </c>
      <c r="K1444" s="6">
        <v>44453</v>
      </c>
      <c r="L1444">
        <f t="shared" si="165"/>
        <v>31</v>
      </c>
    </row>
    <row r="1445" spans="1:13" ht="13.2" hidden="1" x14ac:dyDescent="0.25">
      <c r="A1445" s="3" t="s">
        <v>1480</v>
      </c>
      <c r="B1445" s="3" t="s">
        <v>12</v>
      </c>
      <c r="C1445" s="3">
        <v>30</v>
      </c>
      <c r="D1445" s="3" t="s">
        <v>13</v>
      </c>
      <c r="E1445" s="3" t="s">
        <v>14</v>
      </c>
      <c r="F1445" s="4" t="s">
        <v>59</v>
      </c>
      <c r="G1445" s="4" t="s">
        <v>16</v>
      </c>
      <c r="H1445" s="4" t="s">
        <v>17</v>
      </c>
      <c r="I1445" s="4"/>
      <c r="J1445" s="6">
        <v>44424</v>
      </c>
      <c r="K1445" s="6">
        <v>44488</v>
      </c>
      <c r="L1445">
        <f t="shared" si="165"/>
        <v>64</v>
      </c>
    </row>
    <row r="1446" spans="1:13" ht="13.2" hidden="1" x14ac:dyDescent="0.25">
      <c r="A1446" s="3" t="s">
        <v>1481</v>
      </c>
      <c r="B1446" s="3" t="s">
        <v>12</v>
      </c>
      <c r="C1446" s="3">
        <v>30</v>
      </c>
      <c r="D1446" s="3" t="s">
        <v>13</v>
      </c>
      <c r="E1446" s="3" t="s">
        <v>14</v>
      </c>
      <c r="F1446" s="4" t="s">
        <v>59</v>
      </c>
      <c r="G1446" s="4" t="s">
        <v>16</v>
      </c>
      <c r="H1446" s="4" t="s">
        <v>17</v>
      </c>
      <c r="I1446" s="4"/>
      <c r="J1446" s="6">
        <v>44424</v>
      </c>
      <c r="K1446" s="6">
        <v>44459</v>
      </c>
      <c r="L1446">
        <f t="shared" si="165"/>
        <v>35</v>
      </c>
    </row>
    <row r="1447" spans="1:13" ht="13.2" hidden="1" x14ac:dyDescent="0.25">
      <c r="A1447" s="3" t="s">
        <v>1482</v>
      </c>
      <c r="B1447" s="3" t="s">
        <v>12</v>
      </c>
      <c r="C1447" s="3">
        <v>30</v>
      </c>
      <c r="D1447" s="3" t="s">
        <v>13</v>
      </c>
      <c r="E1447" s="3" t="s">
        <v>14</v>
      </c>
      <c r="F1447" s="4" t="s">
        <v>59</v>
      </c>
      <c r="G1447" s="4" t="s">
        <v>16</v>
      </c>
      <c r="H1447" s="4" t="s">
        <v>17</v>
      </c>
      <c r="I1447" s="4"/>
      <c r="J1447" s="6">
        <v>44424</v>
      </c>
      <c r="K1447" s="6">
        <v>44459</v>
      </c>
      <c r="L1447">
        <f t="shared" si="165"/>
        <v>35</v>
      </c>
    </row>
    <row r="1448" spans="1:13" ht="13.2" hidden="1" x14ac:dyDescent="0.25">
      <c r="A1448" s="3" t="s">
        <v>1483</v>
      </c>
      <c r="B1448" s="3" t="s">
        <v>12</v>
      </c>
      <c r="C1448" s="3">
        <v>30</v>
      </c>
      <c r="D1448" s="3" t="s">
        <v>13</v>
      </c>
      <c r="E1448" s="3" t="s">
        <v>27</v>
      </c>
      <c r="F1448" s="4" t="s">
        <v>28</v>
      </c>
      <c r="G1448" s="4" t="s">
        <v>29</v>
      </c>
      <c r="H1448" s="4" t="s">
        <v>8</v>
      </c>
      <c r="I1448" s="4" t="s">
        <v>30</v>
      </c>
      <c r="J1448" s="6">
        <v>44424</v>
      </c>
      <c r="K1448" s="6">
        <v>44438</v>
      </c>
      <c r="L1448">
        <f t="shared" si="165"/>
        <v>14</v>
      </c>
      <c r="M1448" t="b">
        <f t="shared" ref="M1448:M1451" si="167">L1448&lt;C1448</f>
        <v>1</v>
      </c>
    </row>
    <row r="1449" spans="1:13" ht="13.2" hidden="1" x14ac:dyDescent="0.25">
      <c r="A1449" s="3" t="s">
        <v>1484</v>
      </c>
      <c r="B1449" s="3" t="s">
        <v>12</v>
      </c>
      <c r="C1449" s="3">
        <v>30</v>
      </c>
      <c r="D1449" s="3" t="s">
        <v>13</v>
      </c>
      <c r="E1449" s="3" t="s">
        <v>27</v>
      </c>
      <c r="F1449" s="4" t="s">
        <v>28</v>
      </c>
      <c r="G1449" s="4" t="s">
        <v>29</v>
      </c>
      <c r="H1449" s="4" t="s">
        <v>8</v>
      </c>
      <c r="I1449" s="4" t="s">
        <v>79</v>
      </c>
      <c r="J1449" s="6">
        <v>44424</v>
      </c>
      <c r="K1449" s="6">
        <v>44438</v>
      </c>
      <c r="L1449">
        <f t="shared" si="165"/>
        <v>14</v>
      </c>
      <c r="M1449" t="b">
        <f t="shared" si="167"/>
        <v>1</v>
      </c>
    </row>
    <row r="1450" spans="1:13" ht="13.2" hidden="1" x14ac:dyDescent="0.25">
      <c r="A1450" s="3" t="s">
        <v>1485</v>
      </c>
      <c r="B1450" s="3" t="s">
        <v>12</v>
      </c>
      <c r="C1450" s="3">
        <v>30</v>
      </c>
      <c r="D1450" s="3" t="s">
        <v>13</v>
      </c>
      <c r="E1450" s="3" t="s">
        <v>27</v>
      </c>
      <c r="F1450" s="4" t="s">
        <v>28</v>
      </c>
      <c r="G1450" s="4" t="s">
        <v>16</v>
      </c>
      <c r="H1450" s="4" t="s">
        <v>8</v>
      </c>
      <c r="I1450" s="4" t="s">
        <v>79</v>
      </c>
      <c r="J1450" s="6">
        <v>44424</v>
      </c>
      <c r="K1450" s="6">
        <v>44696</v>
      </c>
      <c r="L1450">
        <f t="shared" si="165"/>
        <v>272</v>
      </c>
      <c r="M1450" t="b">
        <f t="shared" si="167"/>
        <v>0</v>
      </c>
    </row>
    <row r="1451" spans="1:13" ht="13.2" hidden="1" x14ac:dyDescent="0.25">
      <c r="A1451" s="3" t="s">
        <v>1486</v>
      </c>
      <c r="B1451" s="3" t="s">
        <v>12</v>
      </c>
      <c r="C1451" s="3">
        <v>30</v>
      </c>
      <c r="D1451" s="3" t="s">
        <v>13</v>
      </c>
      <c r="E1451" s="3" t="s">
        <v>27</v>
      </c>
      <c r="F1451" s="4" t="s">
        <v>28</v>
      </c>
      <c r="G1451" s="4" t="s">
        <v>16</v>
      </c>
      <c r="H1451" s="4" t="s">
        <v>8</v>
      </c>
      <c r="I1451" s="4" t="s">
        <v>79</v>
      </c>
      <c r="J1451" s="6">
        <v>44424</v>
      </c>
      <c r="K1451" s="6">
        <v>44781</v>
      </c>
      <c r="L1451">
        <f t="shared" si="165"/>
        <v>357</v>
      </c>
      <c r="M1451" t="b">
        <f t="shared" si="167"/>
        <v>0</v>
      </c>
    </row>
    <row r="1452" spans="1:13" ht="13.2" hidden="1" x14ac:dyDescent="0.25">
      <c r="A1452" s="3" t="s">
        <v>1487</v>
      </c>
      <c r="B1452" s="3" t="s">
        <v>12</v>
      </c>
      <c r="C1452" s="3">
        <v>30</v>
      </c>
      <c r="D1452" s="3" t="s">
        <v>13</v>
      </c>
      <c r="E1452" s="3" t="s">
        <v>14</v>
      </c>
      <c r="F1452" s="4" t="s">
        <v>59</v>
      </c>
      <c r="G1452" s="4" t="s">
        <v>16</v>
      </c>
      <c r="H1452" s="4" t="s">
        <v>17</v>
      </c>
      <c r="I1452" s="4"/>
      <c r="J1452" s="6">
        <v>44425</v>
      </c>
      <c r="K1452" s="6">
        <v>44488</v>
      </c>
      <c r="L1452">
        <f t="shared" si="165"/>
        <v>63</v>
      </c>
    </row>
    <row r="1453" spans="1:13" ht="13.2" hidden="1" x14ac:dyDescent="0.25">
      <c r="A1453" s="3" t="s">
        <v>1488</v>
      </c>
      <c r="B1453" s="3" t="s">
        <v>12</v>
      </c>
      <c r="C1453" s="3">
        <v>30</v>
      </c>
      <c r="D1453" s="3" t="s">
        <v>13</v>
      </c>
      <c r="E1453" s="3" t="s">
        <v>14</v>
      </c>
      <c r="F1453" s="4" t="s">
        <v>59</v>
      </c>
      <c r="G1453" s="4" t="s">
        <v>16</v>
      </c>
      <c r="H1453" s="4" t="s">
        <v>17</v>
      </c>
      <c r="I1453" s="4"/>
      <c r="J1453" s="6">
        <v>44425</v>
      </c>
      <c r="K1453" s="6">
        <v>44459</v>
      </c>
      <c r="L1453">
        <f t="shared" si="165"/>
        <v>34</v>
      </c>
    </row>
    <row r="1454" spans="1:13" ht="13.2" hidden="1" x14ac:dyDescent="0.25">
      <c r="A1454" s="3" t="s">
        <v>1489</v>
      </c>
      <c r="B1454" s="3" t="s">
        <v>12</v>
      </c>
      <c r="C1454" s="3">
        <v>30</v>
      </c>
      <c r="D1454" s="3" t="s">
        <v>13</v>
      </c>
      <c r="E1454" s="3" t="s">
        <v>14</v>
      </c>
      <c r="F1454" s="4" t="s">
        <v>59</v>
      </c>
      <c r="G1454" s="4" t="s">
        <v>16</v>
      </c>
      <c r="H1454" s="4" t="s">
        <v>17</v>
      </c>
      <c r="I1454" s="4"/>
      <c r="J1454" s="6">
        <v>44425</v>
      </c>
      <c r="K1454" s="6">
        <v>44453</v>
      </c>
      <c r="L1454">
        <f t="shared" si="165"/>
        <v>28</v>
      </c>
    </row>
    <row r="1455" spans="1:13" ht="13.2" hidden="1" x14ac:dyDescent="0.25">
      <c r="A1455" s="3" t="s">
        <v>1490</v>
      </c>
      <c r="B1455" s="3" t="s">
        <v>12</v>
      </c>
      <c r="C1455" s="3">
        <v>30</v>
      </c>
      <c r="D1455" s="3" t="s">
        <v>13</v>
      </c>
      <c r="E1455" s="3" t="s">
        <v>27</v>
      </c>
      <c r="F1455" s="4" t="s">
        <v>43</v>
      </c>
      <c r="G1455" s="4" t="s">
        <v>29</v>
      </c>
      <c r="H1455" s="4" t="s">
        <v>17</v>
      </c>
      <c r="I1455" s="4"/>
      <c r="J1455" s="6">
        <v>44425</v>
      </c>
      <c r="K1455" s="6">
        <v>44438</v>
      </c>
      <c r="L1455">
        <f t="shared" si="165"/>
        <v>13</v>
      </c>
      <c r="M1455" t="b">
        <f t="shared" ref="M1455:M1458" si="168">L1455&lt;C1455</f>
        <v>1</v>
      </c>
    </row>
    <row r="1456" spans="1:13" ht="13.2" hidden="1" x14ac:dyDescent="0.25">
      <c r="A1456" s="3" t="s">
        <v>1491</v>
      </c>
      <c r="B1456" s="3" t="s">
        <v>12</v>
      </c>
      <c r="C1456" s="3">
        <v>30</v>
      </c>
      <c r="D1456" s="3" t="s">
        <v>13</v>
      </c>
      <c r="E1456" s="3" t="s">
        <v>27</v>
      </c>
      <c r="F1456" s="4" t="s">
        <v>28</v>
      </c>
      <c r="G1456" s="4" t="s">
        <v>29</v>
      </c>
      <c r="H1456" s="4" t="s">
        <v>8</v>
      </c>
      <c r="I1456" s="4" t="s">
        <v>30</v>
      </c>
      <c r="J1456" s="6">
        <v>44425</v>
      </c>
      <c r="K1456" s="6">
        <v>44435</v>
      </c>
      <c r="L1456">
        <f t="shared" si="165"/>
        <v>10</v>
      </c>
      <c r="M1456" t="b">
        <f t="shared" si="168"/>
        <v>1</v>
      </c>
    </row>
    <row r="1457" spans="1:13" ht="13.2" hidden="1" x14ac:dyDescent="0.25">
      <c r="A1457" s="3" t="s">
        <v>1492</v>
      </c>
      <c r="B1457" s="3" t="s">
        <v>12</v>
      </c>
      <c r="C1457" s="3">
        <v>30</v>
      </c>
      <c r="D1457" s="3" t="s">
        <v>13</v>
      </c>
      <c r="E1457" s="3" t="s">
        <v>27</v>
      </c>
      <c r="F1457" s="4" t="s">
        <v>28</v>
      </c>
      <c r="G1457" s="4" t="s">
        <v>16</v>
      </c>
      <c r="H1457" s="4" t="s">
        <v>8</v>
      </c>
      <c r="I1457" s="4" t="s">
        <v>67</v>
      </c>
      <c r="J1457" s="6">
        <v>44425</v>
      </c>
      <c r="K1457" s="6">
        <v>44440</v>
      </c>
      <c r="L1457">
        <f t="shared" si="165"/>
        <v>15</v>
      </c>
      <c r="M1457" t="b">
        <f t="shared" si="168"/>
        <v>1</v>
      </c>
    </row>
    <row r="1458" spans="1:13" ht="13.2" hidden="1" x14ac:dyDescent="0.25">
      <c r="A1458" s="3" t="s">
        <v>1493</v>
      </c>
      <c r="B1458" s="3" t="s">
        <v>12</v>
      </c>
      <c r="C1458" s="3">
        <v>30</v>
      </c>
      <c r="D1458" s="3" t="s">
        <v>13</v>
      </c>
      <c r="E1458" s="3" t="s">
        <v>27</v>
      </c>
      <c r="F1458" s="4" t="s">
        <v>28</v>
      </c>
      <c r="G1458" s="4" t="s">
        <v>29</v>
      </c>
      <c r="H1458" s="4" t="s">
        <v>8</v>
      </c>
      <c r="I1458" s="4" t="s">
        <v>30</v>
      </c>
      <c r="J1458" s="6">
        <v>44425</v>
      </c>
      <c r="K1458" s="6">
        <v>44440</v>
      </c>
      <c r="L1458">
        <f t="shared" si="165"/>
        <v>15</v>
      </c>
      <c r="M1458" t="b">
        <f t="shared" si="168"/>
        <v>1</v>
      </c>
    </row>
    <row r="1459" spans="1:13" ht="13.2" hidden="1" x14ac:dyDescent="0.25">
      <c r="A1459" s="3" t="s">
        <v>1494</v>
      </c>
      <c r="B1459" s="3" t="s">
        <v>12</v>
      </c>
      <c r="C1459" s="3">
        <v>30</v>
      </c>
      <c r="D1459" s="3" t="s">
        <v>13</v>
      </c>
      <c r="E1459" s="3" t="s">
        <v>14</v>
      </c>
      <c r="F1459" s="4" t="s">
        <v>59</v>
      </c>
      <c r="G1459" s="4" t="s">
        <v>16</v>
      </c>
      <c r="H1459" s="4" t="s">
        <v>17</v>
      </c>
      <c r="I1459" s="4"/>
      <c r="J1459" s="6">
        <v>44426</v>
      </c>
      <c r="K1459" s="6">
        <v>44477</v>
      </c>
      <c r="L1459">
        <f t="shared" si="165"/>
        <v>51</v>
      </c>
    </row>
    <row r="1460" spans="1:13" ht="13.2" hidden="1" x14ac:dyDescent="0.25">
      <c r="A1460" s="3" t="s">
        <v>1495</v>
      </c>
      <c r="B1460" s="3" t="s">
        <v>12</v>
      </c>
      <c r="C1460" s="3">
        <v>30</v>
      </c>
      <c r="D1460" s="3" t="s">
        <v>13</v>
      </c>
      <c r="E1460" s="3" t="s">
        <v>14</v>
      </c>
      <c r="F1460" s="4" t="s">
        <v>59</v>
      </c>
      <c r="G1460" s="4" t="s">
        <v>16</v>
      </c>
      <c r="H1460" s="4" t="s">
        <v>17</v>
      </c>
      <c r="I1460" s="4"/>
      <c r="J1460" s="6">
        <v>44426</v>
      </c>
      <c r="K1460" s="6">
        <v>44435</v>
      </c>
      <c r="L1460">
        <f t="shared" si="165"/>
        <v>9</v>
      </c>
    </row>
    <row r="1461" spans="1:13" ht="13.2" hidden="1" x14ac:dyDescent="0.25">
      <c r="A1461" s="3" t="s">
        <v>1496</v>
      </c>
      <c r="B1461" s="3" t="s">
        <v>12</v>
      </c>
      <c r="C1461" s="3">
        <v>30</v>
      </c>
      <c r="D1461" s="3" t="s">
        <v>13</v>
      </c>
      <c r="E1461" s="3" t="s">
        <v>14</v>
      </c>
      <c r="F1461" s="4" t="s">
        <v>59</v>
      </c>
      <c r="G1461" s="4" t="s">
        <v>16</v>
      </c>
      <c r="H1461" s="4" t="s">
        <v>8</v>
      </c>
      <c r="I1461" s="4" t="s">
        <v>79</v>
      </c>
      <c r="J1461" s="6">
        <v>44426</v>
      </c>
      <c r="K1461" s="6">
        <v>44453</v>
      </c>
      <c r="L1461">
        <f t="shared" si="165"/>
        <v>27</v>
      </c>
    </row>
    <row r="1462" spans="1:13" ht="13.2" hidden="1" x14ac:dyDescent="0.25">
      <c r="A1462" s="3" t="s">
        <v>1497</v>
      </c>
      <c r="B1462" s="3" t="s">
        <v>12</v>
      </c>
      <c r="C1462" s="3">
        <v>30</v>
      </c>
      <c r="D1462" s="3" t="s">
        <v>13</v>
      </c>
      <c r="E1462" s="3" t="s">
        <v>27</v>
      </c>
      <c r="F1462" s="4" t="s">
        <v>43</v>
      </c>
      <c r="G1462" s="4" t="s">
        <v>90</v>
      </c>
      <c r="H1462" s="4" t="s">
        <v>17</v>
      </c>
      <c r="I1462" s="4"/>
      <c r="J1462" s="6">
        <v>44426</v>
      </c>
      <c r="K1462" s="6">
        <v>44429</v>
      </c>
      <c r="L1462">
        <f>K1462-J1462</f>
        <v>3</v>
      </c>
      <c r="M1462" t="b">
        <f t="shared" ref="M1462:M1470" si="169">L1462&lt;C1462</f>
        <v>1</v>
      </c>
    </row>
    <row r="1463" spans="1:13" ht="13.2" hidden="1" x14ac:dyDescent="0.25">
      <c r="A1463" s="3" t="s">
        <v>1498</v>
      </c>
      <c r="B1463" s="3" t="s">
        <v>12</v>
      </c>
      <c r="C1463" s="3">
        <v>30</v>
      </c>
      <c r="D1463" s="3" t="s">
        <v>13</v>
      </c>
      <c r="E1463" s="3" t="s">
        <v>27</v>
      </c>
      <c r="F1463" s="4" t="s">
        <v>28</v>
      </c>
      <c r="G1463" s="4" t="s">
        <v>16</v>
      </c>
      <c r="H1463" s="4" t="s">
        <v>8</v>
      </c>
      <c r="I1463" s="4" t="s">
        <v>67</v>
      </c>
      <c r="J1463" s="6">
        <v>44426</v>
      </c>
      <c r="K1463" s="6">
        <v>44462</v>
      </c>
      <c r="L1463">
        <f t="shared" si="165"/>
        <v>36</v>
      </c>
      <c r="M1463" t="b">
        <f t="shared" si="169"/>
        <v>0</v>
      </c>
    </row>
    <row r="1464" spans="1:13" ht="13.2" hidden="1" x14ac:dyDescent="0.25">
      <c r="A1464" s="3" t="s">
        <v>1499</v>
      </c>
      <c r="B1464" s="3" t="s">
        <v>12</v>
      </c>
      <c r="C1464" s="3">
        <v>30</v>
      </c>
      <c r="D1464" s="3" t="s">
        <v>13</v>
      </c>
      <c r="E1464" s="3" t="s">
        <v>27</v>
      </c>
      <c r="F1464" s="4" t="s">
        <v>28</v>
      </c>
      <c r="G1464" s="4" t="s">
        <v>16</v>
      </c>
      <c r="H1464" s="4" t="s">
        <v>8</v>
      </c>
      <c r="I1464" s="4" t="s">
        <v>79</v>
      </c>
      <c r="J1464" s="6">
        <v>44426</v>
      </c>
      <c r="K1464" s="6">
        <v>44466</v>
      </c>
      <c r="L1464">
        <f t="shared" si="165"/>
        <v>40</v>
      </c>
      <c r="M1464" t="b">
        <f t="shared" si="169"/>
        <v>0</v>
      </c>
    </row>
    <row r="1465" spans="1:13" ht="13.2" hidden="1" x14ac:dyDescent="0.25">
      <c r="A1465" s="3" t="s">
        <v>1500</v>
      </c>
      <c r="B1465" s="3" t="s">
        <v>12</v>
      </c>
      <c r="C1465" s="3">
        <v>30</v>
      </c>
      <c r="D1465" s="3" t="s">
        <v>13</v>
      </c>
      <c r="E1465" s="3" t="s">
        <v>27</v>
      </c>
      <c r="F1465" s="4" t="s">
        <v>28</v>
      </c>
      <c r="G1465" s="4" t="s">
        <v>16</v>
      </c>
      <c r="H1465" s="4" t="s">
        <v>8</v>
      </c>
      <c r="I1465" s="4" t="s">
        <v>67</v>
      </c>
      <c r="J1465" s="6">
        <v>44426</v>
      </c>
      <c r="K1465" s="6">
        <v>44532</v>
      </c>
      <c r="L1465">
        <f t="shared" si="165"/>
        <v>106</v>
      </c>
      <c r="M1465" t="b">
        <f t="shared" si="169"/>
        <v>0</v>
      </c>
    </row>
    <row r="1466" spans="1:13" ht="13.2" hidden="1" x14ac:dyDescent="0.25">
      <c r="A1466" s="3" t="s">
        <v>1501</v>
      </c>
      <c r="B1466" s="3" t="s">
        <v>12</v>
      </c>
      <c r="C1466" s="3">
        <v>30</v>
      </c>
      <c r="D1466" s="3" t="s">
        <v>13</v>
      </c>
      <c r="E1466" s="3" t="s">
        <v>27</v>
      </c>
      <c r="F1466" s="4" t="s">
        <v>28</v>
      </c>
      <c r="G1466" s="4" t="s">
        <v>16</v>
      </c>
      <c r="H1466" s="4" t="s">
        <v>8</v>
      </c>
      <c r="I1466" s="4" t="s">
        <v>67</v>
      </c>
      <c r="J1466" s="6">
        <v>44426</v>
      </c>
      <c r="K1466" s="6">
        <v>44532</v>
      </c>
      <c r="L1466">
        <f t="shared" si="165"/>
        <v>106</v>
      </c>
      <c r="M1466" t="b">
        <f t="shared" si="169"/>
        <v>0</v>
      </c>
    </row>
    <row r="1467" spans="1:13" ht="13.2" hidden="1" x14ac:dyDescent="0.25">
      <c r="A1467" s="3" t="s">
        <v>1502</v>
      </c>
      <c r="B1467" s="3" t="s">
        <v>12</v>
      </c>
      <c r="C1467" s="3">
        <v>30</v>
      </c>
      <c r="D1467" s="3" t="s">
        <v>13</v>
      </c>
      <c r="E1467" s="3" t="s">
        <v>27</v>
      </c>
      <c r="F1467" s="4" t="s">
        <v>28</v>
      </c>
      <c r="G1467" s="4" t="s">
        <v>16</v>
      </c>
      <c r="H1467" s="4" t="s">
        <v>8</v>
      </c>
      <c r="I1467" s="4" t="s">
        <v>79</v>
      </c>
      <c r="J1467" s="6">
        <v>44426</v>
      </c>
      <c r="K1467" s="6">
        <v>44697</v>
      </c>
      <c r="L1467">
        <f t="shared" si="165"/>
        <v>271</v>
      </c>
      <c r="M1467" t="b">
        <f t="shared" si="169"/>
        <v>0</v>
      </c>
    </row>
    <row r="1468" spans="1:13" ht="13.2" hidden="1" x14ac:dyDescent="0.25">
      <c r="A1468" s="3" t="s">
        <v>1503</v>
      </c>
      <c r="B1468" s="3" t="s">
        <v>12</v>
      </c>
      <c r="C1468" s="3">
        <v>30</v>
      </c>
      <c r="D1468" s="3" t="s">
        <v>13</v>
      </c>
      <c r="E1468" s="3" t="s">
        <v>27</v>
      </c>
      <c r="F1468" s="4" t="s">
        <v>28</v>
      </c>
      <c r="G1468" s="4" t="s">
        <v>16</v>
      </c>
      <c r="H1468" s="4" t="s">
        <v>8</v>
      </c>
      <c r="I1468" s="4" t="s">
        <v>79</v>
      </c>
      <c r="J1468" s="6">
        <v>44426</v>
      </c>
      <c r="K1468" s="6">
        <v>44697</v>
      </c>
      <c r="L1468">
        <f t="shared" si="165"/>
        <v>271</v>
      </c>
      <c r="M1468" t="b">
        <f t="shared" si="169"/>
        <v>0</v>
      </c>
    </row>
    <row r="1469" spans="1:13" ht="13.2" hidden="1" x14ac:dyDescent="0.25">
      <c r="A1469" s="3" t="s">
        <v>1504</v>
      </c>
      <c r="B1469" s="3" t="s">
        <v>12</v>
      </c>
      <c r="C1469" s="3">
        <v>30</v>
      </c>
      <c r="D1469" s="3" t="s">
        <v>13</v>
      </c>
      <c r="E1469" s="3" t="s">
        <v>27</v>
      </c>
      <c r="F1469" s="4" t="s">
        <v>28</v>
      </c>
      <c r="G1469" s="4" t="s">
        <v>16</v>
      </c>
      <c r="H1469" s="4" t="s">
        <v>8</v>
      </c>
      <c r="I1469" s="4" t="s">
        <v>79</v>
      </c>
      <c r="J1469" s="6">
        <v>44426</v>
      </c>
      <c r="K1469" s="6">
        <v>44697</v>
      </c>
      <c r="L1469">
        <f t="shared" si="165"/>
        <v>271</v>
      </c>
      <c r="M1469" t="b">
        <f t="shared" si="169"/>
        <v>0</v>
      </c>
    </row>
    <row r="1470" spans="1:13" ht="13.2" hidden="1" x14ac:dyDescent="0.25">
      <c r="A1470" s="3" t="s">
        <v>1505</v>
      </c>
      <c r="B1470" s="3" t="s">
        <v>12</v>
      </c>
      <c r="C1470" s="3">
        <v>30</v>
      </c>
      <c r="D1470" s="3" t="s">
        <v>13</v>
      </c>
      <c r="E1470" s="3" t="s">
        <v>27</v>
      </c>
      <c r="F1470" s="4" t="s">
        <v>28</v>
      </c>
      <c r="G1470" s="4" t="s">
        <v>16</v>
      </c>
      <c r="H1470" s="4" t="s">
        <v>8</v>
      </c>
      <c r="I1470" s="4" t="s">
        <v>79</v>
      </c>
      <c r="J1470" s="6">
        <v>44426</v>
      </c>
      <c r="K1470" s="6">
        <v>44702</v>
      </c>
      <c r="L1470">
        <f t="shared" si="165"/>
        <v>276</v>
      </c>
      <c r="M1470" t="b">
        <f t="shared" si="169"/>
        <v>0</v>
      </c>
    </row>
    <row r="1471" spans="1:13" ht="13.2" hidden="1" x14ac:dyDescent="0.25">
      <c r="A1471" s="3" t="s">
        <v>1506</v>
      </c>
      <c r="B1471" s="3" t="s">
        <v>12</v>
      </c>
      <c r="C1471" s="3">
        <v>30</v>
      </c>
      <c r="D1471" s="3" t="s">
        <v>13</v>
      </c>
      <c r="E1471" s="3" t="s">
        <v>14</v>
      </c>
      <c r="F1471" s="4" t="s">
        <v>59</v>
      </c>
      <c r="G1471" s="4" t="s">
        <v>16</v>
      </c>
      <c r="H1471" s="4" t="s">
        <v>17</v>
      </c>
      <c r="I1471" s="4"/>
      <c r="J1471" s="6">
        <v>44427</v>
      </c>
      <c r="K1471" s="6">
        <v>44453</v>
      </c>
      <c r="L1471">
        <f t="shared" si="165"/>
        <v>26</v>
      </c>
    </row>
    <row r="1472" spans="1:13" ht="13.2" hidden="1" x14ac:dyDescent="0.25">
      <c r="A1472" s="3" t="s">
        <v>1507</v>
      </c>
      <c r="B1472" s="3" t="s">
        <v>12</v>
      </c>
      <c r="C1472" s="3">
        <v>30</v>
      </c>
      <c r="D1472" s="3" t="s">
        <v>13</v>
      </c>
      <c r="E1472" s="3" t="s">
        <v>27</v>
      </c>
      <c r="F1472" s="4" t="s">
        <v>43</v>
      </c>
      <c r="G1472" s="4" t="s">
        <v>16</v>
      </c>
      <c r="H1472" s="4" t="s">
        <v>17</v>
      </c>
      <c r="I1472" s="4"/>
      <c r="J1472" s="6">
        <v>44427</v>
      </c>
      <c r="K1472" s="6">
        <v>44436</v>
      </c>
      <c r="L1472">
        <f t="shared" si="165"/>
        <v>9</v>
      </c>
      <c r="M1472" t="b">
        <f t="shared" ref="M1472:M1475" si="170">L1472&lt;C1472</f>
        <v>1</v>
      </c>
    </row>
    <row r="1473" spans="1:13" ht="13.2" hidden="1" x14ac:dyDescent="0.25">
      <c r="A1473" s="3" t="s">
        <v>1508</v>
      </c>
      <c r="B1473" s="3" t="s">
        <v>12</v>
      </c>
      <c r="C1473" s="3">
        <v>30</v>
      </c>
      <c r="D1473" s="3" t="s">
        <v>13</v>
      </c>
      <c r="E1473" s="3" t="s">
        <v>27</v>
      </c>
      <c r="F1473" s="4" t="s">
        <v>28</v>
      </c>
      <c r="G1473" s="4" t="s">
        <v>16</v>
      </c>
      <c r="H1473" s="4" t="s">
        <v>8</v>
      </c>
      <c r="I1473" s="4" t="s">
        <v>79</v>
      </c>
      <c r="J1473" s="6">
        <v>44427</v>
      </c>
      <c r="K1473" s="6">
        <v>44461</v>
      </c>
      <c r="L1473">
        <f t="shared" si="165"/>
        <v>34</v>
      </c>
      <c r="M1473" t="b">
        <f t="shared" si="170"/>
        <v>0</v>
      </c>
    </row>
    <row r="1474" spans="1:13" ht="13.2" hidden="1" x14ac:dyDescent="0.25">
      <c r="A1474" s="3" t="s">
        <v>1509</v>
      </c>
      <c r="B1474" s="3" t="s">
        <v>12</v>
      </c>
      <c r="C1474" s="3">
        <v>30</v>
      </c>
      <c r="D1474" s="3" t="s">
        <v>13</v>
      </c>
      <c r="E1474" s="3" t="s">
        <v>27</v>
      </c>
      <c r="F1474" s="4" t="s">
        <v>28</v>
      </c>
      <c r="G1474" s="4" t="s">
        <v>16</v>
      </c>
      <c r="H1474" s="4" t="s">
        <v>8</v>
      </c>
      <c r="I1474" s="4" t="s">
        <v>67</v>
      </c>
      <c r="J1474" s="6">
        <v>44427</v>
      </c>
      <c r="K1474" s="6">
        <v>44473</v>
      </c>
      <c r="L1474">
        <f t="shared" si="165"/>
        <v>46</v>
      </c>
      <c r="M1474" t="b">
        <f t="shared" si="170"/>
        <v>0</v>
      </c>
    </row>
    <row r="1475" spans="1:13" ht="13.2" hidden="1" x14ac:dyDescent="0.25">
      <c r="A1475" s="3" t="s">
        <v>1510</v>
      </c>
      <c r="B1475" s="3" t="s">
        <v>12</v>
      </c>
      <c r="C1475" s="3">
        <v>30</v>
      </c>
      <c r="D1475" s="3" t="s">
        <v>13</v>
      </c>
      <c r="E1475" s="3" t="s">
        <v>27</v>
      </c>
      <c r="F1475" s="4" t="s">
        <v>28</v>
      </c>
      <c r="G1475" s="4" t="s">
        <v>16</v>
      </c>
      <c r="H1475" s="4" t="s">
        <v>8</v>
      </c>
      <c r="I1475" s="4" t="s">
        <v>79</v>
      </c>
      <c r="J1475" s="6">
        <v>44427</v>
      </c>
      <c r="K1475" s="6">
        <v>44798</v>
      </c>
      <c r="L1475">
        <f t="shared" si="165"/>
        <v>371</v>
      </c>
      <c r="M1475" t="b">
        <f t="shared" si="170"/>
        <v>0</v>
      </c>
    </row>
    <row r="1476" spans="1:13" ht="13.2" hidden="1" x14ac:dyDescent="0.25">
      <c r="A1476" s="3" t="s">
        <v>1511</v>
      </c>
      <c r="B1476" s="3" t="s">
        <v>12</v>
      </c>
      <c r="C1476" s="3">
        <v>30</v>
      </c>
      <c r="D1476" s="3" t="s">
        <v>13</v>
      </c>
      <c r="E1476" s="3" t="s">
        <v>14</v>
      </c>
      <c r="F1476" s="4" t="s">
        <v>59</v>
      </c>
      <c r="G1476" s="4" t="s">
        <v>16</v>
      </c>
      <c r="H1476" s="4" t="s">
        <v>17</v>
      </c>
      <c r="I1476" s="4"/>
      <c r="J1476" s="6">
        <v>44428</v>
      </c>
      <c r="K1476" s="6">
        <v>44477</v>
      </c>
      <c r="L1476">
        <f t="shared" ref="L1476:L1477" si="171">K1476-J1476</f>
        <v>49</v>
      </c>
    </row>
    <row r="1477" spans="1:13" ht="13.2" hidden="1" x14ac:dyDescent="0.25">
      <c r="A1477" s="3" t="s">
        <v>1512</v>
      </c>
      <c r="B1477" s="3" t="s">
        <v>12</v>
      </c>
      <c r="C1477" s="3">
        <v>30</v>
      </c>
      <c r="D1477" s="3" t="s">
        <v>13</v>
      </c>
      <c r="E1477" s="3" t="s">
        <v>14</v>
      </c>
      <c r="F1477" s="4" t="s">
        <v>59</v>
      </c>
      <c r="G1477" s="4" t="s">
        <v>16</v>
      </c>
      <c r="H1477" s="4" t="s">
        <v>17</v>
      </c>
      <c r="I1477" s="4"/>
      <c r="J1477" s="6">
        <v>44428</v>
      </c>
      <c r="K1477" s="6">
        <v>44477</v>
      </c>
      <c r="L1477">
        <f t="shared" si="171"/>
        <v>49</v>
      </c>
    </row>
    <row r="1478" spans="1:13" ht="13.2" hidden="1" x14ac:dyDescent="0.25">
      <c r="A1478" s="3" t="s">
        <v>1513</v>
      </c>
      <c r="B1478" s="3" t="s">
        <v>12</v>
      </c>
      <c r="C1478" s="3">
        <v>30</v>
      </c>
      <c r="D1478" s="3" t="s">
        <v>13</v>
      </c>
      <c r="E1478" s="3" t="s">
        <v>27</v>
      </c>
      <c r="F1478" s="4" t="s">
        <v>28</v>
      </c>
      <c r="G1478" s="4" t="s">
        <v>140</v>
      </c>
      <c r="H1478" s="4" t="s">
        <v>8</v>
      </c>
      <c r="I1478" s="4" t="s">
        <v>67</v>
      </c>
      <c r="J1478" s="6">
        <v>44428</v>
      </c>
      <c r="K1478" s="6">
        <v>44495</v>
      </c>
      <c r="L1478">
        <f t="shared" ref="L1478:L1539" si="172">K1478-J1478</f>
        <v>67</v>
      </c>
      <c r="M1478" t="b">
        <f t="shared" ref="M1478:M1479" si="173">L1478&lt;C1478</f>
        <v>0</v>
      </c>
    </row>
    <row r="1479" spans="1:13" ht="13.2" hidden="1" x14ac:dyDescent="0.25">
      <c r="A1479" s="3" t="s">
        <v>1514</v>
      </c>
      <c r="B1479" s="3" t="s">
        <v>12</v>
      </c>
      <c r="C1479" s="3">
        <v>30</v>
      </c>
      <c r="D1479" s="3" t="s">
        <v>13</v>
      </c>
      <c r="E1479" s="3" t="s">
        <v>27</v>
      </c>
      <c r="F1479" s="4" t="s">
        <v>28</v>
      </c>
      <c r="G1479" s="4" t="s">
        <v>16</v>
      </c>
      <c r="H1479" s="4" t="s">
        <v>8</v>
      </c>
      <c r="I1479" s="4" t="s">
        <v>79</v>
      </c>
      <c r="J1479" s="6">
        <v>44428</v>
      </c>
      <c r="K1479" s="6">
        <v>44696</v>
      </c>
      <c r="L1479">
        <f t="shared" si="172"/>
        <v>268</v>
      </c>
      <c r="M1479" t="b">
        <f t="shared" si="173"/>
        <v>0</v>
      </c>
    </row>
    <row r="1480" spans="1:13" ht="13.2" hidden="1" x14ac:dyDescent="0.25">
      <c r="A1480" s="3" t="s">
        <v>1515</v>
      </c>
      <c r="B1480" s="3" t="s">
        <v>12</v>
      </c>
      <c r="C1480" s="3">
        <v>30</v>
      </c>
      <c r="D1480" s="3" t="s">
        <v>404</v>
      </c>
      <c r="E1480" s="3" t="s">
        <v>466</v>
      </c>
      <c r="F1480" s="4"/>
      <c r="G1480" s="4" t="s">
        <v>16</v>
      </c>
      <c r="H1480" s="4"/>
      <c r="I1480" s="4"/>
      <c r="J1480" s="6">
        <v>44428</v>
      </c>
      <c r="K1480" s="3"/>
      <c r="L1480">
        <f t="shared" si="172"/>
        <v>-44428</v>
      </c>
    </row>
    <row r="1481" spans="1:13" ht="13.2" hidden="1" x14ac:dyDescent="0.25">
      <c r="A1481" s="3" t="s">
        <v>1516</v>
      </c>
      <c r="B1481" s="3" t="s">
        <v>12</v>
      </c>
      <c r="C1481" s="3">
        <v>30</v>
      </c>
      <c r="D1481" s="3" t="s">
        <v>13</v>
      </c>
      <c r="E1481" s="3" t="s">
        <v>14</v>
      </c>
      <c r="F1481" s="4" t="s">
        <v>59</v>
      </c>
      <c r="G1481" s="4" t="s">
        <v>16</v>
      </c>
      <c r="H1481" s="4" t="s">
        <v>17</v>
      </c>
      <c r="I1481" s="4"/>
      <c r="J1481" s="6">
        <v>44429</v>
      </c>
      <c r="K1481" s="6">
        <v>44477</v>
      </c>
      <c r="L1481">
        <f t="shared" si="172"/>
        <v>48</v>
      </c>
    </row>
    <row r="1482" spans="1:13" ht="13.2" hidden="1" x14ac:dyDescent="0.25">
      <c r="A1482" s="3" t="s">
        <v>1517</v>
      </c>
      <c r="B1482" s="3" t="s">
        <v>12</v>
      </c>
      <c r="C1482" s="3">
        <v>30</v>
      </c>
      <c r="D1482" s="3" t="s">
        <v>13</v>
      </c>
      <c r="E1482" s="3" t="s">
        <v>14</v>
      </c>
      <c r="F1482" s="4" t="s">
        <v>59</v>
      </c>
      <c r="G1482" s="4" t="s">
        <v>16</v>
      </c>
      <c r="H1482" s="4" t="s">
        <v>17</v>
      </c>
      <c r="I1482" s="4"/>
      <c r="J1482" s="6">
        <v>44429</v>
      </c>
      <c r="K1482" s="6">
        <v>44454</v>
      </c>
      <c r="L1482">
        <f t="shared" si="172"/>
        <v>25</v>
      </c>
    </row>
    <row r="1483" spans="1:13" ht="13.2" hidden="1" x14ac:dyDescent="0.25">
      <c r="A1483" s="3" t="s">
        <v>1518</v>
      </c>
      <c r="B1483" s="3" t="s">
        <v>12</v>
      </c>
      <c r="C1483" s="3">
        <v>30</v>
      </c>
      <c r="D1483" s="3" t="s">
        <v>13</v>
      </c>
      <c r="E1483" s="3" t="s">
        <v>14</v>
      </c>
      <c r="F1483" s="4" t="s">
        <v>59</v>
      </c>
      <c r="G1483" s="4" t="s">
        <v>16</v>
      </c>
      <c r="H1483" s="4" t="s">
        <v>17</v>
      </c>
      <c r="I1483" s="4"/>
      <c r="J1483" s="6">
        <v>44429</v>
      </c>
      <c r="K1483" s="6">
        <v>44454</v>
      </c>
      <c r="L1483">
        <f t="shared" si="172"/>
        <v>25</v>
      </c>
    </row>
    <row r="1484" spans="1:13" ht="13.2" hidden="1" x14ac:dyDescent="0.25">
      <c r="A1484" s="3" t="s">
        <v>1519</v>
      </c>
      <c r="B1484" s="3" t="s">
        <v>12</v>
      </c>
      <c r="C1484" s="3">
        <v>30</v>
      </c>
      <c r="D1484" s="3" t="s">
        <v>13</v>
      </c>
      <c r="E1484" s="3" t="s">
        <v>14</v>
      </c>
      <c r="F1484" s="4" t="s">
        <v>59</v>
      </c>
      <c r="G1484" s="4" t="s">
        <v>16</v>
      </c>
      <c r="H1484" s="4" t="s">
        <v>17</v>
      </c>
      <c r="I1484" s="4"/>
      <c r="J1484" s="6">
        <v>44429</v>
      </c>
      <c r="K1484" s="6">
        <v>44454</v>
      </c>
      <c r="L1484">
        <f t="shared" si="172"/>
        <v>25</v>
      </c>
    </row>
    <row r="1485" spans="1:13" ht="13.2" hidden="1" x14ac:dyDescent="0.25">
      <c r="A1485" s="3" t="s">
        <v>1520</v>
      </c>
      <c r="B1485" s="3" t="s">
        <v>12</v>
      </c>
      <c r="C1485" s="3">
        <v>30</v>
      </c>
      <c r="D1485" s="3" t="s">
        <v>13</v>
      </c>
      <c r="E1485" s="3" t="s">
        <v>14</v>
      </c>
      <c r="F1485" s="4" t="s">
        <v>59</v>
      </c>
      <c r="G1485" s="4" t="s">
        <v>16</v>
      </c>
      <c r="H1485" s="4" t="s">
        <v>17</v>
      </c>
      <c r="I1485" s="4"/>
      <c r="J1485" s="6">
        <v>44429</v>
      </c>
      <c r="K1485" s="6">
        <v>44453</v>
      </c>
      <c r="L1485">
        <f t="shared" si="172"/>
        <v>24</v>
      </c>
    </row>
    <row r="1486" spans="1:13" ht="13.2" hidden="1" x14ac:dyDescent="0.25">
      <c r="A1486" s="3" t="s">
        <v>1521</v>
      </c>
      <c r="B1486" s="3" t="s">
        <v>12</v>
      </c>
      <c r="C1486" s="3">
        <v>30</v>
      </c>
      <c r="D1486" s="3" t="s">
        <v>13</v>
      </c>
      <c r="E1486" s="3" t="s">
        <v>14</v>
      </c>
      <c r="F1486" s="4" t="s">
        <v>59</v>
      </c>
      <c r="G1486" s="4" t="s">
        <v>16</v>
      </c>
      <c r="H1486" s="4" t="s">
        <v>17</v>
      </c>
      <c r="I1486" s="4"/>
      <c r="J1486" s="6">
        <v>44429</v>
      </c>
      <c r="K1486" s="6">
        <v>44453</v>
      </c>
      <c r="L1486">
        <f t="shared" si="172"/>
        <v>24</v>
      </c>
    </row>
    <row r="1487" spans="1:13" ht="13.2" hidden="1" x14ac:dyDescent="0.25">
      <c r="A1487" s="3" t="s">
        <v>1522</v>
      </c>
      <c r="B1487" s="3" t="s">
        <v>12</v>
      </c>
      <c r="C1487" s="3">
        <v>30</v>
      </c>
      <c r="D1487" s="3" t="s">
        <v>13</v>
      </c>
      <c r="E1487" s="3" t="s">
        <v>27</v>
      </c>
      <c r="F1487" s="4" t="s">
        <v>28</v>
      </c>
      <c r="G1487" s="4" t="s">
        <v>16</v>
      </c>
      <c r="H1487" s="4" t="s">
        <v>8</v>
      </c>
      <c r="I1487" s="4" t="s">
        <v>30</v>
      </c>
      <c r="J1487" s="6">
        <v>44429</v>
      </c>
      <c r="K1487" s="6">
        <v>44461</v>
      </c>
      <c r="L1487">
        <f t="shared" si="172"/>
        <v>32</v>
      </c>
      <c r="M1487" t="b">
        <f t="shared" ref="M1487:M1490" si="174">L1487&lt;C1487</f>
        <v>0</v>
      </c>
    </row>
    <row r="1488" spans="1:13" ht="13.2" hidden="1" x14ac:dyDescent="0.25">
      <c r="A1488" s="3" t="s">
        <v>1523</v>
      </c>
      <c r="B1488" s="3" t="s">
        <v>12</v>
      </c>
      <c r="C1488" s="3">
        <v>30</v>
      </c>
      <c r="D1488" s="3" t="s">
        <v>13</v>
      </c>
      <c r="E1488" s="3" t="s">
        <v>27</v>
      </c>
      <c r="F1488" s="4" t="s">
        <v>28</v>
      </c>
      <c r="G1488" s="4" t="s">
        <v>16</v>
      </c>
      <c r="H1488" s="4" t="s">
        <v>8</v>
      </c>
      <c r="I1488" s="4" t="s">
        <v>79</v>
      </c>
      <c r="J1488" s="6">
        <v>44429</v>
      </c>
      <c r="K1488" s="6">
        <v>44461</v>
      </c>
      <c r="L1488">
        <f t="shared" si="172"/>
        <v>32</v>
      </c>
      <c r="M1488" t="b">
        <f t="shared" si="174"/>
        <v>0</v>
      </c>
    </row>
    <row r="1489" spans="1:13" ht="13.2" hidden="1" x14ac:dyDescent="0.25">
      <c r="A1489" s="3" t="s">
        <v>1524</v>
      </c>
      <c r="B1489" s="3" t="s">
        <v>12</v>
      </c>
      <c r="C1489" s="3">
        <v>30</v>
      </c>
      <c r="D1489" s="3" t="s">
        <v>13</v>
      </c>
      <c r="E1489" s="3" t="s">
        <v>27</v>
      </c>
      <c r="F1489" s="4" t="s">
        <v>28</v>
      </c>
      <c r="G1489" s="4" t="s">
        <v>140</v>
      </c>
      <c r="H1489" s="4" t="s">
        <v>8</v>
      </c>
      <c r="I1489" s="4" t="s">
        <v>67</v>
      </c>
      <c r="J1489" s="6">
        <v>44429</v>
      </c>
      <c r="K1489" s="6">
        <v>44495</v>
      </c>
      <c r="L1489">
        <f t="shared" si="172"/>
        <v>66</v>
      </c>
      <c r="M1489" t="b">
        <f t="shared" si="174"/>
        <v>0</v>
      </c>
    </row>
    <row r="1490" spans="1:13" ht="13.2" hidden="1" x14ac:dyDescent="0.25">
      <c r="A1490" s="3" t="s">
        <v>1525</v>
      </c>
      <c r="B1490" s="3" t="s">
        <v>32</v>
      </c>
      <c r="C1490" s="3">
        <v>15</v>
      </c>
      <c r="D1490" s="3" t="s">
        <v>13</v>
      </c>
      <c r="E1490" s="3" t="s">
        <v>27</v>
      </c>
      <c r="F1490" s="4" t="s">
        <v>28</v>
      </c>
      <c r="G1490" s="4" t="s">
        <v>16</v>
      </c>
      <c r="H1490" s="4" t="s">
        <v>8</v>
      </c>
      <c r="I1490" s="4" t="s">
        <v>79</v>
      </c>
      <c r="J1490" s="6">
        <v>44431</v>
      </c>
      <c r="K1490" s="6">
        <v>44467</v>
      </c>
      <c r="L1490">
        <f t="shared" si="172"/>
        <v>36</v>
      </c>
      <c r="M1490" t="b">
        <f t="shared" si="174"/>
        <v>0</v>
      </c>
    </row>
    <row r="1491" spans="1:13" ht="13.2" hidden="1" x14ac:dyDescent="0.25">
      <c r="A1491" s="3" t="s">
        <v>1526</v>
      </c>
      <c r="B1491" s="3" t="s">
        <v>12</v>
      </c>
      <c r="C1491" s="3">
        <v>30</v>
      </c>
      <c r="D1491" s="3" t="s">
        <v>13</v>
      </c>
      <c r="E1491" s="3" t="s">
        <v>14</v>
      </c>
      <c r="F1491" s="4" t="s">
        <v>59</v>
      </c>
      <c r="G1491" s="4" t="s">
        <v>16</v>
      </c>
      <c r="H1491" s="4" t="s">
        <v>17</v>
      </c>
      <c r="I1491" s="4"/>
      <c r="J1491" s="6">
        <v>44431</v>
      </c>
      <c r="K1491" s="6">
        <v>44477</v>
      </c>
      <c r="L1491">
        <f t="shared" si="172"/>
        <v>46</v>
      </c>
    </row>
    <row r="1492" spans="1:13" ht="13.2" hidden="1" x14ac:dyDescent="0.25">
      <c r="A1492" s="3" t="s">
        <v>1527</v>
      </c>
      <c r="B1492" s="3" t="s">
        <v>12</v>
      </c>
      <c r="C1492" s="3">
        <v>30</v>
      </c>
      <c r="D1492" s="3" t="s">
        <v>13</v>
      </c>
      <c r="E1492" s="3" t="s">
        <v>14</v>
      </c>
      <c r="F1492" s="4" t="s">
        <v>59</v>
      </c>
      <c r="G1492" s="4" t="s">
        <v>16</v>
      </c>
      <c r="H1492" s="4" t="s">
        <v>17</v>
      </c>
      <c r="I1492" s="4"/>
      <c r="J1492" s="6">
        <v>44431</v>
      </c>
      <c r="K1492" s="6">
        <v>44477</v>
      </c>
      <c r="L1492">
        <f t="shared" si="172"/>
        <v>46</v>
      </c>
    </row>
    <row r="1493" spans="1:13" ht="13.2" hidden="1" x14ac:dyDescent="0.25">
      <c r="A1493" s="3" t="s">
        <v>1528</v>
      </c>
      <c r="B1493" s="3" t="s">
        <v>12</v>
      </c>
      <c r="C1493" s="3">
        <v>30</v>
      </c>
      <c r="D1493" s="3" t="s">
        <v>13</v>
      </c>
      <c r="E1493" s="3" t="s">
        <v>14</v>
      </c>
      <c r="F1493" s="4" t="s">
        <v>59</v>
      </c>
      <c r="G1493" s="4" t="s">
        <v>16</v>
      </c>
      <c r="H1493" s="4" t="s">
        <v>17</v>
      </c>
      <c r="I1493" s="4"/>
      <c r="J1493" s="6">
        <v>44431</v>
      </c>
      <c r="K1493" s="6">
        <v>44459</v>
      </c>
      <c r="L1493">
        <f t="shared" si="172"/>
        <v>28</v>
      </c>
    </row>
    <row r="1494" spans="1:13" ht="13.2" hidden="1" x14ac:dyDescent="0.25">
      <c r="A1494" s="3" t="s">
        <v>1529</v>
      </c>
      <c r="B1494" s="3" t="s">
        <v>12</v>
      </c>
      <c r="C1494" s="3">
        <v>30</v>
      </c>
      <c r="D1494" s="3" t="s">
        <v>13</v>
      </c>
      <c r="E1494" s="3" t="s">
        <v>14</v>
      </c>
      <c r="F1494" s="4" t="s">
        <v>59</v>
      </c>
      <c r="G1494" s="4" t="s">
        <v>16</v>
      </c>
      <c r="H1494" s="4" t="s">
        <v>17</v>
      </c>
      <c r="I1494" s="4"/>
      <c r="J1494" s="6">
        <v>44431</v>
      </c>
      <c r="K1494" s="6">
        <v>44435</v>
      </c>
      <c r="L1494">
        <f t="shared" si="172"/>
        <v>4</v>
      </c>
    </row>
    <row r="1495" spans="1:13" ht="13.2" hidden="1" x14ac:dyDescent="0.25">
      <c r="A1495" s="3" t="s">
        <v>1530</v>
      </c>
      <c r="B1495" s="3" t="s">
        <v>12</v>
      </c>
      <c r="C1495" s="3">
        <v>30</v>
      </c>
      <c r="D1495" s="3" t="s">
        <v>13</v>
      </c>
      <c r="E1495" s="3" t="s">
        <v>27</v>
      </c>
      <c r="F1495" s="4" t="s">
        <v>43</v>
      </c>
      <c r="G1495" s="4" t="s">
        <v>90</v>
      </c>
      <c r="H1495" s="4" t="s">
        <v>17</v>
      </c>
      <c r="I1495" s="4"/>
      <c r="J1495" s="6">
        <v>44431</v>
      </c>
      <c r="K1495" s="6">
        <v>44433</v>
      </c>
      <c r="L1495">
        <f t="shared" si="172"/>
        <v>2</v>
      </c>
      <c r="M1495" t="b">
        <f t="shared" ref="M1495:M1499" si="175">L1495&lt;C1495</f>
        <v>1</v>
      </c>
    </row>
    <row r="1496" spans="1:13" ht="13.2" hidden="1" x14ac:dyDescent="0.25">
      <c r="A1496" s="3" t="s">
        <v>1531</v>
      </c>
      <c r="B1496" s="3" t="s">
        <v>12</v>
      </c>
      <c r="C1496" s="3">
        <v>30</v>
      </c>
      <c r="D1496" s="3" t="s">
        <v>13</v>
      </c>
      <c r="E1496" s="3" t="s">
        <v>27</v>
      </c>
      <c r="F1496" s="4" t="s">
        <v>28</v>
      </c>
      <c r="G1496" s="4" t="s">
        <v>16</v>
      </c>
      <c r="H1496" s="4" t="s">
        <v>8</v>
      </c>
      <c r="I1496" s="4" t="s">
        <v>79</v>
      </c>
      <c r="J1496" s="6">
        <v>44431</v>
      </c>
      <c r="K1496" s="6">
        <v>44702</v>
      </c>
      <c r="L1496">
        <f t="shared" si="172"/>
        <v>271</v>
      </c>
      <c r="M1496" t="b">
        <f t="shared" si="175"/>
        <v>0</v>
      </c>
    </row>
    <row r="1497" spans="1:13" ht="13.2" hidden="1" x14ac:dyDescent="0.25">
      <c r="A1497" s="3" t="s">
        <v>1532</v>
      </c>
      <c r="B1497" s="3" t="s">
        <v>12</v>
      </c>
      <c r="C1497" s="3">
        <v>30</v>
      </c>
      <c r="D1497" s="3" t="s">
        <v>13</v>
      </c>
      <c r="E1497" s="3" t="s">
        <v>27</v>
      </c>
      <c r="F1497" s="4" t="s">
        <v>28</v>
      </c>
      <c r="G1497" s="4" t="s">
        <v>16</v>
      </c>
      <c r="H1497" s="4" t="s">
        <v>8</v>
      </c>
      <c r="I1497" s="4" t="s">
        <v>30</v>
      </c>
      <c r="J1497" s="6">
        <v>44431</v>
      </c>
      <c r="K1497" s="6">
        <v>44799</v>
      </c>
      <c r="L1497">
        <f t="shared" si="172"/>
        <v>368</v>
      </c>
      <c r="M1497" t="b">
        <f t="shared" si="175"/>
        <v>0</v>
      </c>
    </row>
    <row r="1498" spans="1:13" ht="13.2" hidden="1" x14ac:dyDescent="0.25">
      <c r="A1498" s="3" t="s">
        <v>1533</v>
      </c>
      <c r="B1498" s="3" t="s">
        <v>12</v>
      </c>
      <c r="C1498" s="3">
        <v>30</v>
      </c>
      <c r="D1498" s="3" t="s">
        <v>13</v>
      </c>
      <c r="E1498" s="3" t="s">
        <v>27</v>
      </c>
      <c r="F1498" s="4" t="s">
        <v>28</v>
      </c>
      <c r="G1498" s="4" t="s">
        <v>16</v>
      </c>
      <c r="H1498" s="4" t="s">
        <v>8</v>
      </c>
      <c r="I1498" s="4" t="s">
        <v>79</v>
      </c>
      <c r="J1498" s="6">
        <v>44431</v>
      </c>
      <c r="K1498" s="6">
        <v>44809</v>
      </c>
      <c r="L1498">
        <f t="shared" si="172"/>
        <v>378</v>
      </c>
      <c r="M1498" t="b">
        <f t="shared" si="175"/>
        <v>0</v>
      </c>
    </row>
    <row r="1499" spans="1:13" ht="13.2" hidden="1" x14ac:dyDescent="0.25">
      <c r="A1499" s="3" t="s">
        <v>1534</v>
      </c>
      <c r="B1499" s="3" t="s">
        <v>12</v>
      </c>
      <c r="C1499" s="3">
        <v>30</v>
      </c>
      <c r="D1499" s="3" t="s">
        <v>13</v>
      </c>
      <c r="E1499" s="3" t="s">
        <v>27</v>
      </c>
      <c r="F1499" s="4" t="s">
        <v>28</v>
      </c>
      <c r="G1499" s="4" t="s">
        <v>16</v>
      </c>
      <c r="H1499" s="4" t="s">
        <v>8</v>
      </c>
      <c r="I1499" s="4" t="s">
        <v>30</v>
      </c>
      <c r="J1499" s="6">
        <v>44431</v>
      </c>
      <c r="K1499" s="6">
        <v>44438</v>
      </c>
      <c r="L1499">
        <f t="shared" si="172"/>
        <v>7</v>
      </c>
      <c r="M1499" t="b">
        <f t="shared" si="175"/>
        <v>1</v>
      </c>
    </row>
    <row r="1500" spans="1:13" ht="13.2" hidden="1" x14ac:dyDescent="0.25">
      <c r="A1500" s="3" t="s">
        <v>1535</v>
      </c>
      <c r="B1500" s="3" t="s">
        <v>12</v>
      </c>
      <c r="C1500" s="3">
        <v>30</v>
      </c>
      <c r="D1500" s="3" t="s">
        <v>13</v>
      </c>
      <c r="E1500" s="3" t="s">
        <v>14</v>
      </c>
      <c r="F1500" s="4" t="s">
        <v>59</v>
      </c>
      <c r="G1500" s="4" t="s">
        <v>16</v>
      </c>
      <c r="H1500" s="4" t="s">
        <v>17</v>
      </c>
      <c r="I1500" s="4"/>
      <c r="J1500" s="6">
        <v>44432</v>
      </c>
      <c r="K1500" s="6">
        <v>44466</v>
      </c>
      <c r="L1500">
        <f t="shared" si="172"/>
        <v>34</v>
      </c>
    </row>
    <row r="1501" spans="1:13" ht="13.2" hidden="1" x14ac:dyDescent="0.25">
      <c r="A1501" s="3" t="s">
        <v>1536</v>
      </c>
      <c r="B1501" s="3" t="s">
        <v>12</v>
      </c>
      <c r="C1501" s="3">
        <v>30</v>
      </c>
      <c r="D1501" s="3" t="s">
        <v>13</v>
      </c>
      <c r="E1501" s="3" t="s">
        <v>14</v>
      </c>
      <c r="F1501" s="4" t="s">
        <v>59</v>
      </c>
      <c r="G1501" s="4" t="s">
        <v>16</v>
      </c>
      <c r="H1501" s="4" t="s">
        <v>17</v>
      </c>
      <c r="I1501" s="4"/>
      <c r="J1501" s="6">
        <v>44432</v>
      </c>
      <c r="K1501" s="6">
        <v>44454</v>
      </c>
      <c r="L1501">
        <f t="shared" si="172"/>
        <v>22</v>
      </c>
    </row>
    <row r="1502" spans="1:13" ht="13.2" hidden="1" x14ac:dyDescent="0.25">
      <c r="A1502" s="3" t="s">
        <v>1537</v>
      </c>
      <c r="B1502" s="3" t="s">
        <v>12</v>
      </c>
      <c r="C1502" s="3">
        <v>30</v>
      </c>
      <c r="D1502" s="3" t="s">
        <v>13</v>
      </c>
      <c r="E1502" s="3" t="s">
        <v>14</v>
      </c>
      <c r="F1502" s="4" t="s">
        <v>59</v>
      </c>
      <c r="G1502" s="4" t="s">
        <v>16</v>
      </c>
      <c r="H1502" s="4" t="s">
        <v>8</v>
      </c>
      <c r="I1502" s="4" t="s">
        <v>79</v>
      </c>
      <c r="J1502" s="6">
        <v>44432</v>
      </c>
      <c r="K1502" s="6">
        <v>44454</v>
      </c>
      <c r="L1502">
        <f t="shared" si="172"/>
        <v>22</v>
      </c>
    </row>
    <row r="1503" spans="1:13" ht="13.2" hidden="1" x14ac:dyDescent="0.25">
      <c r="A1503" s="3" t="s">
        <v>1538</v>
      </c>
      <c r="B1503" s="3" t="s">
        <v>12</v>
      </c>
      <c r="C1503" s="3">
        <v>30</v>
      </c>
      <c r="D1503" s="3" t="s">
        <v>13</v>
      </c>
      <c r="E1503" s="3" t="s">
        <v>27</v>
      </c>
      <c r="F1503" s="4" t="s">
        <v>28</v>
      </c>
      <c r="G1503" s="4" t="s">
        <v>16</v>
      </c>
      <c r="H1503" s="4" t="s">
        <v>8</v>
      </c>
      <c r="I1503" s="4" t="s">
        <v>67</v>
      </c>
      <c r="J1503" s="6">
        <v>44432</v>
      </c>
      <c r="K1503" s="6">
        <v>44487</v>
      </c>
      <c r="L1503">
        <f t="shared" si="172"/>
        <v>55</v>
      </c>
      <c r="M1503" t="b">
        <f t="shared" ref="M1503:M1509" si="176">L1503&lt;C1503</f>
        <v>0</v>
      </c>
    </row>
    <row r="1504" spans="1:13" ht="13.2" hidden="1" x14ac:dyDescent="0.25">
      <c r="A1504" s="3" t="s">
        <v>1539</v>
      </c>
      <c r="B1504" s="3" t="s">
        <v>12</v>
      </c>
      <c r="C1504" s="3">
        <v>30</v>
      </c>
      <c r="D1504" s="3" t="s">
        <v>13</v>
      </c>
      <c r="E1504" s="3" t="s">
        <v>27</v>
      </c>
      <c r="F1504" s="4" t="s">
        <v>28</v>
      </c>
      <c r="G1504" s="4" t="s">
        <v>140</v>
      </c>
      <c r="H1504" s="4" t="s">
        <v>8</v>
      </c>
      <c r="I1504" s="4" t="s">
        <v>30</v>
      </c>
      <c r="J1504" s="6">
        <v>44432</v>
      </c>
      <c r="K1504" s="6">
        <v>44496</v>
      </c>
      <c r="L1504">
        <f t="shared" si="172"/>
        <v>64</v>
      </c>
      <c r="M1504" t="b">
        <f t="shared" si="176"/>
        <v>0</v>
      </c>
    </row>
    <row r="1505" spans="1:13" ht="13.2" x14ac:dyDescent="0.25">
      <c r="A1505" s="3" t="s">
        <v>1540</v>
      </c>
      <c r="B1505" s="3" t="s">
        <v>12</v>
      </c>
      <c r="C1505" s="3">
        <v>30</v>
      </c>
      <c r="D1505" s="3" t="s">
        <v>13</v>
      </c>
      <c r="E1505" s="3" t="s">
        <v>27</v>
      </c>
      <c r="F1505" s="4" t="s">
        <v>28</v>
      </c>
      <c r="G1505" s="4" t="s">
        <v>272</v>
      </c>
      <c r="H1505" s="4" t="s">
        <v>8</v>
      </c>
      <c r="I1505" s="4" t="s">
        <v>79</v>
      </c>
      <c r="J1505" s="6">
        <v>44432</v>
      </c>
      <c r="K1505" s="6">
        <v>44502</v>
      </c>
      <c r="L1505">
        <f t="shared" si="172"/>
        <v>70</v>
      </c>
      <c r="M1505" t="b">
        <f t="shared" si="176"/>
        <v>0</v>
      </c>
    </row>
    <row r="1506" spans="1:13" ht="13.2" hidden="1" x14ac:dyDescent="0.25">
      <c r="A1506" s="3" t="s">
        <v>1541</v>
      </c>
      <c r="B1506" s="3" t="s">
        <v>12</v>
      </c>
      <c r="C1506" s="3">
        <v>30</v>
      </c>
      <c r="D1506" s="3" t="s">
        <v>13</v>
      </c>
      <c r="E1506" s="3" t="s">
        <v>27</v>
      </c>
      <c r="F1506" s="4" t="s">
        <v>28</v>
      </c>
      <c r="G1506" s="4" t="s">
        <v>16</v>
      </c>
      <c r="H1506" s="4" t="s">
        <v>8</v>
      </c>
      <c r="I1506" s="4" t="s">
        <v>79</v>
      </c>
      <c r="J1506" s="6">
        <v>44432</v>
      </c>
      <c r="K1506" s="6">
        <v>44517</v>
      </c>
      <c r="L1506">
        <f t="shared" si="172"/>
        <v>85</v>
      </c>
      <c r="M1506" t="b">
        <f t="shared" si="176"/>
        <v>0</v>
      </c>
    </row>
    <row r="1507" spans="1:13" ht="13.2" hidden="1" x14ac:dyDescent="0.25">
      <c r="A1507" s="3" t="s">
        <v>1542</v>
      </c>
      <c r="B1507" s="3" t="s">
        <v>12</v>
      </c>
      <c r="C1507" s="3">
        <v>30</v>
      </c>
      <c r="D1507" s="3" t="s">
        <v>13</v>
      </c>
      <c r="E1507" s="3" t="s">
        <v>27</v>
      </c>
      <c r="F1507" s="4" t="s">
        <v>28</v>
      </c>
      <c r="G1507" s="4" t="s">
        <v>16</v>
      </c>
      <c r="H1507" s="4" t="s">
        <v>8</v>
      </c>
      <c r="I1507" s="4" t="s">
        <v>79</v>
      </c>
      <c r="J1507" s="6">
        <v>44432</v>
      </c>
      <c r="K1507" s="6">
        <v>44697</v>
      </c>
      <c r="L1507">
        <f t="shared" si="172"/>
        <v>265</v>
      </c>
      <c r="M1507" t="b">
        <f t="shared" si="176"/>
        <v>0</v>
      </c>
    </row>
    <row r="1508" spans="1:13" ht="13.2" hidden="1" x14ac:dyDescent="0.25">
      <c r="A1508" s="3" t="s">
        <v>1543</v>
      </c>
      <c r="B1508" s="3" t="s">
        <v>12</v>
      </c>
      <c r="C1508" s="3">
        <v>30</v>
      </c>
      <c r="D1508" s="3" t="s">
        <v>13</v>
      </c>
      <c r="E1508" s="3" t="s">
        <v>27</v>
      </c>
      <c r="F1508" s="4" t="s">
        <v>28</v>
      </c>
      <c r="G1508" s="4" t="s">
        <v>16</v>
      </c>
      <c r="H1508" s="4" t="s">
        <v>8</v>
      </c>
      <c r="I1508" s="4" t="s">
        <v>79</v>
      </c>
      <c r="J1508" s="6">
        <v>44432</v>
      </c>
      <c r="K1508" s="6">
        <v>44704</v>
      </c>
      <c r="L1508">
        <f t="shared" si="172"/>
        <v>272</v>
      </c>
      <c r="M1508" t="b">
        <f t="shared" si="176"/>
        <v>0</v>
      </c>
    </row>
    <row r="1509" spans="1:13" ht="13.2" hidden="1" x14ac:dyDescent="0.25">
      <c r="A1509" s="3" t="s">
        <v>1544</v>
      </c>
      <c r="B1509" s="3" t="s">
        <v>12</v>
      </c>
      <c r="C1509" s="3">
        <v>30</v>
      </c>
      <c r="D1509" s="3" t="s">
        <v>13</v>
      </c>
      <c r="E1509" s="3" t="s">
        <v>27</v>
      </c>
      <c r="F1509" s="4" t="s">
        <v>28</v>
      </c>
      <c r="G1509" s="4" t="s">
        <v>16</v>
      </c>
      <c r="H1509" s="4" t="s">
        <v>8</v>
      </c>
      <c r="I1509" s="4" t="s">
        <v>79</v>
      </c>
      <c r="J1509" s="6">
        <v>44432</v>
      </c>
      <c r="K1509" s="6">
        <v>44704</v>
      </c>
      <c r="L1509">
        <f t="shared" si="172"/>
        <v>272</v>
      </c>
      <c r="M1509" t="b">
        <f t="shared" si="176"/>
        <v>0</v>
      </c>
    </row>
    <row r="1510" spans="1:13" ht="13.2" hidden="1" x14ac:dyDescent="0.25">
      <c r="A1510" s="3" t="s">
        <v>1545</v>
      </c>
      <c r="B1510" s="3" t="s">
        <v>12</v>
      </c>
      <c r="C1510" s="3">
        <v>30</v>
      </c>
      <c r="D1510" s="3" t="s">
        <v>13</v>
      </c>
      <c r="E1510" s="3" t="s">
        <v>14</v>
      </c>
      <c r="F1510" s="4" t="s">
        <v>59</v>
      </c>
      <c r="G1510" s="4" t="s">
        <v>16</v>
      </c>
      <c r="H1510" s="4" t="s">
        <v>17</v>
      </c>
      <c r="I1510" s="4"/>
      <c r="J1510" s="6">
        <v>44433</v>
      </c>
      <c r="K1510" s="6">
        <v>44700</v>
      </c>
      <c r="L1510">
        <f t="shared" si="172"/>
        <v>267</v>
      </c>
    </row>
    <row r="1511" spans="1:13" ht="13.2" hidden="1" x14ac:dyDescent="0.25">
      <c r="A1511" s="3" t="s">
        <v>1546</v>
      </c>
      <c r="B1511" s="3" t="s">
        <v>12</v>
      </c>
      <c r="C1511" s="3">
        <v>30</v>
      </c>
      <c r="D1511" s="3" t="s">
        <v>13</v>
      </c>
      <c r="E1511" s="3" t="s">
        <v>14</v>
      </c>
      <c r="F1511" s="4" t="s">
        <v>59</v>
      </c>
      <c r="G1511" s="4" t="s">
        <v>16</v>
      </c>
      <c r="H1511" s="4" t="s">
        <v>17</v>
      </c>
      <c r="I1511" s="4"/>
      <c r="J1511" s="6">
        <v>44433</v>
      </c>
      <c r="K1511" s="6">
        <v>44459</v>
      </c>
      <c r="L1511">
        <f t="shared" si="172"/>
        <v>26</v>
      </c>
    </row>
    <row r="1512" spans="1:13" ht="13.2" hidden="1" x14ac:dyDescent="0.25">
      <c r="A1512" s="3" t="s">
        <v>1547</v>
      </c>
      <c r="B1512" s="3" t="s">
        <v>12</v>
      </c>
      <c r="C1512" s="3">
        <v>30</v>
      </c>
      <c r="D1512" s="3" t="s">
        <v>13</v>
      </c>
      <c r="E1512" s="3" t="s">
        <v>27</v>
      </c>
      <c r="F1512" s="4" t="s">
        <v>28</v>
      </c>
      <c r="G1512" s="4" t="s">
        <v>16</v>
      </c>
      <c r="H1512" s="4" t="s">
        <v>8</v>
      </c>
      <c r="I1512" s="4" t="s">
        <v>79</v>
      </c>
      <c r="J1512" s="6">
        <v>44433</v>
      </c>
      <c r="K1512" s="6">
        <v>44466</v>
      </c>
      <c r="L1512">
        <f t="shared" si="172"/>
        <v>33</v>
      </c>
      <c r="M1512" t="b">
        <f t="shared" ref="M1512:M1514" si="177">L1512&lt;C1512</f>
        <v>0</v>
      </c>
    </row>
    <row r="1513" spans="1:13" ht="13.2" hidden="1" x14ac:dyDescent="0.25">
      <c r="A1513" s="3" t="s">
        <v>1548</v>
      </c>
      <c r="B1513" s="3" t="s">
        <v>12</v>
      </c>
      <c r="C1513" s="3">
        <v>30</v>
      </c>
      <c r="D1513" s="3" t="s">
        <v>13</v>
      </c>
      <c r="E1513" s="3" t="s">
        <v>27</v>
      </c>
      <c r="F1513" s="4" t="s">
        <v>28</v>
      </c>
      <c r="G1513" s="4" t="s">
        <v>16</v>
      </c>
      <c r="H1513" s="4" t="s">
        <v>8</v>
      </c>
      <c r="I1513" s="4" t="s">
        <v>79</v>
      </c>
      <c r="J1513" s="6">
        <v>44433</v>
      </c>
      <c r="K1513" s="6">
        <v>44697</v>
      </c>
      <c r="L1513">
        <f t="shared" si="172"/>
        <v>264</v>
      </c>
      <c r="M1513" t="b">
        <f t="shared" si="177"/>
        <v>0</v>
      </c>
    </row>
    <row r="1514" spans="1:13" ht="13.2" hidden="1" x14ac:dyDescent="0.25">
      <c r="A1514" s="3" t="s">
        <v>1549</v>
      </c>
      <c r="B1514" s="3" t="s">
        <v>12</v>
      </c>
      <c r="C1514" s="3">
        <v>30</v>
      </c>
      <c r="D1514" s="3" t="s">
        <v>13</v>
      </c>
      <c r="E1514" s="3" t="s">
        <v>27</v>
      </c>
      <c r="F1514" s="4" t="s">
        <v>28</v>
      </c>
      <c r="G1514" s="4" t="s">
        <v>16</v>
      </c>
      <c r="H1514" s="4" t="s">
        <v>8</v>
      </c>
      <c r="I1514" s="4" t="s">
        <v>67</v>
      </c>
      <c r="J1514" s="6">
        <v>44433</v>
      </c>
      <c r="K1514" s="6">
        <v>44756</v>
      </c>
      <c r="L1514">
        <f t="shared" si="172"/>
        <v>323</v>
      </c>
      <c r="M1514" t="b">
        <f t="shared" si="177"/>
        <v>0</v>
      </c>
    </row>
    <row r="1515" spans="1:13" ht="13.2" hidden="1" x14ac:dyDescent="0.25">
      <c r="A1515" s="3" t="s">
        <v>1550</v>
      </c>
      <c r="B1515" s="3" t="s">
        <v>12</v>
      </c>
      <c r="C1515" s="3">
        <v>30</v>
      </c>
      <c r="D1515" s="3" t="s">
        <v>13</v>
      </c>
      <c r="E1515" s="3" t="s">
        <v>14</v>
      </c>
      <c r="F1515" s="4" t="s">
        <v>59</v>
      </c>
      <c r="G1515" s="4" t="s">
        <v>16</v>
      </c>
      <c r="H1515" s="4" t="s">
        <v>17</v>
      </c>
      <c r="I1515" s="4"/>
      <c r="J1515" s="6">
        <v>44434</v>
      </c>
      <c r="K1515" s="6">
        <v>44606</v>
      </c>
      <c r="L1515">
        <f t="shared" si="172"/>
        <v>172</v>
      </c>
    </row>
    <row r="1516" spans="1:13" ht="13.2" hidden="1" x14ac:dyDescent="0.25">
      <c r="A1516" s="3" t="s">
        <v>1551</v>
      </c>
      <c r="B1516" s="3" t="s">
        <v>12</v>
      </c>
      <c r="C1516" s="3">
        <v>30</v>
      </c>
      <c r="D1516" s="3" t="s">
        <v>13</v>
      </c>
      <c r="E1516" s="3" t="s">
        <v>14</v>
      </c>
      <c r="F1516" s="4" t="s">
        <v>59</v>
      </c>
      <c r="G1516" s="4" t="s">
        <v>16</v>
      </c>
      <c r="H1516" s="4" t="s">
        <v>17</v>
      </c>
      <c r="I1516" s="4"/>
      <c r="J1516" s="6">
        <v>44434</v>
      </c>
      <c r="K1516" s="6">
        <v>44606</v>
      </c>
      <c r="L1516">
        <f t="shared" si="172"/>
        <v>172</v>
      </c>
    </row>
    <row r="1517" spans="1:13" ht="13.2" hidden="1" x14ac:dyDescent="0.25">
      <c r="A1517" s="3" t="s">
        <v>1552</v>
      </c>
      <c r="B1517" s="3" t="s">
        <v>12</v>
      </c>
      <c r="C1517" s="3">
        <v>30</v>
      </c>
      <c r="D1517" s="3" t="s">
        <v>13</v>
      </c>
      <c r="E1517" s="3" t="s">
        <v>14</v>
      </c>
      <c r="F1517" s="4" t="s">
        <v>59</v>
      </c>
      <c r="G1517" s="4" t="s">
        <v>16</v>
      </c>
      <c r="H1517" s="4" t="s">
        <v>17</v>
      </c>
      <c r="I1517" s="4"/>
      <c r="J1517" s="6">
        <v>44434</v>
      </c>
      <c r="K1517" s="6">
        <v>44454</v>
      </c>
      <c r="L1517">
        <f t="shared" si="172"/>
        <v>20</v>
      </c>
    </row>
    <row r="1518" spans="1:13" ht="13.2" hidden="1" x14ac:dyDescent="0.25">
      <c r="A1518" s="3" t="s">
        <v>1553</v>
      </c>
      <c r="B1518" s="3" t="s">
        <v>12</v>
      </c>
      <c r="C1518" s="3">
        <v>30</v>
      </c>
      <c r="D1518" s="3" t="s">
        <v>13</v>
      </c>
      <c r="E1518" s="3" t="s">
        <v>14</v>
      </c>
      <c r="F1518" s="4" t="s">
        <v>59</v>
      </c>
      <c r="G1518" s="4" t="s">
        <v>16</v>
      </c>
      <c r="H1518" s="4" t="s">
        <v>17</v>
      </c>
      <c r="I1518" s="4"/>
      <c r="J1518" s="6">
        <v>44434</v>
      </c>
      <c r="K1518" s="6">
        <v>44453</v>
      </c>
      <c r="L1518">
        <f t="shared" si="172"/>
        <v>19</v>
      </c>
    </row>
    <row r="1519" spans="1:13" ht="13.2" hidden="1" x14ac:dyDescent="0.25">
      <c r="A1519" s="3" t="s">
        <v>1554</v>
      </c>
      <c r="B1519" s="3" t="s">
        <v>12</v>
      </c>
      <c r="C1519" s="3">
        <v>30</v>
      </c>
      <c r="D1519" s="3" t="s">
        <v>13</v>
      </c>
      <c r="E1519" s="3" t="s">
        <v>27</v>
      </c>
      <c r="F1519" s="4" t="s">
        <v>43</v>
      </c>
      <c r="G1519" s="4" t="s">
        <v>29</v>
      </c>
      <c r="H1519" s="4" t="s">
        <v>17</v>
      </c>
      <c r="I1519" s="4"/>
      <c r="J1519" s="6">
        <v>44434</v>
      </c>
      <c r="K1519" s="6">
        <v>44447</v>
      </c>
      <c r="L1519">
        <f t="shared" si="172"/>
        <v>13</v>
      </c>
      <c r="M1519" t="b">
        <f t="shared" ref="M1519:M1520" si="178">L1519&lt;C1519</f>
        <v>1</v>
      </c>
    </row>
    <row r="1520" spans="1:13" ht="13.2" hidden="1" x14ac:dyDescent="0.25">
      <c r="A1520" s="3" t="s">
        <v>1555</v>
      </c>
      <c r="B1520" s="3" t="s">
        <v>12</v>
      </c>
      <c r="C1520" s="3">
        <v>30</v>
      </c>
      <c r="D1520" s="3" t="s">
        <v>13</v>
      </c>
      <c r="E1520" s="3" t="s">
        <v>27</v>
      </c>
      <c r="F1520" s="4" t="s">
        <v>28</v>
      </c>
      <c r="G1520" s="4" t="s">
        <v>16</v>
      </c>
      <c r="H1520" s="4" t="s">
        <v>8</v>
      </c>
      <c r="I1520" s="4" t="s">
        <v>30</v>
      </c>
      <c r="J1520" s="6">
        <v>44434</v>
      </c>
      <c r="K1520" s="6">
        <v>44799</v>
      </c>
      <c r="L1520">
        <f t="shared" si="172"/>
        <v>365</v>
      </c>
      <c r="M1520" t="b">
        <f t="shared" si="178"/>
        <v>0</v>
      </c>
    </row>
    <row r="1521" spans="1:13" ht="13.2" hidden="1" x14ac:dyDescent="0.25">
      <c r="A1521" s="3" t="s">
        <v>1556</v>
      </c>
      <c r="B1521" s="3" t="s">
        <v>12</v>
      </c>
      <c r="C1521" s="3">
        <v>30</v>
      </c>
      <c r="D1521" s="3" t="s">
        <v>404</v>
      </c>
      <c r="E1521" s="3" t="s">
        <v>466</v>
      </c>
      <c r="F1521" s="4"/>
      <c r="G1521" s="4" t="s">
        <v>16</v>
      </c>
      <c r="H1521" s="4"/>
      <c r="I1521" s="4"/>
      <c r="J1521" s="6">
        <v>44434</v>
      </c>
      <c r="K1521" s="3"/>
      <c r="L1521">
        <f t="shared" si="172"/>
        <v>-44434</v>
      </c>
    </row>
    <row r="1522" spans="1:13" ht="13.2" hidden="1" x14ac:dyDescent="0.25">
      <c r="A1522" s="3" t="s">
        <v>1557</v>
      </c>
      <c r="B1522" s="3" t="s">
        <v>32</v>
      </c>
      <c r="C1522" s="3">
        <v>15</v>
      </c>
      <c r="D1522" s="3" t="s">
        <v>13</v>
      </c>
      <c r="E1522" s="3" t="s">
        <v>27</v>
      </c>
      <c r="F1522" s="4" t="s">
        <v>28</v>
      </c>
      <c r="G1522" s="4" t="s">
        <v>140</v>
      </c>
      <c r="H1522" s="4" t="s">
        <v>8</v>
      </c>
      <c r="I1522" s="4" t="s">
        <v>56</v>
      </c>
      <c r="J1522" s="6">
        <v>44435</v>
      </c>
      <c r="K1522" s="6">
        <v>44484</v>
      </c>
      <c r="L1522">
        <f t="shared" si="172"/>
        <v>49</v>
      </c>
      <c r="M1522" t="b">
        <f>L1522&lt;C1522</f>
        <v>0</v>
      </c>
    </row>
    <row r="1523" spans="1:13" ht="13.2" hidden="1" x14ac:dyDescent="0.25">
      <c r="A1523" s="3" t="s">
        <v>1558</v>
      </c>
      <c r="B1523" s="3" t="s">
        <v>12</v>
      </c>
      <c r="C1523" s="3">
        <v>30</v>
      </c>
      <c r="D1523" s="3" t="s">
        <v>13</v>
      </c>
      <c r="E1523" s="3" t="s">
        <v>14</v>
      </c>
      <c r="F1523" s="4" t="s">
        <v>59</v>
      </c>
      <c r="G1523" s="4" t="s">
        <v>16</v>
      </c>
      <c r="H1523" s="4" t="s">
        <v>17</v>
      </c>
      <c r="I1523" s="4"/>
      <c r="J1523" s="6">
        <v>44435</v>
      </c>
      <c r="K1523" s="6">
        <v>44700</v>
      </c>
      <c r="L1523">
        <f t="shared" si="172"/>
        <v>265</v>
      </c>
    </row>
    <row r="1524" spans="1:13" ht="13.2" hidden="1" x14ac:dyDescent="0.25">
      <c r="A1524" s="3" t="s">
        <v>1559</v>
      </c>
      <c r="B1524" s="3" t="s">
        <v>12</v>
      </c>
      <c r="C1524" s="3">
        <v>30</v>
      </c>
      <c r="D1524" s="3" t="s">
        <v>13</v>
      </c>
      <c r="E1524" s="3" t="s">
        <v>14</v>
      </c>
      <c r="F1524" s="4" t="s">
        <v>59</v>
      </c>
      <c r="G1524" s="4" t="s">
        <v>16</v>
      </c>
      <c r="H1524" s="4" t="s">
        <v>17</v>
      </c>
      <c r="I1524" s="4"/>
      <c r="J1524" s="6">
        <v>44435</v>
      </c>
      <c r="K1524" s="6">
        <v>44477</v>
      </c>
      <c r="L1524">
        <f t="shared" si="172"/>
        <v>42</v>
      </c>
    </row>
    <row r="1525" spans="1:13" ht="13.2" hidden="1" x14ac:dyDescent="0.25">
      <c r="A1525" s="3" t="s">
        <v>1560</v>
      </c>
      <c r="B1525" s="3" t="s">
        <v>12</v>
      </c>
      <c r="C1525" s="3">
        <v>30</v>
      </c>
      <c r="D1525" s="3" t="s">
        <v>13</v>
      </c>
      <c r="E1525" s="3" t="s">
        <v>27</v>
      </c>
      <c r="F1525" s="4" t="s">
        <v>28</v>
      </c>
      <c r="G1525" s="4" t="s">
        <v>16</v>
      </c>
      <c r="H1525" s="4" t="s">
        <v>8</v>
      </c>
      <c r="I1525" s="4" t="s">
        <v>79</v>
      </c>
      <c r="J1525" s="6">
        <v>44435</v>
      </c>
      <c r="K1525" s="6">
        <v>44460</v>
      </c>
      <c r="L1525">
        <f t="shared" si="172"/>
        <v>25</v>
      </c>
      <c r="M1525" t="b">
        <f t="shared" ref="M1525:M1528" si="179">L1525&lt;C1525</f>
        <v>1</v>
      </c>
    </row>
    <row r="1526" spans="1:13" ht="13.2" hidden="1" x14ac:dyDescent="0.25">
      <c r="A1526" s="3" t="s">
        <v>1561</v>
      </c>
      <c r="B1526" s="3" t="s">
        <v>12</v>
      </c>
      <c r="C1526" s="3">
        <v>30</v>
      </c>
      <c r="D1526" s="3" t="s">
        <v>13</v>
      </c>
      <c r="E1526" s="3" t="s">
        <v>27</v>
      </c>
      <c r="F1526" s="4" t="s">
        <v>28</v>
      </c>
      <c r="G1526" s="4" t="s">
        <v>16</v>
      </c>
      <c r="H1526" s="4" t="s">
        <v>8</v>
      </c>
      <c r="I1526" s="4" t="s">
        <v>79</v>
      </c>
      <c r="J1526" s="6">
        <v>44435</v>
      </c>
      <c r="K1526" s="6">
        <v>44704</v>
      </c>
      <c r="L1526">
        <f t="shared" si="172"/>
        <v>269</v>
      </c>
      <c r="M1526" t="b">
        <f t="shared" si="179"/>
        <v>0</v>
      </c>
    </row>
    <row r="1527" spans="1:13" ht="13.2" hidden="1" x14ac:dyDescent="0.25">
      <c r="A1527" s="3" t="s">
        <v>1562</v>
      </c>
      <c r="B1527" s="3" t="s">
        <v>12</v>
      </c>
      <c r="C1527" s="3">
        <v>30</v>
      </c>
      <c r="D1527" s="3" t="s">
        <v>13</v>
      </c>
      <c r="E1527" s="3" t="s">
        <v>27</v>
      </c>
      <c r="F1527" s="4" t="s">
        <v>28</v>
      </c>
      <c r="G1527" s="4" t="s">
        <v>16</v>
      </c>
      <c r="H1527" s="4" t="s">
        <v>8</v>
      </c>
      <c r="I1527" s="4" t="s">
        <v>79</v>
      </c>
      <c r="J1527" s="6">
        <v>44435</v>
      </c>
      <c r="K1527" s="6">
        <v>44704</v>
      </c>
      <c r="L1527">
        <f t="shared" si="172"/>
        <v>269</v>
      </c>
      <c r="M1527" t="b">
        <f t="shared" si="179"/>
        <v>0</v>
      </c>
    </row>
    <row r="1528" spans="1:13" ht="13.2" hidden="1" x14ac:dyDescent="0.25">
      <c r="A1528" s="3" t="s">
        <v>1563</v>
      </c>
      <c r="B1528" s="3" t="s">
        <v>12</v>
      </c>
      <c r="C1528" s="3">
        <v>30</v>
      </c>
      <c r="D1528" s="3" t="s">
        <v>13</v>
      </c>
      <c r="E1528" s="3" t="s">
        <v>27</v>
      </c>
      <c r="F1528" s="4" t="s">
        <v>28</v>
      </c>
      <c r="G1528" s="4" t="s">
        <v>16</v>
      </c>
      <c r="H1528" s="4" t="s">
        <v>8</v>
      </c>
      <c r="I1528" s="4" t="s">
        <v>67</v>
      </c>
      <c r="J1528" s="6">
        <v>44435</v>
      </c>
      <c r="K1528" s="6">
        <v>44799</v>
      </c>
      <c r="L1528">
        <f t="shared" si="172"/>
        <v>364</v>
      </c>
      <c r="M1528" t="b">
        <f t="shared" si="179"/>
        <v>0</v>
      </c>
    </row>
    <row r="1529" spans="1:13" ht="13.2" hidden="1" x14ac:dyDescent="0.25">
      <c r="A1529" s="3" t="s">
        <v>1564</v>
      </c>
      <c r="B1529" s="3" t="s">
        <v>12</v>
      </c>
      <c r="C1529" s="3">
        <v>30</v>
      </c>
      <c r="D1529" s="3" t="s">
        <v>404</v>
      </c>
      <c r="E1529" s="3" t="s">
        <v>405</v>
      </c>
      <c r="F1529" s="4"/>
      <c r="G1529" s="4" t="s">
        <v>16</v>
      </c>
      <c r="H1529" s="4"/>
      <c r="I1529" s="4"/>
      <c r="J1529" s="6">
        <v>44435</v>
      </c>
      <c r="K1529" s="3"/>
      <c r="L1529">
        <f t="shared" si="172"/>
        <v>-44435</v>
      </c>
    </row>
    <row r="1530" spans="1:13" ht="13.2" hidden="1" x14ac:dyDescent="0.25">
      <c r="A1530" s="3" t="s">
        <v>1565</v>
      </c>
      <c r="B1530" s="3" t="s">
        <v>12</v>
      </c>
      <c r="C1530" s="3">
        <v>30</v>
      </c>
      <c r="D1530" s="3" t="s">
        <v>13</v>
      </c>
      <c r="E1530" s="3" t="s">
        <v>14</v>
      </c>
      <c r="F1530" s="4" t="s">
        <v>59</v>
      </c>
      <c r="G1530" s="4" t="s">
        <v>16</v>
      </c>
      <c r="H1530" s="4" t="s">
        <v>17</v>
      </c>
      <c r="I1530" s="4"/>
      <c r="J1530" s="6">
        <v>44438</v>
      </c>
      <c r="K1530" s="6">
        <v>44575</v>
      </c>
      <c r="L1530">
        <f>K1530-J1530</f>
        <v>137</v>
      </c>
    </row>
    <row r="1531" spans="1:13" ht="13.2" hidden="1" x14ac:dyDescent="0.25">
      <c r="A1531" s="3" t="s">
        <v>1566</v>
      </c>
      <c r="B1531" s="3" t="s">
        <v>12</v>
      </c>
      <c r="C1531" s="3">
        <v>30</v>
      </c>
      <c r="D1531" s="3" t="s">
        <v>13</v>
      </c>
      <c r="E1531" s="3" t="s">
        <v>27</v>
      </c>
      <c r="F1531" s="4" t="s">
        <v>28</v>
      </c>
      <c r="G1531" s="4" t="s">
        <v>16</v>
      </c>
      <c r="H1531" s="4" t="s">
        <v>8</v>
      </c>
      <c r="I1531" s="4" t="s">
        <v>79</v>
      </c>
      <c r="J1531" s="6">
        <v>44438</v>
      </c>
      <c r="K1531" s="6">
        <v>44483</v>
      </c>
      <c r="L1531">
        <f t="shared" si="172"/>
        <v>45</v>
      </c>
      <c r="M1531" t="b">
        <f t="shared" ref="M1531:M1533" si="180">L1531&lt;C1531</f>
        <v>0</v>
      </c>
    </row>
    <row r="1532" spans="1:13" ht="13.2" hidden="1" x14ac:dyDescent="0.25">
      <c r="A1532" s="3" t="s">
        <v>1567</v>
      </c>
      <c r="B1532" s="3" t="s">
        <v>12</v>
      </c>
      <c r="C1532" s="3">
        <v>30</v>
      </c>
      <c r="D1532" s="3" t="s">
        <v>13</v>
      </c>
      <c r="E1532" s="3" t="s">
        <v>27</v>
      </c>
      <c r="F1532" s="4" t="s">
        <v>28</v>
      </c>
      <c r="G1532" s="4" t="s">
        <v>16</v>
      </c>
      <c r="H1532" s="4" t="s">
        <v>8</v>
      </c>
      <c r="I1532" s="4" t="s">
        <v>30</v>
      </c>
      <c r="J1532" s="6">
        <v>44438</v>
      </c>
      <c r="K1532" s="6">
        <v>44704</v>
      </c>
      <c r="L1532">
        <f t="shared" si="172"/>
        <v>266</v>
      </c>
      <c r="M1532" t="b">
        <f t="shared" si="180"/>
        <v>0</v>
      </c>
    </row>
    <row r="1533" spans="1:13" ht="13.2" hidden="1" x14ac:dyDescent="0.25">
      <c r="A1533" s="3" t="s">
        <v>1568</v>
      </c>
      <c r="B1533" s="3" t="s">
        <v>12</v>
      </c>
      <c r="C1533" s="3">
        <v>30</v>
      </c>
      <c r="D1533" s="3" t="s">
        <v>13</v>
      </c>
      <c r="E1533" s="3" t="s">
        <v>27</v>
      </c>
      <c r="F1533" s="4" t="s">
        <v>28</v>
      </c>
      <c r="G1533" s="4" t="s">
        <v>16</v>
      </c>
      <c r="H1533" s="4" t="s">
        <v>8</v>
      </c>
      <c r="I1533" s="4" t="s">
        <v>67</v>
      </c>
      <c r="J1533" s="6">
        <v>44438</v>
      </c>
      <c r="K1533" s="6">
        <v>44712</v>
      </c>
      <c r="L1533">
        <f t="shared" si="172"/>
        <v>274</v>
      </c>
      <c r="M1533" t="b">
        <f t="shared" si="180"/>
        <v>0</v>
      </c>
    </row>
    <row r="1534" spans="1:13" ht="13.2" hidden="1" x14ac:dyDescent="0.25">
      <c r="A1534" s="3" t="s">
        <v>1569</v>
      </c>
      <c r="B1534" s="3" t="s">
        <v>12</v>
      </c>
      <c r="C1534" s="3">
        <v>30</v>
      </c>
      <c r="D1534" s="3" t="s">
        <v>13</v>
      </c>
      <c r="E1534" s="3" t="s">
        <v>14</v>
      </c>
      <c r="F1534" s="4" t="s">
        <v>59</v>
      </c>
      <c r="G1534" s="4" t="s">
        <v>16</v>
      </c>
      <c r="H1534" s="4" t="s">
        <v>17</v>
      </c>
      <c r="I1534" s="4"/>
      <c r="J1534" s="6">
        <v>44439</v>
      </c>
      <c r="K1534" s="6">
        <v>44456</v>
      </c>
      <c r="L1534">
        <f>K1534-J1534</f>
        <v>17</v>
      </c>
    </row>
    <row r="1535" spans="1:13" ht="13.2" hidden="1" x14ac:dyDescent="0.25">
      <c r="A1535" s="3" t="s">
        <v>1570</v>
      </c>
      <c r="B1535" s="3" t="s">
        <v>12</v>
      </c>
      <c r="C1535" s="3">
        <v>30</v>
      </c>
      <c r="D1535" s="3" t="s">
        <v>13</v>
      </c>
      <c r="E1535" s="3" t="s">
        <v>14</v>
      </c>
      <c r="F1535" s="4" t="s">
        <v>59</v>
      </c>
      <c r="G1535" s="4" t="s">
        <v>16</v>
      </c>
      <c r="H1535" s="4" t="s">
        <v>8</v>
      </c>
      <c r="I1535" s="4" t="s">
        <v>30</v>
      </c>
      <c r="J1535" s="6">
        <v>44439</v>
      </c>
      <c r="K1535" s="6">
        <v>44463</v>
      </c>
      <c r="L1535">
        <f t="shared" si="172"/>
        <v>24</v>
      </c>
    </row>
    <row r="1536" spans="1:13" ht="13.2" hidden="1" x14ac:dyDescent="0.25">
      <c r="A1536" s="3" t="s">
        <v>1571</v>
      </c>
      <c r="B1536" s="3" t="s">
        <v>12</v>
      </c>
      <c r="C1536" s="3">
        <v>30</v>
      </c>
      <c r="D1536" s="3" t="s">
        <v>13</v>
      </c>
      <c r="E1536" s="3" t="s">
        <v>14</v>
      </c>
      <c r="F1536" s="4" t="s">
        <v>59</v>
      </c>
      <c r="G1536" s="4" t="s">
        <v>16</v>
      </c>
      <c r="H1536" s="4" t="s">
        <v>8</v>
      </c>
      <c r="I1536" s="4" t="s">
        <v>30</v>
      </c>
      <c r="J1536" s="6">
        <v>44439</v>
      </c>
      <c r="K1536" s="6">
        <v>44459</v>
      </c>
      <c r="L1536">
        <f t="shared" si="172"/>
        <v>20</v>
      </c>
    </row>
    <row r="1537" spans="1:13" ht="13.2" hidden="1" x14ac:dyDescent="0.25">
      <c r="A1537" s="3" t="s">
        <v>1572</v>
      </c>
      <c r="B1537" s="3" t="s">
        <v>12</v>
      </c>
      <c r="C1537" s="3">
        <v>30</v>
      </c>
      <c r="D1537" s="3" t="s">
        <v>13</v>
      </c>
      <c r="E1537" s="3" t="s">
        <v>14</v>
      </c>
      <c r="F1537" s="4" t="s">
        <v>59</v>
      </c>
      <c r="G1537" s="4" t="s">
        <v>16</v>
      </c>
      <c r="H1537" s="4" t="s">
        <v>8</v>
      </c>
      <c r="I1537" s="4" t="s">
        <v>30</v>
      </c>
      <c r="J1537" s="6">
        <v>44439</v>
      </c>
      <c r="K1537" s="6">
        <v>44453</v>
      </c>
      <c r="L1537">
        <f t="shared" si="172"/>
        <v>14</v>
      </c>
    </row>
    <row r="1538" spans="1:13" ht="13.2" hidden="1" x14ac:dyDescent="0.25">
      <c r="A1538" s="3" t="s">
        <v>1573</v>
      </c>
      <c r="B1538" s="3" t="s">
        <v>12</v>
      </c>
      <c r="C1538" s="3">
        <v>30</v>
      </c>
      <c r="D1538" s="3" t="s">
        <v>13</v>
      </c>
      <c r="E1538" s="3" t="s">
        <v>14</v>
      </c>
      <c r="F1538" s="4" t="s">
        <v>59</v>
      </c>
      <c r="G1538" s="4" t="s">
        <v>16</v>
      </c>
      <c r="H1538" s="4" t="s">
        <v>8</v>
      </c>
      <c r="I1538" s="4" t="s">
        <v>30</v>
      </c>
      <c r="J1538" s="6">
        <v>44439</v>
      </c>
      <c r="K1538" s="6">
        <v>44452</v>
      </c>
      <c r="L1538">
        <f t="shared" si="172"/>
        <v>13</v>
      </c>
    </row>
    <row r="1539" spans="1:13" ht="13.2" hidden="1" x14ac:dyDescent="0.25">
      <c r="A1539" s="3" t="s">
        <v>1574</v>
      </c>
      <c r="B1539" s="3" t="s">
        <v>12</v>
      </c>
      <c r="C1539" s="3">
        <v>30</v>
      </c>
      <c r="D1539" s="3" t="s">
        <v>13</v>
      </c>
      <c r="E1539" s="3" t="s">
        <v>27</v>
      </c>
      <c r="F1539" s="4" t="s">
        <v>28</v>
      </c>
      <c r="G1539" s="4" t="s">
        <v>16</v>
      </c>
      <c r="H1539" s="4" t="s">
        <v>8</v>
      </c>
      <c r="I1539" s="4" t="s">
        <v>30</v>
      </c>
      <c r="J1539" s="6">
        <v>44439</v>
      </c>
      <c r="K1539" s="6">
        <v>44490</v>
      </c>
      <c r="L1539">
        <f t="shared" si="172"/>
        <v>51</v>
      </c>
      <c r="M1539" t="b">
        <f>L1539&lt;C1539</f>
        <v>0</v>
      </c>
    </row>
    <row r="1540" spans="1:13" ht="13.2" hidden="1" x14ac:dyDescent="0.25">
      <c r="A1540" s="3" t="s">
        <v>1575</v>
      </c>
      <c r="B1540" s="3" t="s">
        <v>12</v>
      </c>
      <c r="C1540" s="3">
        <v>30</v>
      </c>
      <c r="D1540" s="3" t="s">
        <v>13</v>
      </c>
      <c r="E1540" s="3" t="s">
        <v>14</v>
      </c>
      <c r="F1540" s="4" t="s">
        <v>59</v>
      </c>
      <c r="G1540" s="4" t="s">
        <v>16</v>
      </c>
      <c r="H1540" s="4" t="s">
        <v>17</v>
      </c>
      <c r="I1540" s="4"/>
      <c r="J1540" s="6">
        <v>44440</v>
      </c>
      <c r="K1540" s="6">
        <v>44463</v>
      </c>
      <c r="L1540">
        <f>K1540-J1540</f>
        <v>23</v>
      </c>
    </row>
    <row r="1541" spans="1:13" ht="13.2" hidden="1" x14ac:dyDescent="0.25">
      <c r="A1541" s="3" t="s">
        <v>1576</v>
      </c>
      <c r="B1541" s="3" t="s">
        <v>12</v>
      </c>
      <c r="C1541" s="3">
        <v>30</v>
      </c>
      <c r="D1541" s="3" t="s">
        <v>13</v>
      </c>
      <c r="E1541" s="3" t="s">
        <v>27</v>
      </c>
      <c r="F1541" s="4" t="s">
        <v>28</v>
      </c>
      <c r="G1541" s="4" t="s">
        <v>16</v>
      </c>
      <c r="H1541" s="4" t="s">
        <v>8</v>
      </c>
      <c r="I1541" s="4" t="s">
        <v>79</v>
      </c>
      <c r="J1541" s="6">
        <v>44440</v>
      </c>
      <c r="K1541" s="6">
        <v>44463</v>
      </c>
      <c r="L1541">
        <f t="shared" ref="L1541:L1603" si="181">K1541-J1541</f>
        <v>23</v>
      </c>
      <c r="M1541" t="b">
        <f t="shared" ref="M1541:M1545" si="182">L1541&lt;C1541</f>
        <v>1</v>
      </c>
    </row>
    <row r="1542" spans="1:13" ht="13.2" hidden="1" x14ac:dyDescent="0.25">
      <c r="A1542" s="3" t="s">
        <v>1577</v>
      </c>
      <c r="B1542" s="3" t="s">
        <v>12</v>
      </c>
      <c r="C1542" s="3">
        <v>30</v>
      </c>
      <c r="D1542" s="3" t="s">
        <v>13</v>
      </c>
      <c r="E1542" s="3" t="s">
        <v>27</v>
      </c>
      <c r="F1542" s="4" t="s">
        <v>28</v>
      </c>
      <c r="G1542" s="4" t="s">
        <v>16</v>
      </c>
      <c r="H1542" s="4" t="s">
        <v>8</v>
      </c>
      <c r="I1542" s="4" t="s">
        <v>30</v>
      </c>
      <c r="J1542" s="6">
        <v>44440</v>
      </c>
      <c r="K1542" s="6">
        <v>44483</v>
      </c>
      <c r="L1542">
        <f t="shared" si="181"/>
        <v>43</v>
      </c>
      <c r="M1542" t="b">
        <f t="shared" si="182"/>
        <v>0</v>
      </c>
    </row>
    <row r="1543" spans="1:13" ht="13.2" hidden="1" x14ac:dyDescent="0.25">
      <c r="A1543" s="3" t="s">
        <v>1578</v>
      </c>
      <c r="B1543" s="3" t="s">
        <v>12</v>
      </c>
      <c r="C1543" s="3">
        <v>30</v>
      </c>
      <c r="D1543" s="3" t="s">
        <v>13</v>
      </c>
      <c r="E1543" s="3" t="s">
        <v>27</v>
      </c>
      <c r="F1543" s="4" t="s">
        <v>28</v>
      </c>
      <c r="G1543" s="4" t="s">
        <v>90</v>
      </c>
      <c r="H1543" s="4" t="s">
        <v>8</v>
      </c>
      <c r="I1543" s="4" t="s">
        <v>30</v>
      </c>
      <c r="J1543" s="6">
        <v>44440</v>
      </c>
      <c r="K1543" s="6">
        <v>44669</v>
      </c>
      <c r="L1543">
        <f t="shared" si="181"/>
        <v>229</v>
      </c>
      <c r="M1543" t="b">
        <f t="shared" si="182"/>
        <v>0</v>
      </c>
    </row>
    <row r="1544" spans="1:13" ht="13.2" hidden="1" x14ac:dyDescent="0.25">
      <c r="A1544" s="3" t="s">
        <v>1579</v>
      </c>
      <c r="B1544" s="3" t="s">
        <v>12</v>
      </c>
      <c r="C1544" s="3">
        <v>30</v>
      </c>
      <c r="D1544" s="3" t="s">
        <v>13</v>
      </c>
      <c r="E1544" s="3" t="s">
        <v>27</v>
      </c>
      <c r="F1544" s="4" t="s">
        <v>28</v>
      </c>
      <c r="G1544" s="4" t="s">
        <v>16</v>
      </c>
      <c r="H1544" s="4" t="s">
        <v>8</v>
      </c>
      <c r="I1544" s="4" t="s">
        <v>79</v>
      </c>
      <c r="J1544" s="6">
        <v>44440</v>
      </c>
      <c r="K1544" s="6">
        <v>44702</v>
      </c>
      <c r="L1544">
        <f t="shared" si="181"/>
        <v>262</v>
      </c>
      <c r="M1544" t="b">
        <f t="shared" si="182"/>
        <v>0</v>
      </c>
    </row>
    <row r="1545" spans="1:13" ht="13.2" hidden="1" x14ac:dyDescent="0.25">
      <c r="A1545" s="3" t="s">
        <v>1580</v>
      </c>
      <c r="B1545" s="3" t="s">
        <v>12</v>
      </c>
      <c r="C1545" s="3">
        <v>30</v>
      </c>
      <c r="D1545" s="3" t="s">
        <v>13</v>
      </c>
      <c r="E1545" s="3" t="s">
        <v>27</v>
      </c>
      <c r="F1545" s="4" t="s">
        <v>28</v>
      </c>
      <c r="G1545" s="4" t="s">
        <v>16</v>
      </c>
      <c r="H1545" s="4" t="s">
        <v>8</v>
      </c>
      <c r="I1545" s="4" t="s">
        <v>79</v>
      </c>
      <c r="J1545" s="6">
        <v>44440</v>
      </c>
      <c r="K1545" s="6">
        <v>44798</v>
      </c>
      <c r="L1545">
        <f t="shared" si="181"/>
        <v>358</v>
      </c>
      <c r="M1545" t="b">
        <f t="shared" si="182"/>
        <v>0</v>
      </c>
    </row>
    <row r="1546" spans="1:13" ht="13.2" hidden="1" x14ac:dyDescent="0.25">
      <c r="A1546" s="3" t="s">
        <v>1581</v>
      </c>
      <c r="B1546" s="3" t="s">
        <v>12</v>
      </c>
      <c r="C1546" s="3">
        <v>30</v>
      </c>
      <c r="D1546" s="3" t="s">
        <v>13</v>
      </c>
      <c r="E1546" s="3" t="s">
        <v>14</v>
      </c>
      <c r="F1546" s="4" t="s">
        <v>59</v>
      </c>
      <c r="G1546" s="4" t="s">
        <v>16</v>
      </c>
      <c r="H1546" s="4" t="s">
        <v>17</v>
      </c>
      <c r="I1546" s="4"/>
      <c r="J1546" s="6">
        <v>44441</v>
      </c>
      <c r="K1546" s="6">
        <v>44447</v>
      </c>
      <c r="L1546">
        <f t="shared" si="181"/>
        <v>6</v>
      </c>
    </row>
    <row r="1547" spans="1:13" ht="13.2" hidden="1" x14ac:dyDescent="0.25">
      <c r="A1547" s="3" t="s">
        <v>1582</v>
      </c>
      <c r="B1547" s="3" t="s">
        <v>12</v>
      </c>
      <c r="C1547" s="3">
        <v>30</v>
      </c>
      <c r="D1547" s="3" t="s">
        <v>13</v>
      </c>
      <c r="E1547" s="3" t="s">
        <v>27</v>
      </c>
      <c r="F1547" s="4" t="s">
        <v>43</v>
      </c>
      <c r="G1547" s="4" t="s">
        <v>16</v>
      </c>
      <c r="H1547" s="4" t="s">
        <v>17</v>
      </c>
      <c r="I1547" s="4"/>
      <c r="J1547" s="6">
        <v>44441</v>
      </c>
      <c r="K1547" s="6">
        <v>44447</v>
      </c>
      <c r="L1547">
        <f t="shared" si="181"/>
        <v>6</v>
      </c>
      <c r="M1547" t="b">
        <f t="shared" ref="M1547:M1548" si="183">L1547&lt;C1547</f>
        <v>1</v>
      </c>
    </row>
    <row r="1548" spans="1:13" ht="13.2" hidden="1" x14ac:dyDescent="0.25">
      <c r="A1548" s="3" t="s">
        <v>1583</v>
      </c>
      <c r="B1548" s="3" t="s">
        <v>12</v>
      </c>
      <c r="C1548" s="3">
        <v>30</v>
      </c>
      <c r="D1548" s="3" t="s">
        <v>13</v>
      </c>
      <c r="E1548" s="3" t="s">
        <v>27</v>
      </c>
      <c r="F1548" s="4" t="s">
        <v>28</v>
      </c>
      <c r="G1548" s="4" t="s">
        <v>16</v>
      </c>
      <c r="H1548" s="4" t="s">
        <v>8</v>
      </c>
      <c r="I1548" s="4" t="s">
        <v>30</v>
      </c>
      <c r="J1548" s="6">
        <v>44441</v>
      </c>
      <c r="K1548" s="6">
        <v>44532</v>
      </c>
      <c r="L1548">
        <f t="shared" si="181"/>
        <v>91</v>
      </c>
      <c r="M1548" t="b">
        <f t="shared" si="183"/>
        <v>0</v>
      </c>
    </row>
    <row r="1549" spans="1:13" ht="13.2" hidden="1" x14ac:dyDescent="0.25">
      <c r="A1549" s="3" t="s">
        <v>1584</v>
      </c>
      <c r="B1549" s="3" t="s">
        <v>12</v>
      </c>
      <c r="C1549" s="3">
        <v>30</v>
      </c>
      <c r="D1549" s="3" t="s">
        <v>404</v>
      </c>
      <c r="E1549" s="3" t="s">
        <v>405</v>
      </c>
      <c r="F1549" s="4"/>
      <c r="G1549" s="4" t="s">
        <v>16</v>
      </c>
      <c r="H1549" s="4"/>
      <c r="I1549" s="4"/>
      <c r="J1549" s="6">
        <v>44441</v>
      </c>
      <c r="K1549" s="3"/>
      <c r="L1549">
        <f t="shared" si="181"/>
        <v>-44441</v>
      </c>
    </row>
    <row r="1550" spans="1:13" ht="13.2" hidden="1" x14ac:dyDescent="0.25">
      <c r="A1550" s="3" t="s">
        <v>1585</v>
      </c>
      <c r="B1550" s="3" t="s">
        <v>12</v>
      </c>
      <c r="C1550" s="3">
        <v>30</v>
      </c>
      <c r="D1550" s="3" t="s">
        <v>13</v>
      </c>
      <c r="E1550" s="3" t="s">
        <v>14</v>
      </c>
      <c r="F1550" s="4" t="s">
        <v>59</v>
      </c>
      <c r="G1550" s="4" t="s">
        <v>16</v>
      </c>
      <c r="H1550" s="4" t="s">
        <v>17</v>
      </c>
      <c r="I1550" s="4"/>
      <c r="J1550" s="6">
        <v>44442</v>
      </c>
      <c r="K1550" s="6">
        <v>44477</v>
      </c>
      <c r="L1550">
        <f t="shared" si="181"/>
        <v>35</v>
      </c>
    </row>
    <row r="1551" spans="1:13" ht="13.2" hidden="1" x14ac:dyDescent="0.25">
      <c r="A1551" s="3" t="s">
        <v>1586</v>
      </c>
      <c r="B1551" s="3" t="s">
        <v>12</v>
      </c>
      <c r="C1551" s="3">
        <v>30</v>
      </c>
      <c r="D1551" s="3" t="s">
        <v>13</v>
      </c>
      <c r="E1551" s="3" t="s">
        <v>14</v>
      </c>
      <c r="F1551" s="4" t="s">
        <v>59</v>
      </c>
      <c r="G1551" s="4" t="s">
        <v>16</v>
      </c>
      <c r="H1551" s="4" t="s">
        <v>17</v>
      </c>
      <c r="I1551" s="4"/>
      <c r="J1551" s="6">
        <v>44442</v>
      </c>
      <c r="K1551" s="6">
        <v>44466</v>
      </c>
      <c r="L1551">
        <f t="shared" si="181"/>
        <v>24</v>
      </c>
    </row>
    <row r="1552" spans="1:13" ht="13.2" hidden="1" x14ac:dyDescent="0.25">
      <c r="A1552" s="3" t="s">
        <v>1587</v>
      </c>
      <c r="B1552" s="3" t="s">
        <v>12</v>
      </c>
      <c r="C1552" s="3">
        <v>30</v>
      </c>
      <c r="D1552" s="3" t="s">
        <v>13</v>
      </c>
      <c r="E1552" s="3" t="s">
        <v>14</v>
      </c>
      <c r="F1552" s="4" t="s">
        <v>59</v>
      </c>
      <c r="G1552" s="4" t="s">
        <v>16</v>
      </c>
      <c r="H1552" s="4" t="s">
        <v>17</v>
      </c>
      <c r="I1552" s="4"/>
      <c r="J1552" s="6">
        <v>44442</v>
      </c>
      <c r="K1552" s="6">
        <v>44466</v>
      </c>
      <c r="L1552">
        <f t="shared" si="181"/>
        <v>24</v>
      </c>
    </row>
    <row r="1553" spans="1:13" ht="13.2" hidden="1" x14ac:dyDescent="0.25">
      <c r="A1553" s="3" t="s">
        <v>1588</v>
      </c>
      <c r="B1553" s="3" t="s">
        <v>12</v>
      </c>
      <c r="C1553" s="3">
        <v>30</v>
      </c>
      <c r="D1553" s="3" t="s">
        <v>13</v>
      </c>
      <c r="E1553" s="3" t="s">
        <v>14</v>
      </c>
      <c r="F1553" s="4" t="s">
        <v>59</v>
      </c>
      <c r="G1553" s="4" t="s">
        <v>16</v>
      </c>
      <c r="H1553" s="4" t="s">
        <v>17</v>
      </c>
      <c r="I1553" s="4"/>
      <c r="J1553" s="6">
        <v>44442</v>
      </c>
      <c r="K1553" s="6">
        <v>44459</v>
      </c>
      <c r="L1553">
        <f t="shared" si="181"/>
        <v>17</v>
      </c>
    </row>
    <row r="1554" spans="1:13" ht="13.2" hidden="1" x14ac:dyDescent="0.25">
      <c r="A1554" s="3" t="s">
        <v>1589</v>
      </c>
      <c r="B1554" s="3" t="s">
        <v>12</v>
      </c>
      <c r="C1554" s="3">
        <v>30</v>
      </c>
      <c r="D1554" s="3" t="s">
        <v>13</v>
      </c>
      <c r="E1554" s="3" t="s">
        <v>14</v>
      </c>
      <c r="F1554" s="4" t="s">
        <v>59</v>
      </c>
      <c r="G1554" s="4" t="s">
        <v>16</v>
      </c>
      <c r="H1554" s="4" t="s">
        <v>17</v>
      </c>
      <c r="I1554" s="4"/>
      <c r="J1554" s="6">
        <v>44442</v>
      </c>
      <c r="K1554" s="6">
        <v>44459</v>
      </c>
      <c r="L1554">
        <f t="shared" si="181"/>
        <v>17</v>
      </c>
    </row>
    <row r="1555" spans="1:13" ht="13.2" hidden="1" x14ac:dyDescent="0.25">
      <c r="A1555" s="3" t="s">
        <v>1590</v>
      </c>
      <c r="B1555" s="3" t="s">
        <v>12</v>
      </c>
      <c r="C1555" s="3">
        <v>30</v>
      </c>
      <c r="D1555" s="3" t="s">
        <v>13</v>
      </c>
      <c r="E1555" s="3" t="s">
        <v>14</v>
      </c>
      <c r="F1555" s="4" t="s">
        <v>59</v>
      </c>
      <c r="G1555" s="4" t="s">
        <v>16</v>
      </c>
      <c r="H1555" s="4" t="s">
        <v>17</v>
      </c>
      <c r="I1555" s="4"/>
      <c r="J1555" s="6">
        <v>44442</v>
      </c>
      <c r="K1555" s="6">
        <v>44452</v>
      </c>
      <c r="L1555">
        <f t="shared" si="181"/>
        <v>10</v>
      </c>
    </row>
    <row r="1556" spans="1:13" ht="13.2" hidden="1" x14ac:dyDescent="0.25">
      <c r="A1556" s="3" t="s">
        <v>1591</v>
      </c>
      <c r="B1556" s="3" t="s">
        <v>12</v>
      </c>
      <c r="C1556" s="3">
        <v>30</v>
      </c>
      <c r="D1556" s="3" t="s">
        <v>13</v>
      </c>
      <c r="E1556" s="3" t="s">
        <v>14</v>
      </c>
      <c r="F1556" s="4" t="s">
        <v>59</v>
      </c>
      <c r="G1556" s="4" t="s">
        <v>29</v>
      </c>
      <c r="H1556" s="4" t="s">
        <v>8</v>
      </c>
      <c r="I1556" s="4" t="s">
        <v>79</v>
      </c>
      <c r="J1556" s="6">
        <v>44442</v>
      </c>
      <c r="K1556" s="6">
        <v>44631</v>
      </c>
      <c r="L1556">
        <f t="shared" si="181"/>
        <v>189</v>
      </c>
    </row>
    <row r="1557" spans="1:13" ht="13.2" hidden="1" x14ac:dyDescent="0.25">
      <c r="A1557" s="3" t="s">
        <v>1592</v>
      </c>
      <c r="B1557" s="3" t="s">
        <v>12</v>
      </c>
      <c r="C1557" s="3">
        <v>30</v>
      </c>
      <c r="D1557" s="3" t="s">
        <v>13</v>
      </c>
      <c r="E1557" s="3" t="s">
        <v>14</v>
      </c>
      <c r="F1557" s="4" t="s">
        <v>59</v>
      </c>
      <c r="G1557" s="4" t="s">
        <v>16</v>
      </c>
      <c r="H1557" s="4" t="s">
        <v>8</v>
      </c>
      <c r="I1557" s="4" t="s">
        <v>30</v>
      </c>
      <c r="J1557" s="6">
        <v>44442</v>
      </c>
      <c r="K1557" s="6">
        <v>44477</v>
      </c>
      <c r="L1557">
        <f t="shared" si="181"/>
        <v>35</v>
      </c>
    </row>
    <row r="1558" spans="1:13" ht="13.2" hidden="1" x14ac:dyDescent="0.25">
      <c r="A1558" s="3" t="s">
        <v>1593</v>
      </c>
      <c r="B1558" s="3" t="s">
        <v>12</v>
      </c>
      <c r="C1558" s="3">
        <v>30</v>
      </c>
      <c r="D1558" s="3" t="s">
        <v>13</v>
      </c>
      <c r="E1558" s="3" t="s">
        <v>27</v>
      </c>
      <c r="F1558" s="4" t="s">
        <v>28</v>
      </c>
      <c r="G1558" s="4" t="s">
        <v>16</v>
      </c>
      <c r="H1558" s="4" t="s">
        <v>8</v>
      </c>
      <c r="I1558" s="4" t="s">
        <v>79</v>
      </c>
      <c r="J1558" s="6">
        <v>44442</v>
      </c>
      <c r="K1558" s="6">
        <v>44587</v>
      </c>
      <c r="L1558">
        <f t="shared" si="181"/>
        <v>145</v>
      </c>
      <c r="M1558" t="b">
        <f t="shared" ref="M1558:M1567" si="184">L1558&lt;C1558</f>
        <v>0</v>
      </c>
    </row>
    <row r="1559" spans="1:13" ht="13.2" hidden="1" x14ac:dyDescent="0.25">
      <c r="A1559" s="3" t="s">
        <v>1594</v>
      </c>
      <c r="B1559" s="3" t="s">
        <v>12</v>
      </c>
      <c r="C1559" s="3">
        <v>30</v>
      </c>
      <c r="D1559" s="3" t="s">
        <v>13</v>
      </c>
      <c r="E1559" s="3" t="s">
        <v>27</v>
      </c>
      <c r="F1559" s="4" t="s">
        <v>28</v>
      </c>
      <c r="G1559" s="4" t="s">
        <v>29</v>
      </c>
      <c r="H1559" s="4" t="s">
        <v>8</v>
      </c>
      <c r="I1559" s="4" t="s">
        <v>79</v>
      </c>
      <c r="J1559" s="6">
        <v>44442</v>
      </c>
      <c r="K1559" s="6">
        <v>44612</v>
      </c>
      <c r="L1559">
        <f t="shared" si="181"/>
        <v>170</v>
      </c>
      <c r="M1559" t="b">
        <f t="shared" si="184"/>
        <v>0</v>
      </c>
    </row>
    <row r="1560" spans="1:13" ht="13.2" hidden="1" x14ac:dyDescent="0.25">
      <c r="A1560" s="3" t="s">
        <v>1595</v>
      </c>
      <c r="B1560" s="3" t="s">
        <v>12</v>
      </c>
      <c r="C1560" s="3">
        <v>30</v>
      </c>
      <c r="D1560" s="3" t="s">
        <v>13</v>
      </c>
      <c r="E1560" s="3" t="s">
        <v>27</v>
      </c>
      <c r="F1560" s="4" t="s">
        <v>28</v>
      </c>
      <c r="G1560" s="4" t="s">
        <v>16</v>
      </c>
      <c r="H1560" s="4" t="s">
        <v>8</v>
      </c>
      <c r="I1560" s="4" t="s">
        <v>79</v>
      </c>
      <c r="J1560" s="6">
        <v>44442</v>
      </c>
      <c r="K1560" s="6">
        <v>44702</v>
      </c>
      <c r="L1560">
        <f t="shared" si="181"/>
        <v>260</v>
      </c>
      <c r="M1560" t="b">
        <f t="shared" si="184"/>
        <v>0</v>
      </c>
    </row>
    <row r="1561" spans="1:13" ht="13.2" hidden="1" x14ac:dyDescent="0.25">
      <c r="A1561" s="3" t="s">
        <v>1596</v>
      </c>
      <c r="B1561" s="3" t="s">
        <v>12</v>
      </c>
      <c r="C1561" s="3">
        <v>30</v>
      </c>
      <c r="D1561" s="3" t="s">
        <v>13</v>
      </c>
      <c r="E1561" s="3" t="s">
        <v>27</v>
      </c>
      <c r="F1561" s="4" t="s">
        <v>28</v>
      </c>
      <c r="G1561" s="4" t="s">
        <v>16</v>
      </c>
      <c r="H1561" s="4" t="s">
        <v>8</v>
      </c>
      <c r="I1561" s="4" t="s">
        <v>67</v>
      </c>
      <c r="J1561" s="6">
        <v>44442</v>
      </c>
      <c r="K1561" s="6">
        <v>44712</v>
      </c>
      <c r="L1561">
        <f t="shared" si="181"/>
        <v>270</v>
      </c>
      <c r="M1561" t="b">
        <f t="shared" si="184"/>
        <v>0</v>
      </c>
    </row>
    <row r="1562" spans="1:13" ht="13.2" hidden="1" x14ac:dyDescent="0.25">
      <c r="A1562" s="3" t="s">
        <v>1597</v>
      </c>
      <c r="B1562" s="3" t="s">
        <v>12</v>
      </c>
      <c r="C1562" s="3">
        <v>30</v>
      </c>
      <c r="D1562" s="3" t="s">
        <v>13</v>
      </c>
      <c r="E1562" s="3" t="s">
        <v>27</v>
      </c>
      <c r="F1562" s="4" t="s">
        <v>28</v>
      </c>
      <c r="G1562" s="4" t="s">
        <v>16</v>
      </c>
      <c r="H1562" s="4" t="s">
        <v>8</v>
      </c>
      <c r="I1562" s="4" t="s">
        <v>79</v>
      </c>
      <c r="J1562" s="6">
        <v>44442</v>
      </c>
      <c r="K1562" s="6">
        <v>44781</v>
      </c>
      <c r="L1562">
        <f t="shared" si="181"/>
        <v>339</v>
      </c>
      <c r="M1562" t="b">
        <f t="shared" si="184"/>
        <v>0</v>
      </c>
    </row>
    <row r="1563" spans="1:13" ht="13.2" hidden="1" x14ac:dyDescent="0.25">
      <c r="A1563" s="3" t="s">
        <v>1598</v>
      </c>
      <c r="B1563" s="3" t="s">
        <v>12</v>
      </c>
      <c r="C1563" s="3">
        <v>30</v>
      </c>
      <c r="D1563" s="3" t="s">
        <v>13</v>
      </c>
      <c r="E1563" s="3" t="s">
        <v>27</v>
      </c>
      <c r="F1563" s="4" t="s">
        <v>28</v>
      </c>
      <c r="G1563" s="4" t="s">
        <v>16</v>
      </c>
      <c r="H1563" s="4" t="s">
        <v>8</v>
      </c>
      <c r="I1563" s="4" t="s">
        <v>79</v>
      </c>
      <c r="J1563" s="6">
        <v>44445</v>
      </c>
      <c r="K1563" s="6">
        <v>44470</v>
      </c>
      <c r="L1563">
        <f t="shared" si="181"/>
        <v>25</v>
      </c>
      <c r="M1563" t="b">
        <f t="shared" si="184"/>
        <v>1</v>
      </c>
    </row>
    <row r="1564" spans="1:13" ht="13.2" hidden="1" x14ac:dyDescent="0.25">
      <c r="A1564" s="3" t="s">
        <v>1599</v>
      </c>
      <c r="B1564" s="3" t="s">
        <v>12</v>
      </c>
      <c r="C1564" s="3">
        <v>30</v>
      </c>
      <c r="D1564" s="3" t="s">
        <v>13</v>
      </c>
      <c r="E1564" s="3" t="s">
        <v>27</v>
      </c>
      <c r="F1564" s="4" t="s">
        <v>28</v>
      </c>
      <c r="G1564" s="4" t="s">
        <v>16</v>
      </c>
      <c r="H1564" s="4" t="s">
        <v>8</v>
      </c>
      <c r="I1564" s="4" t="s">
        <v>79</v>
      </c>
      <c r="J1564" s="6">
        <v>44445</v>
      </c>
      <c r="K1564" s="6">
        <v>44537</v>
      </c>
      <c r="L1564">
        <f t="shared" si="181"/>
        <v>92</v>
      </c>
      <c r="M1564" t="b">
        <f t="shared" si="184"/>
        <v>0</v>
      </c>
    </row>
    <row r="1565" spans="1:13" ht="13.2" hidden="1" x14ac:dyDescent="0.25">
      <c r="A1565" s="3" t="s">
        <v>1600</v>
      </c>
      <c r="B1565" s="3" t="s">
        <v>12</v>
      </c>
      <c r="C1565" s="3">
        <v>30</v>
      </c>
      <c r="D1565" s="3" t="s">
        <v>13</v>
      </c>
      <c r="E1565" s="3" t="s">
        <v>27</v>
      </c>
      <c r="F1565" s="4" t="s">
        <v>28</v>
      </c>
      <c r="G1565" s="4" t="s">
        <v>16</v>
      </c>
      <c r="H1565" s="4" t="s">
        <v>8</v>
      </c>
      <c r="I1565" s="4" t="s">
        <v>30</v>
      </c>
      <c r="J1565" s="6">
        <v>44445</v>
      </c>
      <c r="K1565" s="6">
        <v>44799</v>
      </c>
      <c r="L1565">
        <f t="shared" si="181"/>
        <v>354</v>
      </c>
      <c r="M1565" t="b">
        <f t="shared" si="184"/>
        <v>0</v>
      </c>
    </row>
    <row r="1566" spans="1:13" ht="13.2" x14ac:dyDescent="0.25">
      <c r="A1566" s="3" t="s">
        <v>1601</v>
      </c>
      <c r="B1566" s="3" t="s">
        <v>12</v>
      </c>
      <c r="C1566" s="3">
        <v>30</v>
      </c>
      <c r="D1566" s="3" t="s">
        <v>13</v>
      </c>
      <c r="E1566" s="3" t="s">
        <v>27</v>
      </c>
      <c r="F1566" s="4" t="s">
        <v>28</v>
      </c>
      <c r="G1566" s="4" t="s">
        <v>272</v>
      </c>
      <c r="H1566" s="4" t="s">
        <v>8</v>
      </c>
      <c r="I1566" s="4" t="s">
        <v>79</v>
      </c>
      <c r="J1566" s="6">
        <v>44446</v>
      </c>
      <c r="K1566" s="6">
        <v>44517</v>
      </c>
      <c r="L1566">
        <f t="shared" si="181"/>
        <v>71</v>
      </c>
      <c r="M1566" t="b">
        <f t="shared" si="184"/>
        <v>0</v>
      </c>
    </row>
    <row r="1567" spans="1:13" ht="13.2" hidden="1" x14ac:dyDescent="0.25">
      <c r="A1567" s="3" t="s">
        <v>1602</v>
      </c>
      <c r="B1567" s="3" t="s">
        <v>12</v>
      </c>
      <c r="C1567" s="3">
        <v>30</v>
      </c>
      <c r="D1567" s="3" t="s">
        <v>13</v>
      </c>
      <c r="E1567" s="3" t="s">
        <v>27</v>
      </c>
      <c r="F1567" s="4" t="s">
        <v>28</v>
      </c>
      <c r="G1567" s="4" t="s">
        <v>29</v>
      </c>
      <c r="H1567" s="4" t="s">
        <v>8</v>
      </c>
      <c r="I1567" s="4" t="s">
        <v>79</v>
      </c>
      <c r="J1567" s="6">
        <v>44446</v>
      </c>
      <c r="K1567" s="6">
        <v>44614</v>
      </c>
      <c r="L1567">
        <f t="shared" si="181"/>
        <v>168</v>
      </c>
      <c r="M1567" t="b">
        <f t="shared" si="184"/>
        <v>0</v>
      </c>
    </row>
    <row r="1568" spans="1:13" ht="13.2" hidden="1" x14ac:dyDescent="0.25">
      <c r="A1568" s="3" t="s">
        <v>1603</v>
      </c>
      <c r="B1568" s="3" t="s">
        <v>12</v>
      </c>
      <c r="C1568" s="3">
        <v>30</v>
      </c>
      <c r="D1568" s="3" t="s">
        <v>13</v>
      </c>
      <c r="E1568" s="3" t="s">
        <v>14</v>
      </c>
      <c r="F1568" s="4" t="s">
        <v>59</v>
      </c>
      <c r="G1568" s="4" t="s">
        <v>16</v>
      </c>
      <c r="H1568" s="4" t="s">
        <v>17</v>
      </c>
      <c r="I1568" s="4"/>
      <c r="J1568" s="6">
        <v>44447</v>
      </c>
      <c r="K1568" s="6">
        <v>44700</v>
      </c>
      <c r="L1568">
        <f t="shared" si="181"/>
        <v>253</v>
      </c>
    </row>
    <row r="1569" spans="1:13" ht="13.2" hidden="1" x14ac:dyDescent="0.25">
      <c r="A1569" s="3" t="s">
        <v>1604</v>
      </c>
      <c r="B1569" s="3" t="s">
        <v>12</v>
      </c>
      <c r="C1569" s="3">
        <v>30</v>
      </c>
      <c r="D1569" s="3" t="s">
        <v>13</v>
      </c>
      <c r="E1569" s="3" t="s">
        <v>14</v>
      </c>
      <c r="F1569" s="4" t="s">
        <v>59</v>
      </c>
      <c r="G1569" s="4" t="s">
        <v>29</v>
      </c>
      <c r="H1569" s="4" t="s">
        <v>17</v>
      </c>
      <c r="I1569" s="4"/>
      <c r="J1569" s="6">
        <v>44447</v>
      </c>
      <c r="K1569" s="6">
        <v>44700</v>
      </c>
      <c r="L1569">
        <f t="shared" si="181"/>
        <v>253</v>
      </c>
    </row>
    <row r="1570" spans="1:13" ht="13.2" hidden="1" x14ac:dyDescent="0.25">
      <c r="A1570" s="3" t="s">
        <v>1605</v>
      </c>
      <c r="B1570" s="3" t="s">
        <v>12</v>
      </c>
      <c r="C1570" s="3">
        <v>30</v>
      </c>
      <c r="D1570" s="3" t="s">
        <v>13</v>
      </c>
      <c r="E1570" s="3" t="s">
        <v>14</v>
      </c>
      <c r="F1570" s="4" t="s">
        <v>59</v>
      </c>
      <c r="G1570" s="4" t="s">
        <v>29</v>
      </c>
      <c r="H1570" s="4" t="s">
        <v>17</v>
      </c>
      <c r="I1570" s="4"/>
      <c r="J1570" s="6">
        <v>44447</v>
      </c>
      <c r="K1570" s="6">
        <v>44677</v>
      </c>
      <c r="L1570">
        <f t="shared" si="181"/>
        <v>230</v>
      </c>
    </row>
    <row r="1571" spans="1:13" ht="13.2" hidden="1" x14ac:dyDescent="0.25">
      <c r="A1571" s="3" t="s">
        <v>1606</v>
      </c>
      <c r="B1571" s="3" t="s">
        <v>12</v>
      </c>
      <c r="C1571" s="3">
        <v>30</v>
      </c>
      <c r="D1571" s="3" t="s">
        <v>13</v>
      </c>
      <c r="E1571" s="3" t="s">
        <v>14</v>
      </c>
      <c r="F1571" s="4" t="s">
        <v>59</v>
      </c>
      <c r="G1571" s="4" t="s">
        <v>29</v>
      </c>
      <c r="H1571" s="4" t="s">
        <v>8</v>
      </c>
      <c r="I1571" s="4" t="s">
        <v>30</v>
      </c>
      <c r="J1571" s="6">
        <v>44447</v>
      </c>
      <c r="K1571" s="6">
        <v>44447</v>
      </c>
      <c r="L1571">
        <f t="shared" si="181"/>
        <v>0</v>
      </c>
    </row>
    <row r="1572" spans="1:13" ht="13.2" hidden="1" x14ac:dyDescent="0.25">
      <c r="A1572" s="3" t="s">
        <v>1607</v>
      </c>
      <c r="B1572" s="3" t="s">
        <v>12</v>
      </c>
      <c r="C1572" s="3">
        <v>30</v>
      </c>
      <c r="D1572" s="3" t="s">
        <v>13</v>
      </c>
      <c r="E1572" s="3" t="s">
        <v>27</v>
      </c>
      <c r="F1572" s="4" t="s">
        <v>28</v>
      </c>
      <c r="G1572" s="4" t="s">
        <v>16</v>
      </c>
      <c r="H1572" s="4" t="s">
        <v>8</v>
      </c>
      <c r="I1572" s="4" t="s">
        <v>30</v>
      </c>
      <c r="J1572" s="6">
        <v>44447</v>
      </c>
      <c r="K1572" s="6">
        <v>44489</v>
      </c>
      <c r="L1572">
        <f t="shared" si="181"/>
        <v>42</v>
      </c>
      <c r="M1572" t="b">
        <f t="shared" ref="M1572:M1578" si="185">L1572&lt;C1572</f>
        <v>0</v>
      </c>
    </row>
    <row r="1573" spans="1:13" ht="13.2" hidden="1" x14ac:dyDescent="0.25">
      <c r="A1573" s="3" t="s">
        <v>1608</v>
      </c>
      <c r="B1573" s="3" t="s">
        <v>12</v>
      </c>
      <c r="C1573" s="3">
        <v>30</v>
      </c>
      <c r="D1573" s="3" t="s">
        <v>13</v>
      </c>
      <c r="E1573" s="3" t="s">
        <v>27</v>
      </c>
      <c r="F1573" s="4" t="s">
        <v>28</v>
      </c>
      <c r="G1573" s="4" t="s">
        <v>140</v>
      </c>
      <c r="H1573" s="4" t="s">
        <v>8</v>
      </c>
      <c r="I1573" s="4" t="s">
        <v>30</v>
      </c>
      <c r="J1573" s="6">
        <v>44447</v>
      </c>
      <c r="K1573" s="6">
        <v>44496</v>
      </c>
      <c r="L1573">
        <f t="shared" si="181"/>
        <v>49</v>
      </c>
      <c r="M1573" t="b">
        <f t="shared" si="185"/>
        <v>0</v>
      </c>
    </row>
    <row r="1574" spans="1:13" ht="13.2" x14ac:dyDescent="0.25">
      <c r="A1574" s="3" t="s">
        <v>1609</v>
      </c>
      <c r="B1574" s="3" t="s">
        <v>12</v>
      </c>
      <c r="C1574" s="3">
        <v>30</v>
      </c>
      <c r="D1574" s="3" t="s">
        <v>13</v>
      </c>
      <c r="E1574" s="3" t="s">
        <v>27</v>
      </c>
      <c r="F1574" s="4" t="s">
        <v>28</v>
      </c>
      <c r="G1574" s="4" t="s">
        <v>272</v>
      </c>
      <c r="H1574" s="4" t="s">
        <v>8</v>
      </c>
      <c r="I1574" s="4" t="s">
        <v>30</v>
      </c>
      <c r="J1574" s="6">
        <v>44447</v>
      </c>
      <c r="K1574" s="6">
        <v>44517</v>
      </c>
      <c r="L1574">
        <f t="shared" si="181"/>
        <v>70</v>
      </c>
      <c r="M1574" t="b">
        <f t="shared" si="185"/>
        <v>0</v>
      </c>
    </row>
    <row r="1575" spans="1:13" ht="13.2" hidden="1" x14ac:dyDescent="0.25">
      <c r="A1575" s="3" t="s">
        <v>1610</v>
      </c>
      <c r="B1575" s="3" t="s">
        <v>12</v>
      </c>
      <c r="C1575" s="3">
        <v>30</v>
      </c>
      <c r="D1575" s="3" t="s">
        <v>13</v>
      </c>
      <c r="E1575" s="3" t="s">
        <v>27</v>
      </c>
      <c r="F1575" s="4" t="s">
        <v>28</v>
      </c>
      <c r="G1575" s="4" t="s">
        <v>16</v>
      </c>
      <c r="H1575" s="4" t="s">
        <v>8</v>
      </c>
      <c r="I1575" s="4" t="s">
        <v>30</v>
      </c>
      <c r="J1575" s="6">
        <v>44447</v>
      </c>
      <c r="K1575" s="6">
        <v>44517</v>
      </c>
      <c r="L1575">
        <f t="shared" si="181"/>
        <v>70</v>
      </c>
      <c r="M1575" t="b">
        <f t="shared" si="185"/>
        <v>0</v>
      </c>
    </row>
    <row r="1576" spans="1:13" ht="13.2" hidden="1" x14ac:dyDescent="0.25">
      <c r="A1576" s="3" t="s">
        <v>1611</v>
      </c>
      <c r="B1576" s="3" t="s">
        <v>12</v>
      </c>
      <c r="C1576" s="3">
        <v>30</v>
      </c>
      <c r="D1576" s="3" t="s">
        <v>13</v>
      </c>
      <c r="E1576" s="3" t="s">
        <v>27</v>
      </c>
      <c r="F1576" s="4" t="s">
        <v>28</v>
      </c>
      <c r="G1576" s="4" t="s">
        <v>16</v>
      </c>
      <c r="H1576" s="4" t="s">
        <v>8</v>
      </c>
      <c r="I1576" s="4" t="s">
        <v>79</v>
      </c>
      <c r="J1576" s="6">
        <v>44447</v>
      </c>
      <c r="K1576" s="6">
        <v>44578</v>
      </c>
      <c r="L1576">
        <f t="shared" si="181"/>
        <v>131</v>
      </c>
      <c r="M1576" t="b">
        <f t="shared" si="185"/>
        <v>0</v>
      </c>
    </row>
    <row r="1577" spans="1:13" ht="13.2" hidden="1" x14ac:dyDescent="0.25">
      <c r="A1577" s="3" t="s">
        <v>1612</v>
      </c>
      <c r="B1577" s="3" t="s">
        <v>12</v>
      </c>
      <c r="C1577" s="3">
        <v>30</v>
      </c>
      <c r="D1577" s="3" t="s">
        <v>13</v>
      </c>
      <c r="E1577" s="3" t="s">
        <v>27</v>
      </c>
      <c r="F1577" s="4" t="s">
        <v>28</v>
      </c>
      <c r="G1577" s="4" t="s">
        <v>16</v>
      </c>
      <c r="H1577" s="4" t="s">
        <v>8</v>
      </c>
      <c r="I1577" s="4" t="s">
        <v>30</v>
      </c>
      <c r="J1577" s="6">
        <v>44447</v>
      </c>
      <c r="K1577" s="6">
        <v>44798</v>
      </c>
      <c r="L1577">
        <f t="shared" si="181"/>
        <v>351</v>
      </c>
      <c r="M1577" t="b">
        <f t="shared" si="185"/>
        <v>0</v>
      </c>
    </row>
    <row r="1578" spans="1:13" ht="13.2" hidden="1" x14ac:dyDescent="0.25">
      <c r="A1578" s="3" t="s">
        <v>1613</v>
      </c>
      <c r="B1578" s="3" t="s">
        <v>12</v>
      </c>
      <c r="C1578" s="3">
        <v>30</v>
      </c>
      <c r="D1578" s="3" t="s">
        <v>13</v>
      </c>
      <c r="E1578" s="3" t="s">
        <v>27</v>
      </c>
      <c r="F1578" s="4" t="s">
        <v>28</v>
      </c>
      <c r="G1578" s="4" t="s">
        <v>16</v>
      </c>
      <c r="H1578" s="4" t="s">
        <v>8</v>
      </c>
      <c r="I1578" s="4" t="s">
        <v>30</v>
      </c>
      <c r="J1578" s="6">
        <v>44447</v>
      </c>
      <c r="K1578" s="6">
        <v>44799</v>
      </c>
      <c r="L1578">
        <f t="shared" si="181"/>
        <v>352</v>
      </c>
      <c r="M1578" t="b">
        <f t="shared" si="185"/>
        <v>0</v>
      </c>
    </row>
    <row r="1579" spans="1:13" ht="13.2" hidden="1" x14ac:dyDescent="0.25">
      <c r="A1579" s="3" t="s">
        <v>1614</v>
      </c>
      <c r="B1579" s="3" t="s">
        <v>12</v>
      </c>
      <c r="C1579" s="3">
        <v>30</v>
      </c>
      <c r="D1579" s="3" t="s">
        <v>13</v>
      </c>
      <c r="E1579" s="3" t="s">
        <v>14</v>
      </c>
      <c r="F1579" s="4" t="s">
        <v>59</v>
      </c>
      <c r="G1579" s="4" t="s">
        <v>29</v>
      </c>
      <c r="H1579" s="4" t="s">
        <v>17</v>
      </c>
      <c r="I1579" s="4"/>
      <c r="J1579" s="6">
        <v>44448</v>
      </c>
      <c r="K1579" s="6">
        <v>44477</v>
      </c>
      <c r="L1579">
        <f t="shared" si="181"/>
        <v>29</v>
      </c>
    </row>
    <row r="1580" spans="1:13" ht="13.2" hidden="1" x14ac:dyDescent="0.25">
      <c r="A1580" s="3" t="s">
        <v>1615</v>
      </c>
      <c r="B1580" s="3" t="s">
        <v>12</v>
      </c>
      <c r="C1580" s="3">
        <v>30</v>
      </c>
      <c r="D1580" s="3" t="s">
        <v>13</v>
      </c>
      <c r="E1580" s="3" t="s">
        <v>14</v>
      </c>
      <c r="F1580" s="4" t="s">
        <v>59</v>
      </c>
      <c r="G1580" s="4" t="s">
        <v>29</v>
      </c>
      <c r="H1580" s="4" t="s">
        <v>17</v>
      </c>
      <c r="I1580" s="4"/>
      <c r="J1580" s="6">
        <v>44448</v>
      </c>
      <c r="K1580" s="6">
        <v>44473</v>
      </c>
      <c r="L1580">
        <f t="shared" si="181"/>
        <v>25</v>
      </c>
    </row>
    <row r="1581" spans="1:13" ht="13.2" hidden="1" x14ac:dyDescent="0.25">
      <c r="A1581" s="3" t="s">
        <v>1616</v>
      </c>
      <c r="B1581" s="3" t="s">
        <v>12</v>
      </c>
      <c r="C1581" s="3">
        <v>30</v>
      </c>
      <c r="D1581" s="3" t="s">
        <v>13</v>
      </c>
      <c r="E1581" s="3" t="s">
        <v>14</v>
      </c>
      <c r="F1581" s="4" t="s">
        <v>59</v>
      </c>
      <c r="G1581" s="4" t="s">
        <v>29</v>
      </c>
      <c r="H1581" s="4" t="s">
        <v>17</v>
      </c>
      <c r="I1581" s="4"/>
      <c r="J1581" s="6">
        <v>44448</v>
      </c>
      <c r="K1581" s="6">
        <v>44448</v>
      </c>
      <c r="L1581">
        <f t="shared" si="181"/>
        <v>0</v>
      </c>
    </row>
    <row r="1582" spans="1:13" ht="13.2" hidden="1" x14ac:dyDescent="0.25">
      <c r="A1582" s="3" t="s">
        <v>1617</v>
      </c>
      <c r="B1582" s="3" t="s">
        <v>12</v>
      </c>
      <c r="C1582" s="3">
        <v>30</v>
      </c>
      <c r="D1582" s="3" t="s">
        <v>13</v>
      </c>
      <c r="E1582" s="3" t="s">
        <v>27</v>
      </c>
      <c r="F1582" s="4" t="s">
        <v>28</v>
      </c>
      <c r="G1582" s="4" t="s">
        <v>29</v>
      </c>
      <c r="H1582" s="4" t="s">
        <v>8</v>
      </c>
      <c r="I1582" s="4" t="s">
        <v>79</v>
      </c>
      <c r="J1582" s="6">
        <v>44448</v>
      </c>
      <c r="K1582" s="6">
        <v>44459</v>
      </c>
      <c r="L1582">
        <f t="shared" si="181"/>
        <v>11</v>
      </c>
      <c r="M1582" t="b">
        <f t="shared" ref="M1582:M1589" si="186">L1582&lt;C1582</f>
        <v>1</v>
      </c>
    </row>
    <row r="1583" spans="1:13" ht="13.2" hidden="1" x14ac:dyDescent="0.25">
      <c r="A1583" s="3" t="s">
        <v>1618</v>
      </c>
      <c r="B1583" s="3" t="s">
        <v>12</v>
      </c>
      <c r="C1583" s="3">
        <v>30</v>
      </c>
      <c r="D1583" s="3" t="s">
        <v>13</v>
      </c>
      <c r="E1583" s="3" t="s">
        <v>27</v>
      </c>
      <c r="F1583" s="4" t="s">
        <v>28</v>
      </c>
      <c r="G1583" s="4" t="s">
        <v>29</v>
      </c>
      <c r="H1583" s="4" t="s">
        <v>8</v>
      </c>
      <c r="I1583" s="4" t="s">
        <v>30</v>
      </c>
      <c r="J1583" s="6">
        <v>44448</v>
      </c>
      <c r="K1583" s="6">
        <v>44468</v>
      </c>
      <c r="L1583">
        <f t="shared" si="181"/>
        <v>20</v>
      </c>
      <c r="M1583" t="b">
        <f t="shared" si="186"/>
        <v>1</v>
      </c>
    </row>
    <row r="1584" spans="1:13" ht="13.2" hidden="1" x14ac:dyDescent="0.25">
      <c r="A1584" s="3" t="s">
        <v>1619</v>
      </c>
      <c r="B1584" s="3" t="s">
        <v>12</v>
      </c>
      <c r="C1584" s="3">
        <v>30</v>
      </c>
      <c r="D1584" s="3" t="s">
        <v>13</v>
      </c>
      <c r="E1584" s="3" t="s">
        <v>27</v>
      </c>
      <c r="F1584" s="4" t="s">
        <v>28</v>
      </c>
      <c r="G1584" s="4" t="s">
        <v>16</v>
      </c>
      <c r="H1584" s="4" t="s">
        <v>8</v>
      </c>
      <c r="I1584" s="4" t="s">
        <v>79</v>
      </c>
      <c r="J1584" s="6">
        <v>44448</v>
      </c>
      <c r="K1584" s="6">
        <v>44475</v>
      </c>
      <c r="L1584">
        <f t="shared" si="181"/>
        <v>27</v>
      </c>
      <c r="M1584" t="b">
        <f t="shared" si="186"/>
        <v>1</v>
      </c>
    </row>
    <row r="1585" spans="1:13" ht="13.2" hidden="1" x14ac:dyDescent="0.25">
      <c r="A1585" s="3" t="s">
        <v>1620</v>
      </c>
      <c r="B1585" s="3" t="s">
        <v>12</v>
      </c>
      <c r="C1585" s="3">
        <v>30</v>
      </c>
      <c r="D1585" s="3" t="s">
        <v>13</v>
      </c>
      <c r="E1585" s="3" t="s">
        <v>27</v>
      </c>
      <c r="F1585" s="4" t="s">
        <v>28</v>
      </c>
      <c r="G1585" s="4" t="s">
        <v>16</v>
      </c>
      <c r="H1585" s="4" t="s">
        <v>8</v>
      </c>
      <c r="I1585" s="4" t="s">
        <v>30</v>
      </c>
      <c r="J1585" s="6">
        <v>44448</v>
      </c>
      <c r="K1585" s="6">
        <v>44491</v>
      </c>
      <c r="L1585">
        <f t="shared" si="181"/>
        <v>43</v>
      </c>
      <c r="M1585" t="b">
        <f t="shared" si="186"/>
        <v>0</v>
      </c>
    </row>
    <row r="1586" spans="1:13" ht="13.2" hidden="1" x14ac:dyDescent="0.25">
      <c r="A1586" s="3" t="s">
        <v>1621</v>
      </c>
      <c r="B1586" s="3" t="s">
        <v>12</v>
      </c>
      <c r="C1586" s="3">
        <v>30</v>
      </c>
      <c r="D1586" s="3" t="s">
        <v>13</v>
      </c>
      <c r="E1586" s="3" t="s">
        <v>27</v>
      </c>
      <c r="F1586" s="4" t="s">
        <v>28</v>
      </c>
      <c r="G1586" s="4" t="s">
        <v>140</v>
      </c>
      <c r="H1586" s="4" t="s">
        <v>8</v>
      </c>
      <c r="I1586" s="4" t="s">
        <v>30</v>
      </c>
      <c r="J1586" s="6">
        <v>44448</v>
      </c>
      <c r="K1586" s="6">
        <v>44512</v>
      </c>
      <c r="L1586">
        <f t="shared" si="181"/>
        <v>64</v>
      </c>
      <c r="M1586" t="b">
        <f t="shared" si="186"/>
        <v>0</v>
      </c>
    </row>
    <row r="1587" spans="1:13" ht="13.2" hidden="1" x14ac:dyDescent="0.25">
      <c r="A1587" s="3" t="s">
        <v>1622</v>
      </c>
      <c r="B1587" s="3" t="s">
        <v>12</v>
      </c>
      <c r="C1587" s="3">
        <v>30</v>
      </c>
      <c r="D1587" s="3" t="s">
        <v>13</v>
      </c>
      <c r="E1587" s="3" t="s">
        <v>27</v>
      </c>
      <c r="F1587" s="4" t="s">
        <v>28</v>
      </c>
      <c r="G1587" s="4" t="s">
        <v>29</v>
      </c>
      <c r="H1587" s="4" t="s">
        <v>8</v>
      </c>
      <c r="I1587" s="4" t="s">
        <v>30</v>
      </c>
      <c r="J1587" s="6">
        <v>44448</v>
      </c>
      <c r="K1587" s="6">
        <v>44613</v>
      </c>
      <c r="L1587">
        <f t="shared" si="181"/>
        <v>165</v>
      </c>
      <c r="M1587" t="b">
        <f t="shared" si="186"/>
        <v>0</v>
      </c>
    </row>
    <row r="1588" spans="1:13" ht="13.2" hidden="1" x14ac:dyDescent="0.25">
      <c r="A1588" s="3" t="s">
        <v>1623</v>
      </c>
      <c r="B1588" s="3" t="s">
        <v>12</v>
      </c>
      <c r="C1588" s="3">
        <v>30</v>
      </c>
      <c r="D1588" s="3" t="s">
        <v>13</v>
      </c>
      <c r="E1588" s="3" t="s">
        <v>27</v>
      </c>
      <c r="F1588" s="4" t="s">
        <v>28</v>
      </c>
      <c r="G1588" s="4" t="s">
        <v>16</v>
      </c>
      <c r="H1588" s="4" t="s">
        <v>8</v>
      </c>
      <c r="I1588" s="4" t="s">
        <v>30</v>
      </c>
      <c r="J1588" s="6">
        <v>44448</v>
      </c>
      <c r="K1588" s="6">
        <v>44799</v>
      </c>
      <c r="L1588">
        <f t="shared" si="181"/>
        <v>351</v>
      </c>
      <c r="M1588" t="b">
        <f t="shared" si="186"/>
        <v>0</v>
      </c>
    </row>
    <row r="1589" spans="1:13" ht="13.2" hidden="1" x14ac:dyDescent="0.25">
      <c r="A1589" s="3" t="s">
        <v>1624</v>
      </c>
      <c r="B1589" s="3" t="s">
        <v>12</v>
      </c>
      <c r="C1589" s="3">
        <v>30</v>
      </c>
      <c r="D1589" s="3" t="s">
        <v>13</v>
      </c>
      <c r="E1589" s="3" t="s">
        <v>27</v>
      </c>
      <c r="F1589" s="4" t="s">
        <v>28</v>
      </c>
      <c r="G1589" s="4" t="s">
        <v>16</v>
      </c>
      <c r="H1589" s="4" t="s">
        <v>8</v>
      </c>
      <c r="I1589" s="4" t="s">
        <v>79</v>
      </c>
      <c r="J1589" s="6">
        <v>44448</v>
      </c>
      <c r="K1589" s="6">
        <v>44819</v>
      </c>
      <c r="L1589">
        <f t="shared" si="181"/>
        <v>371</v>
      </c>
      <c r="M1589" t="b">
        <f t="shared" si="186"/>
        <v>0</v>
      </c>
    </row>
    <row r="1590" spans="1:13" ht="13.2" hidden="1" x14ac:dyDescent="0.25">
      <c r="A1590" s="3" t="s">
        <v>1625</v>
      </c>
      <c r="B1590" s="3" t="s">
        <v>12</v>
      </c>
      <c r="C1590" s="3">
        <v>30</v>
      </c>
      <c r="D1590" s="3" t="s">
        <v>404</v>
      </c>
      <c r="E1590" s="3" t="s">
        <v>466</v>
      </c>
      <c r="F1590" s="4"/>
      <c r="G1590" s="4" t="s">
        <v>16</v>
      </c>
      <c r="H1590" s="4"/>
      <c r="I1590" s="4"/>
      <c r="J1590" s="6">
        <v>44448</v>
      </c>
      <c r="K1590" s="3"/>
      <c r="L1590">
        <f t="shared" si="181"/>
        <v>-44448</v>
      </c>
    </row>
    <row r="1591" spans="1:13" ht="13.2" hidden="1" x14ac:dyDescent="0.25">
      <c r="A1591" s="3" t="s">
        <v>1626</v>
      </c>
      <c r="B1591" s="3" t="s">
        <v>32</v>
      </c>
      <c r="C1591" s="3">
        <v>15</v>
      </c>
      <c r="D1591" s="3" t="s">
        <v>13</v>
      </c>
      <c r="E1591" s="3" t="s">
        <v>27</v>
      </c>
      <c r="F1591" s="4" t="s">
        <v>28</v>
      </c>
      <c r="G1591" s="4" t="s">
        <v>16</v>
      </c>
      <c r="H1591" s="4" t="s">
        <v>8</v>
      </c>
      <c r="I1591" s="4" t="s">
        <v>79</v>
      </c>
      <c r="J1591" s="6">
        <v>44449</v>
      </c>
      <c r="K1591" s="6">
        <v>44480</v>
      </c>
      <c r="L1591">
        <f t="shared" si="181"/>
        <v>31</v>
      </c>
      <c r="M1591" t="b">
        <f>L1591&lt;C1591</f>
        <v>0</v>
      </c>
    </row>
    <row r="1592" spans="1:13" ht="13.2" hidden="1" x14ac:dyDescent="0.25">
      <c r="A1592" s="3" t="s">
        <v>1627</v>
      </c>
      <c r="B1592" s="3" t="s">
        <v>12</v>
      </c>
      <c r="C1592" s="3">
        <v>30</v>
      </c>
      <c r="D1592" s="3" t="s">
        <v>13</v>
      </c>
      <c r="E1592" s="3" t="s">
        <v>14</v>
      </c>
      <c r="F1592" s="4" t="s">
        <v>59</v>
      </c>
      <c r="G1592" s="4" t="s">
        <v>29</v>
      </c>
      <c r="H1592" s="4" t="s">
        <v>17</v>
      </c>
      <c r="I1592" s="4"/>
      <c r="J1592" s="6">
        <v>44449</v>
      </c>
      <c r="K1592" s="6">
        <v>44713</v>
      </c>
      <c r="L1592">
        <f t="shared" si="181"/>
        <v>264</v>
      </c>
    </row>
    <row r="1593" spans="1:13" ht="13.2" hidden="1" x14ac:dyDescent="0.25">
      <c r="A1593" s="3" t="s">
        <v>1628</v>
      </c>
      <c r="B1593" s="3" t="s">
        <v>12</v>
      </c>
      <c r="C1593" s="3">
        <v>30</v>
      </c>
      <c r="D1593" s="3" t="s">
        <v>13</v>
      </c>
      <c r="E1593" s="3" t="s">
        <v>14</v>
      </c>
      <c r="F1593" s="4" t="s">
        <v>59</v>
      </c>
      <c r="G1593" s="4" t="s">
        <v>29</v>
      </c>
      <c r="H1593" s="4" t="s">
        <v>17</v>
      </c>
      <c r="I1593" s="4"/>
      <c r="J1593" s="6">
        <v>44449</v>
      </c>
      <c r="K1593" s="6">
        <v>44495</v>
      </c>
      <c r="L1593">
        <f t="shared" si="181"/>
        <v>46</v>
      </c>
    </row>
    <row r="1594" spans="1:13" ht="13.2" hidden="1" x14ac:dyDescent="0.25">
      <c r="A1594" s="3" t="s">
        <v>1629</v>
      </c>
      <c r="B1594" s="3" t="s">
        <v>12</v>
      </c>
      <c r="C1594" s="3">
        <v>30</v>
      </c>
      <c r="D1594" s="3" t="s">
        <v>13</v>
      </c>
      <c r="E1594" s="3" t="s">
        <v>14</v>
      </c>
      <c r="F1594" s="4" t="s">
        <v>59</v>
      </c>
      <c r="G1594" s="4" t="s">
        <v>29</v>
      </c>
      <c r="H1594" s="4" t="s">
        <v>17</v>
      </c>
      <c r="I1594" s="4"/>
      <c r="J1594" s="6">
        <v>44449</v>
      </c>
      <c r="K1594" s="6">
        <v>44454</v>
      </c>
      <c r="L1594">
        <f t="shared" si="181"/>
        <v>5</v>
      </c>
    </row>
    <row r="1595" spans="1:13" ht="13.2" hidden="1" x14ac:dyDescent="0.25">
      <c r="A1595" s="3" t="s">
        <v>1630</v>
      </c>
      <c r="B1595" s="3" t="s">
        <v>12</v>
      </c>
      <c r="C1595" s="3">
        <v>30</v>
      </c>
      <c r="D1595" s="3" t="s">
        <v>13</v>
      </c>
      <c r="E1595" s="3" t="s">
        <v>14</v>
      </c>
      <c r="F1595" s="4" t="s">
        <v>59</v>
      </c>
      <c r="G1595" s="4" t="s">
        <v>29</v>
      </c>
      <c r="H1595" s="4" t="s">
        <v>17</v>
      </c>
      <c r="I1595" s="4"/>
      <c r="J1595" s="6">
        <v>44449</v>
      </c>
      <c r="K1595" s="6">
        <v>44453</v>
      </c>
      <c r="L1595">
        <f t="shared" si="181"/>
        <v>4</v>
      </c>
    </row>
    <row r="1596" spans="1:13" ht="13.2" hidden="1" x14ac:dyDescent="0.25">
      <c r="A1596" s="3" t="s">
        <v>1631</v>
      </c>
      <c r="B1596" s="3" t="s">
        <v>12</v>
      </c>
      <c r="C1596" s="3">
        <v>30</v>
      </c>
      <c r="D1596" s="3" t="s">
        <v>13</v>
      </c>
      <c r="E1596" s="3" t="s">
        <v>27</v>
      </c>
      <c r="F1596" s="4" t="s">
        <v>43</v>
      </c>
      <c r="G1596" s="4" t="s">
        <v>90</v>
      </c>
      <c r="H1596" s="4" t="s">
        <v>17</v>
      </c>
      <c r="I1596" s="4"/>
      <c r="J1596" s="6">
        <v>44449</v>
      </c>
      <c r="K1596" s="6">
        <v>44452</v>
      </c>
      <c r="L1596">
        <f t="shared" si="181"/>
        <v>3</v>
      </c>
      <c r="M1596" t="b">
        <f t="shared" ref="M1596:M1616" si="187">L1596&lt;C1596</f>
        <v>1</v>
      </c>
    </row>
    <row r="1597" spans="1:13" ht="13.2" hidden="1" x14ac:dyDescent="0.25">
      <c r="A1597" s="3" t="s">
        <v>1632</v>
      </c>
      <c r="B1597" s="3" t="s">
        <v>12</v>
      </c>
      <c r="C1597" s="3">
        <v>30</v>
      </c>
      <c r="D1597" s="3" t="s">
        <v>13</v>
      </c>
      <c r="E1597" s="3" t="s">
        <v>27</v>
      </c>
      <c r="F1597" s="4" t="s">
        <v>43</v>
      </c>
      <c r="G1597" s="4" t="s">
        <v>90</v>
      </c>
      <c r="H1597" s="4" t="s">
        <v>17</v>
      </c>
      <c r="I1597" s="4"/>
      <c r="J1597" s="6">
        <v>44449</v>
      </c>
      <c r="K1597" s="6">
        <v>44452</v>
      </c>
      <c r="L1597">
        <f t="shared" si="181"/>
        <v>3</v>
      </c>
      <c r="M1597" t="b">
        <f t="shared" si="187"/>
        <v>1</v>
      </c>
    </row>
    <row r="1598" spans="1:13" ht="13.2" hidden="1" x14ac:dyDescent="0.25">
      <c r="A1598" s="3" t="s">
        <v>1633</v>
      </c>
      <c r="B1598" s="3" t="s">
        <v>12</v>
      </c>
      <c r="C1598" s="3">
        <v>30</v>
      </c>
      <c r="D1598" s="3" t="s">
        <v>13</v>
      </c>
      <c r="E1598" s="3" t="s">
        <v>27</v>
      </c>
      <c r="F1598" s="4" t="s">
        <v>43</v>
      </c>
      <c r="G1598" s="4" t="s">
        <v>90</v>
      </c>
      <c r="H1598" s="4" t="s">
        <v>17</v>
      </c>
      <c r="I1598" s="4"/>
      <c r="J1598" s="6">
        <v>44449</v>
      </c>
      <c r="K1598" s="6">
        <v>44453</v>
      </c>
      <c r="L1598">
        <f t="shared" si="181"/>
        <v>4</v>
      </c>
      <c r="M1598" t="b">
        <f t="shared" si="187"/>
        <v>1</v>
      </c>
    </row>
    <row r="1599" spans="1:13" ht="13.2" hidden="1" x14ac:dyDescent="0.25">
      <c r="A1599" s="3" t="s">
        <v>1634</v>
      </c>
      <c r="B1599" s="3" t="s">
        <v>12</v>
      </c>
      <c r="C1599" s="3">
        <v>30</v>
      </c>
      <c r="D1599" s="3" t="s">
        <v>13</v>
      </c>
      <c r="E1599" s="3" t="s">
        <v>27</v>
      </c>
      <c r="F1599" s="4" t="s">
        <v>28</v>
      </c>
      <c r="G1599" s="4" t="s">
        <v>29</v>
      </c>
      <c r="H1599" s="4" t="s">
        <v>8</v>
      </c>
      <c r="I1599" s="4" t="s">
        <v>30</v>
      </c>
      <c r="J1599" s="6">
        <v>44449</v>
      </c>
      <c r="K1599" s="6">
        <v>44459</v>
      </c>
      <c r="L1599">
        <f t="shared" si="181"/>
        <v>10</v>
      </c>
      <c r="M1599" t="b">
        <f t="shared" si="187"/>
        <v>1</v>
      </c>
    </row>
    <row r="1600" spans="1:13" ht="13.2" hidden="1" x14ac:dyDescent="0.25">
      <c r="A1600" s="3" t="s">
        <v>1635</v>
      </c>
      <c r="B1600" s="3" t="s">
        <v>12</v>
      </c>
      <c r="C1600" s="3">
        <v>30</v>
      </c>
      <c r="D1600" s="3" t="s">
        <v>13</v>
      </c>
      <c r="E1600" s="3" t="s">
        <v>27</v>
      </c>
      <c r="F1600" s="4" t="s">
        <v>28</v>
      </c>
      <c r="G1600" s="4" t="s">
        <v>29</v>
      </c>
      <c r="H1600" s="4" t="s">
        <v>8</v>
      </c>
      <c r="I1600" s="4" t="s">
        <v>79</v>
      </c>
      <c r="J1600" s="6">
        <v>44449</v>
      </c>
      <c r="K1600" s="6">
        <v>44459</v>
      </c>
      <c r="L1600">
        <f t="shared" si="181"/>
        <v>10</v>
      </c>
      <c r="M1600" t="b">
        <f t="shared" si="187"/>
        <v>1</v>
      </c>
    </row>
    <row r="1601" spans="1:13" ht="13.2" hidden="1" x14ac:dyDescent="0.25">
      <c r="A1601" s="3" t="s">
        <v>1636</v>
      </c>
      <c r="B1601" s="3" t="s">
        <v>12</v>
      </c>
      <c r="C1601" s="3">
        <v>30</v>
      </c>
      <c r="D1601" s="3" t="s">
        <v>13</v>
      </c>
      <c r="E1601" s="3" t="s">
        <v>27</v>
      </c>
      <c r="F1601" s="4" t="s">
        <v>28</v>
      </c>
      <c r="G1601" s="4" t="s">
        <v>29</v>
      </c>
      <c r="H1601" s="4" t="s">
        <v>8</v>
      </c>
      <c r="I1601" s="4" t="s">
        <v>79</v>
      </c>
      <c r="J1601" s="6">
        <v>44449</v>
      </c>
      <c r="K1601" s="6">
        <v>44468</v>
      </c>
      <c r="L1601">
        <f t="shared" si="181"/>
        <v>19</v>
      </c>
      <c r="M1601" t="b">
        <f t="shared" si="187"/>
        <v>1</v>
      </c>
    </row>
    <row r="1602" spans="1:13" ht="13.2" hidden="1" x14ac:dyDescent="0.25">
      <c r="A1602" s="3" t="s">
        <v>1637</v>
      </c>
      <c r="B1602" s="3" t="s">
        <v>12</v>
      </c>
      <c r="C1602" s="3">
        <v>30</v>
      </c>
      <c r="D1602" s="3" t="s">
        <v>13</v>
      </c>
      <c r="E1602" s="3" t="s">
        <v>27</v>
      </c>
      <c r="F1602" s="4" t="s">
        <v>28</v>
      </c>
      <c r="G1602" s="4" t="s">
        <v>16</v>
      </c>
      <c r="H1602" s="4" t="s">
        <v>8</v>
      </c>
      <c r="I1602" s="4" t="s">
        <v>79</v>
      </c>
      <c r="J1602" s="6">
        <v>44449</v>
      </c>
      <c r="K1602" s="6">
        <v>44471</v>
      </c>
      <c r="L1602">
        <f t="shared" si="181"/>
        <v>22</v>
      </c>
      <c r="M1602" t="b">
        <f t="shared" si="187"/>
        <v>1</v>
      </c>
    </row>
    <row r="1603" spans="1:13" ht="13.2" hidden="1" x14ac:dyDescent="0.25">
      <c r="A1603" s="3" t="s">
        <v>1638</v>
      </c>
      <c r="B1603" s="3" t="s">
        <v>12</v>
      </c>
      <c r="C1603" s="3">
        <v>30</v>
      </c>
      <c r="D1603" s="3" t="s">
        <v>13</v>
      </c>
      <c r="E1603" s="3" t="s">
        <v>27</v>
      </c>
      <c r="F1603" s="4" t="s">
        <v>28</v>
      </c>
      <c r="G1603" s="4" t="s">
        <v>16</v>
      </c>
      <c r="H1603" s="4" t="s">
        <v>8</v>
      </c>
      <c r="I1603" s="4" t="s">
        <v>79</v>
      </c>
      <c r="J1603" s="6">
        <v>44449</v>
      </c>
      <c r="K1603" s="6">
        <v>44479</v>
      </c>
      <c r="L1603">
        <f t="shared" si="181"/>
        <v>30</v>
      </c>
      <c r="M1603" t="b">
        <f t="shared" si="187"/>
        <v>0</v>
      </c>
    </row>
    <row r="1604" spans="1:13" ht="13.2" hidden="1" x14ac:dyDescent="0.25">
      <c r="A1604" s="3" t="s">
        <v>1639</v>
      </c>
      <c r="B1604" s="3" t="s">
        <v>12</v>
      </c>
      <c r="C1604" s="3">
        <v>30</v>
      </c>
      <c r="D1604" s="3" t="s">
        <v>13</v>
      </c>
      <c r="E1604" s="3" t="s">
        <v>27</v>
      </c>
      <c r="F1604" s="4" t="s">
        <v>28</v>
      </c>
      <c r="G1604" s="4" t="s">
        <v>16</v>
      </c>
      <c r="H1604" s="4" t="s">
        <v>8</v>
      </c>
      <c r="I1604" s="4" t="s">
        <v>79</v>
      </c>
      <c r="J1604" s="6">
        <v>44449</v>
      </c>
      <c r="K1604" s="6">
        <v>44491</v>
      </c>
      <c r="L1604">
        <f t="shared" ref="L1604:L1667" si="188">K1604-J1604</f>
        <v>42</v>
      </c>
      <c r="M1604" t="b">
        <f t="shared" si="187"/>
        <v>0</v>
      </c>
    </row>
    <row r="1605" spans="1:13" ht="13.2" hidden="1" x14ac:dyDescent="0.25">
      <c r="A1605" s="3" t="s">
        <v>1640</v>
      </c>
      <c r="B1605" s="3" t="s">
        <v>12</v>
      </c>
      <c r="C1605" s="3">
        <v>30</v>
      </c>
      <c r="D1605" s="3" t="s">
        <v>13</v>
      </c>
      <c r="E1605" s="3" t="s">
        <v>27</v>
      </c>
      <c r="F1605" s="4" t="s">
        <v>28</v>
      </c>
      <c r="G1605" s="4" t="s">
        <v>16</v>
      </c>
      <c r="H1605" s="4" t="s">
        <v>8</v>
      </c>
      <c r="I1605" s="4" t="s">
        <v>79</v>
      </c>
      <c r="J1605" s="6">
        <v>44449</v>
      </c>
      <c r="K1605" s="6">
        <v>44495</v>
      </c>
      <c r="L1605">
        <f t="shared" si="188"/>
        <v>46</v>
      </c>
      <c r="M1605" t="b">
        <f t="shared" si="187"/>
        <v>0</v>
      </c>
    </row>
    <row r="1606" spans="1:13" ht="13.2" hidden="1" x14ac:dyDescent="0.25">
      <c r="A1606" s="3" t="s">
        <v>1641</v>
      </c>
      <c r="B1606" s="3" t="s">
        <v>12</v>
      </c>
      <c r="C1606" s="3">
        <v>30</v>
      </c>
      <c r="D1606" s="3" t="s">
        <v>13</v>
      </c>
      <c r="E1606" s="3" t="s">
        <v>27</v>
      </c>
      <c r="F1606" s="4" t="s">
        <v>28</v>
      </c>
      <c r="G1606" s="4" t="s">
        <v>140</v>
      </c>
      <c r="H1606" s="4" t="s">
        <v>8</v>
      </c>
      <c r="I1606" s="4" t="s">
        <v>30</v>
      </c>
      <c r="J1606" s="6">
        <v>44449</v>
      </c>
      <c r="K1606" s="6">
        <v>44517</v>
      </c>
      <c r="L1606">
        <f t="shared" si="188"/>
        <v>68</v>
      </c>
      <c r="M1606" t="b">
        <f t="shared" si="187"/>
        <v>0</v>
      </c>
    </row>
    <row r="1607" spans="1:13" ht="13.2" x14ac:dyDescent="0.25">
      <c r="A1607" s="3" t="s">
        <v>1642</v>
      </c>
      <c r="B1607" s="3" t="s">
        <v>12</v>
      </c>
      <c r="C1607" s="3">
        <v>30</v>
      </c>
      <c r="D1607" s="3" t="s">
        <v>13</v>
      </c>
      <c r="E1607" s="3" t="s">
        <v>27</v>
      </c>
      <c r="F1607" s="4" t="s">
        <v>28</v>
      </c>
      <c r="G1607" s="4" t="s">
        <v>272</v>
      </c>
      <c r="H1607" s="4" t="s">
        <v>8</v>
      </c>
      <c r="I1607" s="4" t="s">
        <v>30</v>
      </c>
      <c r="J1607" s="6">
        <v>44449</v>
      </c>
      <c r="K1607" s="6">
        <v>44532</v>
      </c>
      <c r="L1607">
        <f t="shared" si="188"/>
        <v>83</v>
      </c>
      <c r="M1607" t="b">
        <f t="shared" si="187"/>
        <v>0</v>
      </c>
    </row>
    <row r="1608" spans="1:13" ht="13.2" x14ac:dyDescent="0.25">
      <c r="A1608" s="3" t="s">
        <v>1643</v>
      </c>
      <c r="B1608" s="3" t="s">
        <v>12</v>
      </c>
      <c r="C1608" s="3">
        <v>30</v>
      </c>
      <c r="D1608" s="3" t="s">
        <v>13</v>
      </c>
      <c r="E1608" s="3" t="s">
        <v>27</v>
      </c>
      <c r="F1608" s="4" t="s">
        <v>28</v>
      </c>
      <c r="G1608" s="4" t="s">
        <v>272</v>
      </c>
      <c r="H1608" s="4" t="s">
        <v>8</v>
      </c>
      <c r="I1608" s="4" t="s">
        <v>30</v>
      </c>
      <c r="J1608" s="6">
        <v>44449</v>
      </c>
      <c r="K1608" s="6">
        <v>44532</v>
      </c>
      <c r="L1608">
        <f t="shared" si="188"/>
        <v>83</v>
      </c>
      <c r="M1608" t="b">
        <f t="shared" si="187"/>
        <v>0</v>
      </c>
    </row>
    <row r="1609" spans="1:13" ht="13.2" hidden="1" x14ac:dyDescent="0.25">
      <c r="A1609" s="3" t="s">
        <v>1644</v>
      </c>
      <c r="B1609" s="3" t="s">
        <v>12</v>
      </c>
      <c r="C1609" s="3">
        <v>30</v>
      </c>
      <c r="D1609" s="3" t="s">
        <v>13</v>
      </c>
      <c r="E1609" s="3" t="s">
        <v>27</v>
      </c>
      <c r="F1609" s="4" t="s">
        <v>28</v>
      </c>
      <c r="G1609" s="4" t="s">
        <v>16</v>
      </c>
      <c r="H1609" s="4" t="s">
        <v>8</v>
      </c>
      <c r="I1609" s="4" t="s">
        <v>79</v>
      </c>
      <c r="J1609" s="6">
        <v>44449</v>
      </c>
      <c r="K1609" s="6">
        <v>44536</v>
      </c>
      <c r="L1609">
        <f t="shared" si="188"/>
        <v>87</v>
      </c>
      <c r="M1609" t="b">
        <f t="shared" si="187"/>
        <v>0</v>
      </c>
    </row>
    <row r="1610" spans="1:13" ht="13.2" hidden="1" x14ac:dyDescent="0.25">
      <c r="A1610" s="3" t="s">
        <v>1645</v>
      </c>
      <c r="B1610" s="3" t="s">
        <v>12</v>
      </c>
      <c r="C1610" s="3">
        <v>30</v>
      </c>
      <c r="D1610" s="3" t="s">
        <v>13</v>
      </c>
      <c r="E1610" s="3" t="s">
        <v>27</v>
      </c>
      <c r="F1610" s="4" t="s">
        <v>28</v>
      </c>
      <c r="G1610" s="4" t="s">
        <v>16</v>
      </c>
      <c r="H1610" s="4" t="s">
        <v>8</v>
      </c>
      <c r="I1610" s="4" t="s">
        <v>79</v>
      </c>
      <c r="J1610" s="6">
        <v>44449</v>
      </c>
      <c r="K1610" s="6">
        <v>44543</v>
      </c>
      <c r="L1610">
        <f t="shared" si="188"/>
        <v>94</v>
      </c>
      <c r="M1610" t="b">
        <f t="shared" si="187"/>
        <v>0</v>
      </c>
    </row>
    <row r="1611" spans="1:13" ht="13.2" hidden="1" x14ac:dyDescent="0.25">
      <c r="A1611" s="3" t="s">
        <v>1646</v>
      </c>
      <c r="B1611" s="3" t="s">
        <v>12</v>
      </c>
      <c r="C1611" s="3">
        <v>30</v>
      </c>
      <c r="D1611" s="3" t="s">
        <v>13</v>
      </c>
      <c r="E1611" s="3" t="s">
        <v>27</v>
      </c>
      <c r="F1611" s="4" t="s">
        <v>28</v>
      </c>
      <c r="G1611" s="4" t="s">
        <v>90</v>
      </c>
      <c r="H1611" s="4" t="s">
        <v>8</v>
      </c>
      <c r="I1611" s="4" t="s">
        <v>30</v>
      </c>
      <c r="J1611" s="6">
        <v>44449</v>
      </c>
      <c r="K1611" s="6">
        <v>44697</v>
      </c>
      <c r="L1611">
        <f t="shared" si="188"/>
        <v>248</v>
      </c>
      <c r="M1611" t="b">
        <f t="shared" si="187"/>
        <v>0</v>
      </c>
    </row>
    <row r="1612" spans="1:13" ht="13.2" hidden="1" x14ac:dyDescent="0.25">
      <c r="A1612" s="3" t="s">
        <v>1647</v>
      </c>
      <c r="B1612" s="3" t="s">
        <v>12</v>
      </c>
      <c r="C1612" s="3">
        <v>30</v>
      </c>
      <c r="D1612" s="3" t="s">
        <v>13</v>
      </c>
      <c r="E1612" s="3" t="s">
        <v>27</v>
      </c>
      <c r="F1612" s="4" t="s">
        <v>28</v>
      </c>
      <c r="G1612" s="4" t="s">
        <v>90</v>
      </c>
      <c r="H1612" s="4" t="s">
        <v>8</v>
      </c>
      <c r="I1612" s="4" t="s">
        <v>30</v>
      </c>
      <c r="J1612" s="6">
        <v>44449</v>
      </c>
      <c r="K1612" s="6">
        <v>44697</v>
      </c>
      <c r="L1612">
        <f t="shared" si="188"/>
        <v>248</v>
      </c>
      <c r="M1612" t="b">
        <f t="shared" si="187"/>
        <v>0</v>
      </c>
    </row>
    <row r="1613" spans="1:13" ht="13.2" hidden="1" x14ac:dyDescent="0.25">
      <c r="A1613" s="3" t="s">
        <v>1648</v>
      </c>
      <c r="B1613" s="3" t="s">
        <v>12</v>
      </c>
      <c r="C1613" s="3">
        <v>30</v>
      </c>
      <c r="D1613" s="3" t="s">
        <v>13</v>
      </c>
      <c r="E1613" s="3" t="s">
        <v>27</v>
      </c>
      <c r="F1613" s="4" t="s">
        <v>28</v>
      </c>
      <c r="G1613" s="4" t="s">
        <v>90</v>
      </c>
      <c r="H1613" s="4" t="s">
        <v>8</v>
      </c>
      <c r="I1613" s="4" t="s">
        <v>30</v>
      </c>
      <c r="J1613" s="6">
        <v>44449</v>
      </c>
      <c r="K1613" s="6">
        <v>44697</v>
      </c>
      <c r="L1613">
        <f t="shared" si="188"/>
        <v>248</v>
      </c>
      <c r="M1613" t="b">
        <f t="shared" si="187"/>
        <v>0</v>
      </c>
    </row>
    <row r="1614" spans="1:13" ht="13.2" hidden="1" x14ac:dyDescent="0.25">
      <c r="A1614" s="3" t="s">
        <v>1649</v>
      </c>
      <c r="B1614" s="3" t="s">
        <v>12</v>
      </c>
      <c r="C1614" s="3">
        <v>30</v>
      </c>
      <c r="D1614" s="3" t="s">
        <v>13</v>
      </c>
      <c r="E1614" s="3" t="s">
        <v>27</v>
      </c>
      <c r="F1614" s="4" t="s">
        <v>28</v>
      </c>
      <c r="G1614" s="4" t="s">
        <v>16</v>
      </c>
      <c r="H1614" s="4" t="s">
        <v>8</v>
      </c>
      <c r="I1614" s="4" t="s">
        <v>79</v>
      </c>
      <c r="J1614" s="6">
        <v>44449</v>
      </c>
      <c r="K1614" s="6">
        <v>44716</v>
      </c>
      <c r="L1614">
        <f t="shared" si="188"/>
        <v>267</v>
      </c>
      <c r="M1614" t="b">
        <f t="shared" si="187"/>
        <v>0</v>
      </c>
    </row>
    <row r="1615" spans="1:13" ht="13.2" hidden="1" x14ac:dyDescent="0.25">
      <c r="A1615" s="3" t="s">
        <v>1650</v>
      </c>
      <c r="B1615" s="3" t="s">
        <v>12</v>
      </c>
      <c r="C1615" s="3">
        <v>30</v>
      </c>
      <c r="D1615" s="3" t="s">
        <v>13</v>
      </c>
      <c r="E1615" s="3" t="s">
        <v>27</v>
      </c>
      <c r="F1615" s="4" t="s">
        <v>28</v>
      </c>
      <c r="G1615" s="4" t="s">
        <v>16</v>
      </c>
      <c r="H1615" s="4" t="s">
        <v>8</v>
      </c>
      <c r="I1615" s="4" t="s">
        <v>79</v>
      </c>
      <c r="J1615" s="6">
        <v>44449</v>
      </c>
      <c r="K1615" s="6">
        <v>44718</v>
      </c>
      <c r="L1615">
        <f t="shared" si="188"/>
        <v>269</v>
      </c>
      <c r="M1615" t="b">
        <f t="shared" si="187"/>
        <v>0</v>
      </c>
    </row>
    <row r="1616" spans="1:13" ht="13.2" hidden="1" x14ac:dyDescent="0.25">
      <c r="A1616" s="3" t="s">
        <v>1651</v>
      </c>
      <c r="B1616" s="3" t="s">
        <v>12</v>
      </c>
      <c r="C1616" s="3">
        <v>30</v>
      </c>
      <c r="D1616" s="3" t="s">
        <v>13</v>
      </c>
      <c r="E1616" s="3" t="s">
        <v>27</v>
      </c>
      <c r="F1616" s="4" t="s">
        <v>28</v>
      </c>
      <c r="G1616" s="4" t="s">
        <v>16</v>
      </c>
      <c r="H1616" s="4" t="s">
        <v>8</v>
      </c>
      <c r="I1616" s="4" t="s">
        <v>79</v>
      </c>
      <c r="J1616" s="6">
        <v>44449</v>
      </c>
      <c r="K1616" s="6">
        <v>44809</v>
      </c>
      <c r="L1616">
        <f t="shared" si="188"/>
        <v>360</v>
      </c>
      <c r="M1616" t="b">
        <f t="shared" si="187"/>
        <v>0</v>
      </c>
    </row>
    <row r="1617" spans="1:13" ht="13.2" hidden="1" x14ac:dyDescent="0.25">
      <c r="A1617" s="3" t="s">
        <v>1652</v>
      </c>
      <c r="B1617" s="3" t="s">
        <v>12</v>
      </c>
      <c r="C1617" s="3">
        <v>30</v>
      </c>
      <c r="D1617" s="3" t="s">
        <v>404</v>
      </c>
      <c r="E1617" s="3" t="s">
        <v>405</v>
      </c>
      <c r="F1617" s="4"/>
      <c r="G1617" s="4" t="s">
        <v>16</v>
      </c>
      <c r="H1617" s="4"/>
      <c r="I1617" s="4"/>
      <c r="J1617" s="6">
        <v>44449</v>
      </c>
      <c r="K1617" s="3"/>
      <c r="L1617">
        <f t="shared" si="188"/>
        <v>-44449</v>
      </c>
    </row>
    <row r="1618" spans="1:13" ht="13.2" hidden="1" x14ac:dyDescent="0.25">
      <c r="A1618" s="3" t="s">
        <v>1653</v>
      </c>
      <c r="B1618" s="3" t="s">
        <v>12</v>
      </c>
      <c r="C1618" s="3">
        <v>30</v>
      </c>
      <c r="D1618" s="3" t="s">
        <v>13</v>
      </c>
      <c r="E1618" s="3" t="s">
        <v>27</v>
      </c>
      <c r="F1618" s="4" t="s">
        <v>43</v>
      </c>
      <c r="G1618" s="4" t="s">
        <v>29</v>
      </c>
      <c r="H1618" s="4" t="s">
        <v>17</v>
      </c>
      <c r="I1618" s="4"/>
      <c r="J1618" s="6">
        <v>44452</v>
      </c>
      <c r="K1618" s="6">
        <v>44464</v>
      </c>
      <c r="L1618">
        <f>K1618-J1618</f>
        <v>12</v>
      </c>
      <c r="M1618" t="b">
        <f t="shared" ref="M1618:M1643" si="189">L1618&lt;C1618</f>
        <v>1</v>
      </c>
    </row>
    <row r="1619" spans="1:13" ht="13.2" hidden="1" x14ac:dyDescent="0.25">
      <c r="A1619" s="3" t="s">
        <v>1654</v>
      </c>
      <c r="B1619" s="3" t="s">
        <v>12</v>
      </c>
      <c r="C1619" s="3">
        <v>30</v>
      </c>
      <c r="D1619" s="3" t="s">
        <v>13</v>
      </c>
      <c r="E1619" s="3" t="s">
        <v>27</v>
      </c>
      <c r="F1619" s="4" t="s">
        <v>28</v>
      </c>
      <c r="G1619" s="4" t="s">
        <v>29</v>
      </c>
      <c r="H1619" s="4" t="s">
        <v>8</v>
      </c>
      <c r="I1619" s="4" t="s">
        <v>79</v>
      </c>
      <c r="J1619" s="6">
        <v>44452</v>
      </c>
      <c r="K1619" s="6">
        <v>44472</v>
      </c>
      <c r="L1619">
        <f t="shared" si="188"/>
        <v>20</v>
      </c>
      <c r="M1619" t="b">
        <f t="shared" si="189"/>
        <v>1</v>
      </c>
    </row>
    <row r="1620" spans="1:13" ht="13.2" hidden="1" x14ac:dyDescent="0.25">
      <c r="A1620" s="3" t="s">
        <v>1655</v>
      </c>
      <c r="B1620" s="3" t="s">
        <v>12</v>
      </c>
      <c r="C1620" s="3">
        <v>30</v>
      </c>
      <c r="D1620" s="3" t="s">
        <v>13</v>
      </c>
      <c r="E1620" s="3" t="s">
        <v>27</v>
      </c>
      <c r="F1620" s="4" t="s">
        <v>28</v>
      </c>
      <c r="G1620" s="4" t="s">
        <v>16</v>
      </c>
      <c r="H1620" s="4" t="s">
        <v>8</v>
      </c>
      <c r="I1620" s="4" t="s">
        <v>79</v>
      </c>
      <c r="J1620" s="6">
        <v>44452</v>
      </c>
      <c r="K1620" s="6">
        <v>44476</v>
      </c>
      <c r="L1620">
        <f t="shared" si="188"/>
        <v>24</v>
      </c>
      <c r="M1620" t="b">
        <f t="shared" si="189"/>
        <v>1</v>
      </c>
    </row>
    <row r="1621" spans="1:13" ht="13.2" hidden="1" x14ac:dyDescent="0.25">
      <c r="A1621" s="3" t="s">
        <v>1656</v>
      </c>
      <c r="B1621" s="3" t="s">
        <v>12</v>
      </c>
      <c r="C1621" s="3">
        <v>30</v>
      </c>
      <c r="D1621" s="3" t="s">
        <v>13</v>
      </c>
      <c r="E1621" s="3" t="s">
        <v>27</v>
      </c>
      <c r="F1621" s="4" t="s">
        <v>28</v>
      </c>
      <c r="G1621" s="4" t="s">
        <v>16</v>
      </c>
      <c r="H1621" s="4" t="s">
        <v>8</v>
      </c>
      <c r="I1621" s="4" t="s">
        <v>67</v>
      </c>
      <c r="J1621" s="6">
        <v>44452</v>
      </c>
      <c r="K1621" s="6">
        <v>44606</v>
      </c>
      <c r="L1621">
        <f t="shared" si="188"/>
        <v>154</v>
      </c>
      <c r="M1621" t="b">
        <f t="shared" si="189"/>
        <v>0</v>
      </c>
    </row>
    <row r="1622" spans="1:13" ht="13.2" hidden="1" x14ac:dyDescent="0.25">
      <c r="A1622" s="3" t="s">
        <v>1657</v>
      </c>
      <c r="B1622" s="3" t="s">
        <v>12</v>
      </c>
      <c r="C1622" s="3">
        <v>30</v>
      </c>
      <c r="D1622" s="3" t="s">
        <v>13</v>
      </c>
      <c r="E1622" s="3" t="s">
        <v>27</v>
      </c>
      <c r="F1622" s="4" t="s">
        <v>28</v>
      </c>
      <c r="G1622" s="4" t="s">
        <v>90</v>
      </c>
      <c r="H1622" s="4" t="s">
        <v>8</v>
      </c>
      <c r="I1622" s="4" t="s">
        <v>79</v>
      </c>
      <c r="J1622" s="6">
        <v>44452</v>
      </c>
      <c r="K1622" s="6">
        <v>44697</v>
      </c>
      <c r="L1622">
        <f t="shared" si="188"/>
        <v>245</v>
      </c>
      <c r="M1622" t="b">
        <f t="shared" si="189"/>
        <v>0</v>
      </c>
    </row>
    <row r="1623" spans="1:13" ht="13.2" hidden="1" x14ac:dyDescent="0.25">
      <c r="A1623" s="3" t="s">
        <v>1658</v>
      </c>
      <c r="B1623" s="3" t="s">
        <v>12</v>
      </c>
      <c r="C1623" s="3">
        <v>30</v>
      </c>
      <c r="D1623" s="3" t="s">
        <v>13</v>
      </c>
      <c r="E1623" s="3" t="s">
        <v>27</v>
      </c>
      <c r="F1623" s="4" t="s">
        <v>28</v>
      </c>
      <c r="G1623" s="4" t="s">
        <v>90</v>
      </c>
      <c r="H1623" s="4" t="s">
        <v>8</v>
      </c>
      <c r="I1623" s="4" t="s">
        <v>79</v>
      </c>
      <c r="J1623" s="6">
        <v>44452</v>
      </c>
      <c r="K1623" s="6">
        <v>44699</v>
      </c>
      <c r="L1623">
        <f t="shared" si="188"/>
        <v>247</v>
      </c>
      <c r="M1623" t="b">
        <f t="shared" si="189"/>
        <v>0</v>
      </c>
    </row>
    <row r="1624" spans="1:13" ht="13.2" hidden="1" x14ac:dyDescent="0.25">
      <c r="A1624" s="3" t="s">
        <v>1659</v>
      </c>
      <c r="B1624" s="3" t="s">
        <v>12</v>
      </c>
      <c r="C1624" s="3">
        <v>30</v>
      </c>
      <c r="D1624" s="3" t="s">
        <v>13</v>
      </c>
      <c r="E1624" s="3" t="s">
        <v>27</v>
      </c>
      <c r="F1624" s="4" t="s">
        <v>28</v>
      </c>
      <c r="G1624" s="4" t="s">
        <v>90</v>
      </c>
      <c r="H1624" s="4" t="s">
        <v>8</v>
      </c>
      <c r="I1624" s="4" t="s">
        <v>79</v>
      </c>
      <c r="J1624" s="6">
        <v>44452</v>
      </c>
      <c r="K1624" s="6">
        <v>44699</v>
      </c>
      <c r="L1624">
        <f t="shared" si="188"/>
        <v>247</v>
      </c>
      <c r="M1624" t="b">
        <f t="shared" si="189"/>
        <v>0</v>
      </c>
    </row>
    <row r="1625" spans="1:13" ht="13.2" hidden="1" x14ac:dyDescent="0.25">
      <c r="A1625" s="3" t="s">
        <v>1660</v>
      </c>
      <c r="B1625" s="3" t="s">
        <v>12</v>
      </c>
      <c r="C1625" s="3">
        <v>30</v>
      </c>
      <c r="D1625" s="3" t="s">
        <v>13</v>
      </c>
      <c r="E1625" s="3" t="s">
        <v>27</v>
      </c>
      <c r="F1625" s="4" t="s">
        <v>28</v>
      </c>
      <c r="G1625" s="4" t="s">
        <v>16</v>
      </c>
      <c r="H1625" s="4" t="s">
        <v>8</v>
      </c>
      <c r="I1625" s="4" t="s">
        <v>79</v>
      </c>
      <c r="J1625" s="6">
        <v>44452</v>
      </c>
      <c r="K1625" s="6">
        <v>44704</v>
      </c>
      <c r="L1625">
        <f t="shared" si="188"/>
        <v>252</v>
      </c>
      <c r="M1625" t="b">
        <f t="shared" si="189"/>
        <v>0</v>
      </c>
    </row>
    <row r="1626" spans="1:13" ht="13.2" hidden="1" x14ac:dyDescent="0.25">
      <c r="A1626" s="3" t="s">
        <v>1661</v>
      </c>
      <c r="B1626" s="3" t="s">
        <v>12</v>
      </c>
      <c r="C1626" s="3">
        <v>30</v>
      </c>
      <c r="D1626" s="3" t="s">
        <v>13</v>
      </c>
      <c r="E1626" s="3" t="s">
        <v>27</v>
      </c>
      <c r="F1626" s="4" t="s">
        <v>28</v>
      </c>
      <c r="G1626" s="4" t="s">
        <v>16</v>
      </c>
      <c r="H1626" s="4" t="s">
        <v>8</v>
      </c>
      <c r="I1626" s="4" t="s">
        <v>30</v>
      </c>
      <c r="J1626" s="6">
        <v>44452</v>
      </c>
      <c r="K1626" s="6">
        <v>44791</v>
      </c>
      <c r="L1626">
        <f t="shared" si="188"/>
        <v>339</v>
      </c>
      <c r="M1626" t="b">
        <f t="shared" si="189"/>
        <v>0</v>
      </c>
    </row>
    <row r="1627" spans="1:13" ht="13.2" hidden="1" x14ac:dyDescent="0.25">
      <c r="A1627" s="3" t="s">
        <v>1662</v>
      </c>
      <c r="B1627" s="3" t="s">
        <v>12</v>
      </c>
      <c r="C1627" s="3">
        <v>30</v>
      </c>
      <c r="D1627" s="3" t="s">
        <v>13</v>
      </c>
      <c r="E1627" s="3" t="s">
        <v>27</v>
      </c>
      <c r="F1627" s="4" t="s">
        <v>28</v>
      </c>
      <c r="G1627" s="4" t="s">
        <v>16</v>
      </c>
      <c r="H1627" s="4" t="s">
        <v>8</v>
      </c>
      <c r="I1627" s="4" t="s">
        <v>30</v>
      </c>
      <c r="J1627" s="6">
        <v>44452</v>
      </c>
      <c r="K1627" s="6">
        <v>44791</v>
      </c>
      <c r="L1627">
        <f t="shared" si="188"/>
        <v>339</v>
      </c>
      <c r="M1627" t="b">
        <f t="shared" si="189"/>
        <v>0</v>
      </c>
    </row>
    <row r="1628" spans="1:13" ht="13.2" hidden="1" x14ac:dyDescent="0.25">
      <c r="A1628" s="3" t="s">
        <v>1663</v>
      </c>
      <c r="B1628" s="3" t="s">
        <v>12</v>
      </c>
      <c r="C1628" s="3">
        <v>30</v>
      </c>
      <c r="D1628" s="3" t="s">
        <v>13</v>
      </c>
      <c r="E1628" s="3" t="s">
        <v>27</v>
      </c>
      <c r="F1628" s="4" t="s">
        <v>28</v>
      </c>
      <c r="G1628" s="4" t="s">
        <v>16</v>
      </c>
      <c r="H1628" s="4" t="s">
        <v>8</v>
      </c>
      <c r="I1628" s="4" t="s">
        <v>30</v>
      </c>
      <c r="J1628" s="6">
        <v>44452</v>
      </c>
      <c r="K1628" s="6">
        <v>44813</v>
      </c>
      <c r="L1628">
        <f t="shared" si="188"/>
        <v>361</v>
      </c>
      <c r="M1628" t="b">
        <f t="shared" si="189"/>
        <v>0</v>
      </c>
    </row>
    <row r="1629" spans="1:13" ht="13.2" hidden="1" x14ac:dyDescent="0.25">
      <c r="A1629" s="3" t="s">
        <v>1664</v>
      </c>
      <c r="B1629" s="3" t="s">
        <v>12</v>
      </c>
      <c r="C1629" s="3">
        <v>30</v>
      </c>
      <c r="D1629" s="3" t="s">
        <v>13</v>
      </c>
      <c r="E1629" s="3" t="s">
        <v>27</v>
      </c>
      <c r="F1629" s="4" t="s">
        <v>28</v>
      </c>
      <c r="G1629" s="4" t="s">
        <v>16</v>
      </c>
      <c r="H1629" s="4" t="s">
        <v>8</v>
      </c>
      <c r="I1629" s="4" t="s">
        <v>30</v>
      </c>
      <c r="J1629" s="6">
        <v>44452</v>
      </c>
      <c r="K1629" s="6">
        <v>44813</v>
      </c>
      <c r="L1629">
        <f t="shared" si="188"/>
        <v>361</v>
      </c>
      <c r="M1629" t="b">
        <f t="shared" si="189"/>
        <v>0</v>
      </c>
    </row>
    <row r="1630" spans="1:13" ht="13.2" hidden="1" x14ac:dyDescent="0.25">
      <c r="A1630" s="3" t="s">
        <v>1665</v>
      </c>
      <c r="B1630" s="3" t="s">
        <v>12</v>
      </c>
      <c r="C1630" s="3">
        <v>30</v>
      </c>
      <c r="D1630" s="3" t="s">
        <v>13</v>
      </c>
      <c r="E1630" s="3" t="s">
        <v>27</v>
      </c>
      <c r="F1630" s="4" t="s">
        <v>28</v>
      </c>
      <c r="G1630" s="4" t="s">
        <v>16</v>
      </c>
      <c r="H1630" s="4" t="s">
        <v>8</v>
      </c>
      <c r="I1630" s="4" t="s">
        <v>30</v>
      </c>
      <c r="J1630" s="6">
        <v>44452</v>
      </c>
      <c r="K1630" s="6">
        <v>44813</v>
      </c>
      <c r="L1630">
        <f t="shared" si="188"/>
        <v>361</v>
      </c>
      <c r="M1630" t="b">
        <f t="shared" si="189"/>
        <v>0</v>
      </c>
    </row>
    <row r="1631" spans="1:13" ht="13.2" hidden="1" x14ac:dyDescent="0.25">
      <c r="A1631" s="3" t="s">
        <v>1666</v>
      </c>
      <c r="B1631" s="3" t="s">
        <v>12</v>
      </c>
      <c r="C1631" s="3">
        <v>30</v>
      </c>
      <c r="D1631" s="3" t="s">
        <v>13</v>
      </c>
      <c r="E1631" s="3" t="s">
        <v>27</v>
      </c>
      <c r="F1631" s="4" t="s">
        <v>28</v>
      </c>
      <c r="G1631" s="4" t="s">
        <v>16</v>
      </c>
      <c r="H1631" s="4" t="s">
        <v>8</v>
      </c>
      <c r="I1631" s="4" t="s">
        <v>79</v>
      </c>
      <c r="J1631" s="6">
        <v>44452</v>
      </c>
      <c r="K1631" s="6">
        <v>44824</v>
      </c>
      <c r="L1631">
        <f t="shared" si="188"/>
        <v>372</v>
      </c>
      <c r="M1631" t="b">
        <f t="shared" si="189"/>
        <v>0</v>
      </c>
    </row>
    <row r="1632" spans="1:13" ht="13.2" hidden="1" x14ac:dyDescent="0.25">
      <c r="A1632" s="3" t="s">
        <v>1667</v>
      </c>
      <c r="B1632" s="3" t="s">
        <v>12</v>
      </c>
      <c r="C1632" s="3">
        <v>30</v>
      </c>
      <c r="D1632" s="3" t="s">
        <v>13</v>
      </c>
      <c r="E1632" s="3" t="s">
        <v>27</v>
      </c>
      <c r="F1632" s="4" t="s">
        <v>43</v>
      </c>
      <c r="G1632" s="4" t="s">
        <v>16</v>
      </c>
      <c r="H1632" s="4" t="s">
        <v>17</v>
      </c>
      <c r="I1632" s="4"/>
      <c r="J1632" s="6">
        <v>44453</v>
      </c>
      <c r="K1632" s="6">
        <v>44458</v>
      </c>
      <c r="L1632">
        <f>K1632-J1632</f>
        <v>5</v>
      </c>
      <c r="M1632" t="b">
        <f t="shared" si="189"/>
        <v>1</v>
      </c>
    </row>
    <row r="1633" spans="1:13" ht="13.2" hidden="1" x14ac:dyDescent="0.25">
      <c r="A1633" s="3" t="s">
        <v>1668</v>
      </c>
      <c r="B1633" s="3" t="s">
        <v>12</v>
      </c>
      <c r="C1633" s="3">
        <v>30</v>
      </c>
      <c r="D1633" s="3" t="s">
        <v>13</v>
      </c>
      <c r="E1633" s="3" t="s">
        <v>27</v>
      </c>
      <c r="F1633" s="4" t="s">
        <v>28</v>
      </c>
      <c r="G1633" s="4" t="s">
        <v>29</v>
      </c>
      <c r="H1633" s="4" t="s">
        <v>8</v>
      </c>
      <c r="I1633" s="4" t="s">
        <v>79</v>
      </c>
      <c r="J1633" s="6">
        <v>44453</v>
      </c>
      <c r="K1633" s="6">
        <v>44471</v>
      </c>
      <c r="L1633">
        <f t="shared" si="188"/>
        <v>18</v>
      </c>
      <c r="M1633" t="b">
        <f t="shared" si="189"/>
        <v>1</v>
      </c>
    </row>
    <row r="1634" spans="1:13" ht="13.2" hidden="1" x14ac:dyDescent="0.25">
      <c r="A1634" s="3" t="s">
        <v>1669</v>
      </c>
      <c r="B1634" s="3" t="s">
        <v>12</v>
      </c>
      <c r="C1634" s="3">
        <v>30</v>
      </c>
      <c r="D1634" s="3" t="s">
        <v>13</v>
      </c>
      <c r="E1634" s="3" t="s">
        <v>27</v>
      </c>
      <c r="F1634" s="4" t="s">
        <v>28</v>
      </c>
      <c r="G1634" s="4" t="s">
        <v>16</v>
      </c>
      <c r="H1634" s="4" t="s">
        <v>8</v>
      </c>
      <c r="I1634" s="4" t="s">
        <v>79</v>
      </c>
      <c r="J1634" s="6">
        <v>44453</v>
      </c>
      <c r="K1634" s="6">
        <v>44489</v>
      </c>
      <c r="L1634">
        <f t="shared" si="188"/>
        <v>36</v>
      </c>
      <c r="M1634" t="b">
        <f t="shared" si="189"/>
        <v>0</v>
      </c>
    </row>
    <row r="1635" spans="1:13" ht="13.2" hidden="1" x14ac:dyDescent="0.25">
      <c r="A1635" s="3" t="s">
        <v>1670</v>
      </c>
      <c r="B1635" s="3" t="s">
        <v>32</v>
      </c>
      <c r="C1635" s="3">
        <v>15</v>
      </c>
      <c r="D1635" s="3" t="s">
        <v>13</v>
      </c>
      <c r="E1635" s="3" t="s">
        <v>27</v>
      </c>
      <c r="F1635" s="4" t="s">
        <v>28</v>
      </c>
      <c r="G1635" s="4" t="s">
        <v>140</v>
      </c>
      <c r="H1635" s="4" t="s">
        <v>8</v>
      </c>
      <c r="I1635" s="4" t="s">
        <v>56</v>
      </c>
      <c r="J1635" s="6">
        <v>44454</v>
      </c>
      <c r="K1635" s="6">
        <v>44508</v>
      </c>
      <c r="L1635">
        <f t="shared" si="188"/>
        <v>54</v>
      </c>
      <c r="M1635" t="b">
        <f t="shared" si="189"/>
        <v>0</v>
      </c>
    </row>
    <row r="1636" spans="1:13" ht="13.2" hidden="1" x14ac:dyDescent="0.25">
      <c r="A1636" s="3" t="s">
        <v>1671</v>
      </c>
      <c r="B1636" s="3" t="s">
        <v>12</v>
      </c>
      <c r="C1636" s="3">
        <v>30</v>
      </c>
      <c r="D1636" s="3" t="s">
        <v>13</v>
      </c>
      <c r="E1636" s="3" t="s">
        <v>27</v>
      </c>
      <c r="F1636" s="4" t="s">
        <v>43</v>
      </c>
      <c r="G1636" s="4" t="s">
        <v>16</v>
      </c>
      <c r="H1636" s="4" t="s">
        <v>17</v>
      </c>
      <c r="I1636" s="4"/>
      <c r="J1636" s="6">
        <v>44454</v>
      </c>
      <c r="K1636" s="6">
        <v>44464</v>
      </c>
      <c r="L1636">
        <f>K1636-J1636</f>
        <v>10</v>
      </c>
      <c r="M1636" t="b">
        <f t="shared" si="189"/>
        <v>1</v>
      </c>
    </row>
    <row r="1637" spans="1:13" ht="13.2" hidden="1" x14ac:dyDescent="0.25">
      <c r="A1637" s="3" t="s">
        <v>1672</v>
      </c>
      <c r="B1637" s="3" t="s">
        <v>12</v>
      </c>
      <c r="C1637" s="3">
        <v>30</v>
      </c>
      <c r="D1637" s="3" t="s">
        <v>13</v>
      </c>
      <c r="E1637" s="3" t="s">
        <v>27</v>
      </c>
      <c r="F1637" s="4" t="s">
        <v>28</v>
      </c>
      <c r="G1637" s="4" t="s">
        <v>140</v>
      </c>
      <c r="H1637" s="4" t="s">
        <v>8</v>
      </c>
      <c r="I1637" s="4" t="s">
        <v>30</v>
      </c>
      <c r="J1637" s="6">
        <v>44454</v>
      </c>
      <c r="K1637" s="6">
        <v>44507</v>
      </c>
      <c r="L1637">
        <f t="shared" si="188"/>
        <v>53</v>
      </c>
      <c r="M1637" t="b">
        <f t="shared" si="189"/>
        <v>0</v>
      </c>
    </row>
    <row r="1638" spans="1:13" ht="13.2" hidden="1" x14ac:dyDescent="0.25">
      <c r="A1638" s="3" t="s">
        <v>1673</v>
      </c>
      <c r="B1638" s="3" t="s">
        <v>12</v>
      </c>
      <c r="C1638" s="3">
        <v>30</v>
      </c>
      <c r="D1638" s="3" t="s">
        <v>13</v>
      </c>
      <c r="E1638" s="3" t="s">
        <v>27</v>
      </c>
      <c r="F1638" s="4" t="s">
        <v>28</v>
      </c>
      <c r="G1638" s="4" t="s">
        <v>16</v>
      </c>
      <c r="H1638" s="4" t="s">
        <v>8</v>
      </c>
      <c r="I1638" s="4" t="s">
        <v>67</v>
      </c>
      <c r="J1638" s="6">
        <v>44454</v>
      </c>
      <c r="K1638" s="6">
        <v>44508</v>
      </c>
      <c r="L1638">
        <f t="shared" si="188"/>
        <v>54</v>
      </c>
      <c r="M1638" t="b">
        <f t="shared" si="189"/>
        <v>0</v>
      </c>
    </row>
    <row r="1639" spans="1:13" ht="13.2" x14ac:dyDescent="0.25">
      <c r="A1639" s="3" t="s">
        <v>1674</v>
      </c>
      <c r="B1639" s="3" t="s">
        <v>12</v>
      </c>
      <c r="C1639" s="3">
        <v>30</v>
      </c>
      <c r="D1639" s="3" t="s">
        <v>13</v>
      </c>
      <c r="E1639" s="3" t="s">
        <v>27</v>
      </c>
      <c r="F1639" s="4" t="s">
        <v>28</v>
      </c>
      <c r="G1639" s="4" t="s">
        <v>272</v>
      </c>
      <c r="H1639" s="4" t="s">
        <v>8</v>
      </c>
      <c r="I1639" s="4" t="s">
        <v>79</v>
      </c>
      <c r="J1639" s="6">
        <v>44454</v>
      </c>
      <c r="K1639" s="6">
        <v>44529</v>
      </c>
      <c r="L1639">
        <f t="shared" si="188"/>
        <v>75</v>
      </c>
      <c r="M1639" t="b">
        <f t="shared" si="189"/>
        <v>0</v>
      </c>
    </row>
    <row r="1640" spans="1:13" ht="13.2" hidden="1" x14ac:dyDescent="0.25">
      <c r="A1640" s="3" t="s">
        <v>1675</v>
      </c>
      <c r="B1640" s="3" t="s">
        <v>12</v>
      </c>
      <c r="C1640" s="3">
        <v>30</v>
      </c>
      <c r="D1640" s="3" t="s">
        <v>13</v>
      </c>
      <c r="E1640" s="3" t="s">
        <v>27</v>
      </c>
      <c r="F1640" s="4" t="s">
        <v>28</v>
      </c>
      <c r="G1640" s="4" t="s">
        <v>90</v>
      </c>
      <c r="H1640" s="4" t="s">
        <v>8</v>
      </c>
      <c r="I1640" s="4" t="s">
        <v>79</v>
      </c>
      <c r="J1640" s="6">
        <v>44454</v>
      </c>
      <c r="K1640" s="6">
        <v>44697</v>
      </c>
      <c r="L1640">
        <f t="shared" si="188"/>
        <v>243</v>
      </c>
      <c r="M1640" t="b">
        <f t="shared" si="189"/>
        <v>0</v>
      </c>
    </row>
    <row r="1641" spans="1:13" ht="13.2" hidden="1" x14ac:dyDescent="0.25">
      <c r="A1641" s="3" t="s">
        <v>1676</v>
      </c>
      <c r="B1641" s="3" t="s">
        <v>12</v>
      </c>
      <c r="C1641" s="3">
        <v>30</v>
      </c>
      <c r="D1641" s="3" t="s">
        <v>13</v>
      </c>
      <c r="E1641" s="3" t="s">
        <v>27</v>
      </c>
      <c r="F1641" s="4" t="s">
        <v>28</v>
      </c>
      <c r="G1641" s="4" t="s">
        <v>90</v>
      </c>
      <c r="H1641" s="4" t="s">
        <v>8</v>
      </c>
      <c r="I1641" s="4" t="s">
        <v>79</v>
      </c>
      <c r="J1641" s="6">
        <v>44454</v>
      </c>
      <c r="K1641" s="6">
        <v>44697</v>
      </c>
      <c r="L1641">
        <f t="shared" si="188"/>
        <v>243</v>
      </c>
      <c r="M1641" t="b">
        <f t="shared" si="189"/>
        <v>0</v>
      </c>
    </row>
    <row r="1642" spans="1:13" ht="13.2" hidden="1" x14ac:dyDescent="0.25">
      <c r="A1642" s="3" t="s">
        <v>1677</v>
      </c>
      <c r="B1642" s="3" t="s">
        <v>12</v>
      </c>
      <c r="C1642" s="3">
        <v>30</v>
      </c>
      <c r="D1642" s="3" t="s">
        <v>13</v>
      </c>
      <c r="E1642" s="3" t="s">
        <v>27</v>
      </c>
      <c r="F1642" s="4" t="s">
        <v>28</v>
      </c>
      <c r="G1642" s="4" t="s">
        <v>16</v>
      </c>
      <c r="H1642" s="4" t="s">
        <v>8</v>
      </c>
      <c r="I1642" s="4" t="s">
        <v>79</v>
      </c>
      <c r="J1642" s="6">
        <v>44454</v>
      </c>
      <c r="K1642" s="6">
        <v>44799</v>
      </c>
      <c r="L1642">
        <f t="shared" si="188"/>
        <v>345</v>
      </c>
      <c r="M1642" t="b">
        <f t="shared" si="189"/>
        <v>0</v>
      </c>
    </row>
    <row r="1643" spans="1:13" ht="13.2" hidden="1" x14ac:dyDescent="0.25">
      <c r="A1643" s="3" t="s">
        <v>1678</v>
      </c>
      <c r="B1643" s="3" t="s">
        <v>12</v>
      </c>
      <c r="C1643" s="3">
        <v>30</v>
      </c>
      <c r="D1643" s="3" t="s">
        <v>13</v>
      </c>
      <c r="E1643" s="3" t="s">
        <v>27</v>
      </c>
      <c r="F1643" s="4" t="s">
        <v>28</v>
      </c>
      <c r="G1643" s="4" t="s">
        <v>16</v>
      </c>
      <c r="H1643" s="4" t="s">
        <v>8</v>
      </c>
      <c r="I1643" s="4" t="s">
        <v>79</v>
      </c>
      <c r="J1643" s="6">
        <v>44454</v>
      </c>
      <c r="K1643" s="6">
        <v>44826</v>
      </c>
      <c r="L1643">
        <f t="shared" si="188"/>
        <v>372</v>
      </c>
      <c r="M1643" t="b">
        <f t="shared" si="189"/>
        <v>0</v>
      </c>
    </row>
    <row r="1644" spans="1:13" ht="13.2" hidden="1" x14ac:dyDescent="0.25">
      <c r="A1644" s="3" t="s">
        <v>1679</v>
      </c>
      <c r="B1644" s="3" t="s">
        <v>12</v>
      </c>
      <c r="C1644" s="3">
        <v>30</v>
      </c>
      <c r="D1644" s="3" t="s">
        <v>13</v>
      </c>
      <c r="E1644" s="3" t="s">
        <v>14</v>
      </c>
      <c r="F1644" s="4" t="s">
        <v>59</v>
      </c>
      <c r="G1644" s="4" t="s">
        <v>29</v>
      </c>
      <c r="H1644" s="4" t="s">
        <v>17</v>
      </c>
      <c r="I1644" s="4"/>
      <c r="J1644" s="6">
        <v>44455</v>
      </c>
      <c r="K1644" s="6">
        <v>44575</v>
      </c>
      <c r="L1644">
        <f t="shared" si="188"/>
        <v>120</v>
      </c>
    </row>
    <row r="1645" spans="1:13" ht="13.2" hidden="1" x14ac:dyDescent="0.25">
      <c r="A1645" s="3" t="s">
        <v>1680</v>
      </c>
      <c r="B1645" s="3" t="s">
        <v>12</v>
      </c>
      <c r="C1645" s="3">
        <v>30</v>
      </c>
      <c r="D1645" s="3" t="s">
        <v>13</v>
      </c>
      <c r="E1645" s="3" t="s">
        <v>14</v>
      </c>
      <c r="F1645" s="4" t="s">
        <v>59</v>
      </c>
      <c r="G1645" s="4" t="s">
        <v>29</v>
      </c>
      <c r="H1645" s="4" t="s">
        <v>17</v>
      </c>
      <c r="I1645" s="4"/>
      <c r="J1645" s="6">
        <v>44455</v>
      </c>
      <c r="K1645" s="6">
        <v>44495</v>
      </c>
      <c r="L1645">
        <f t="shared" si="188"/>
        <v>40</v>
      </c>
    </row>
    <row r="1646" spans="1:13" ht="13.2" hidden="1" x14ac:dyDescent="0.25">
      <c r="A1646" s="3" t="s">
        <v>1681</v>
      </c>
      <c r="B1646" s="3" t="s">
        <v>12</v>
      </c>
      <c r="C1646" s="3">
        <v>30</v>
      </c>
      <c r="D1646" s="3" t="s">
        <v>13</v>
      </c>
      <c r="E1646" s="3" t="s">
        <v>14</v>
      </c>
      <c r="F1646" s="4" t="s">
        <v>59</v>
      </c>
      <c r="G1646" s="4" t="s">
        <v>29</v>
      </c>
      <c r="H1646" s="4" t="s">
        <v>17</v>
      </c>
      <c r="I1646" s="4"/>
      <c r="J1646" s="6">
        <v>44455</v>
      </c>
      <c r="K1646" s="6">
        <v>44489</v>
      </c>
      <c r="L1646">
        <f t="shared" si="188"/>
        <v>34</v>
      </c>
    </row>
    <row r="1647" spans="1:13" ht="13.2" hidden="1" x14ac:dyDescent="0.25">
      <c r="A1647" s="3" t="s">
        <v>1682</v>
      </c>
      <c r="B1647" s="3" t="s">
        <v>12</v>
      </c>
      <c r="C1647" s="3">
        <v>30</v>
      </c>
      <c r="D1647" s="3" t="s">
        <v>13</v>
      </c>
      <c r="E1647" s="3" t="s">
        <v>27</v>
      </c>
      <c r="F1647" s="4" t="s">
        <v>43</v>
      </c>
      <c r="G1647" s="4" t="s">
        <v>90</v>
      </c>
      <c r="H1647" s="4" t="s">
        <v>17</v>
      </c>
      <c r="I1647" s="4"/>
      <c r="J1647" s="6">
        <v>44455</v>
      </c>
      <c r="K1647" s="6">
        <v>44459</v>
      </c>
      <c r="L1647">
        <f t="shared" si="188"/>
        <v>4</v>
      </c>
      <c r="M1647" t="b">
        <f t="shared" ref="M1647:M1651" si="190">L1647&lt;C1647</f>
        <v>1</v>
      </c>
    </row>
    <row r="1648" spans="1:13" ht="13.2" hidden="1" x14ac:dyDescent="0.25">
      <c r="A1648" s="3" t="s">
        <v>1683</v>
      </c>
      <c r="B1648" s="3" t="s">
        <v>12</v>
      </c>
      <c r="C1648" s="3">
        <v>30</v>
      </c>
      <c r="D1648" s="3" t="s">
        <v>13</v>
      </c>
      <c r="E1648" s="3" t="s">
        <v>27</v>
      </c>
      <c r="F1648" s="4" t="s">
        <v>28</v>
      </c>
      <c r="G1648" s="4" t="s">
        <v>29</v>
      </c>
      <c r="H1648" s="4" t="s">
        <v>8</v>
      </c>
      <c r="I1648" s="4" t="s">
        <v>30</v>
      </c>
      <c r="J1648" s="6">
        <v>44455</v>
      </c>
      <c r="K1648" s="6">
        <v>44472</v>
      </c>
      <c r="L1648">
        <f t="shared" si="188"/>
        <v>17</v>
      </c>
      <c r="M1648" t="b">
        <f t="shared" si="190"/>
        <v>1</v>
      </c>
    </row>
    <row r="1649" spans="1:13" ht="13.2" hidden="1" x14ac:dyDescent="0.25">
      <c r="A1649" s="3" t="s">
        <v>1684</v>
      </c>
      <c r="B1649" s="3" t="s">
        <v>12</v>
      </c>
      <c r="C1649" s="3">
        <v>30</v>
      </c>
      <c r="D1649" s="3" t="s">
        <v>13</v>
      </c>
      <c r="E1649" s="3" t="s">
        <v>27</v>
      </c>
      <c r="F1649" s="4" t="s">
        <v>28</v>
      </c>
      <c r="G1649" s="4" t="s">
        <v>140</v>
      </c>
      <c r="H1649" s="4" t="s">
        <v>8</v>
      </c>
      <c r="I1649" s="4" t="s">
        <v>30</v>
      </c>
      <c r="J1649" s="6">
        <v>44455</v>
      </c>
      <c r="K1649" s="6">
        <v>44517</v>
      </c>
      <c r="L1649">
        <f t="shared" si="188"/>
        <v>62</v>
      </c>
      <c r="M1649" t="b">
        <f t="shared" si="190"/>
        <v>0</v>
      </c>
    </row>
    <row r="1650" spans="1:13" ht="13.2" hidden="1" x14ac:dyDescent="0.25">
      <c r="A1650" s="3" t="s">
        <v>1685</v>
      </c>
      <c r="B1650" s="3" t="s">
        <v>12</v>
      </c>
      <c r="C1650" s="3">
        <v>30</v>
      </c>
      <c r="D1650" s="3" t="s">
        <v>13</v>
      </c>
      <c r="E1650" s="3" t="s">
        <v>27</v>
      </c>
      <c r="F1650" s="4" t="s">
        <v>28</v>
      </c>
      <c r="G1650" s="4" t="s">
        <v>140</v>
      </c>
      <c r="H1650" s="4" t="s">
        <v>8</v>
      </c>
      <c r="I1650" s="4" t="s">
        <v>30</v>
      </c>
      <c r="J1650" s="6">
        <v>44455</v>
      </c>
      <c r="K1650" s="6">
        <v>44517</v>
      </c>
      <c r="L1650">
        <f t="shared" si="188"/>
        <v>62</v>
      </c>
      <c r="M1650" t="b">
        <f t="shared" si="190"/>
        <v>0</v>
      </c>
    </row>
    <row r="1651" spans="1:13" ht="13.2" hidden="1" x14ac:dyDescent="0.25">
      <c r="A1651" s="3" t="s">
        <v>1686</v>
      </c>
      <c r="B1651" s="3" t="s">
        <v>12</v>
      </c>
      <c r="C1651" s="3">
        <v>30</v>
      </c>
      <c r="D1651" s="3" t="s">
        <v>13</v>
      </c>
      <c r="E1651" s="3" t="s">
        <v>27</v>
      </c>
      <c r="F1651" s="4" t="s">
        <v>28</v>
      </c>
      <c r="G1651" s="4" t="s">
        <v>16</v>
      </c>
      <c r="H1651" s="4" t="s">
        <v>8</v>
      </c>
      <c r="I1651" s="4" t="s">
        <v>79</v>
      </c>
      <c r="J1651" s="6">
        <v>44455</v>
      </c>
      <c r="K1651" s="6">
        <v>44574</v>
      </c>
      <c r="L1651">
        <f t="shared" si="188"/>
        <v>119</v>
      </c>
      <c r="M1651" t="b">
        <f t="shared" si="190"/>
        <v>0</v>
      </c>
    </row>
    <row r="1652" spans="1:13" ht="13.2" hidden="1" x14ac:dyDescent="0.25">
      <c r="A1652" s="3" t="s">
        <v>1687</v>
      </c>
      <c r="B1652" s="3" t="s">
        <v>12</v>
      </c>
      <c r="C1652" s="3">
        <v>30</v>
      </c>
      <c r="D1652" s="3" t="s">
        <v>13</v>
      </c>
      <c r="E1652" s="3" t="s">
        <v>14</v>
      </c>
      <c r="F1652" s="4" t="s">
        <v>59</v>
      </c>
      <c r="G1652" s="4" t="s">
        <v>29</v>
      </c>
      <c r="H1652" s="4" t="s">
        <v>17</v>
      </c>
      <c r="I1652" s="4"/>
      <c r="J1652" s="6">
        <v>44456</v>
      </c>
      <c r="K1652" s="6">
        <v>44488</v>
      </c>
      <c r="L1652">
        <f>K1652-J1652</f>
        <v>32</v>
      </c>
    </row>
    <row r="1653" spans="1:13" ht="13.2" hidden="1" x14ac:dyDescent="0.25">
      <c r="A1653" s="3" t="s">
        <v>1688</v>
      </c>
      <c r="B1653" s="3" t="s">
        <v>12</v>
      </c>
      <c r="C1653" s="3">
        <v>30</v>
      </c>
      <c r="D1653" s="3" t="s">
        <v>13</v>
      </c>
      <c r="E1653" s="3" t="s">
        <v>27</v>
      </c>
      <c r="F1653" s="4" t="s">
        <v>28</v>
      </c>
      <c r="G1653" s="4" t="s">
        <v>16</v>
      </c>
      <c r="H1653" s="4" t="s">
        <v>8</v>
      </c>
      <c r="I1653" s="4" t="s">
        <v>30</v>
      </c>
      <c r="J1653" s="6">
        <v>44456</v>
      </c>
      <c r="K1653" s="6">
        <v>44517</v>
      </c>
      <c r="L1653">
        <f t="shared" si="188"/>
        <v>61</v>
      </c>
      <c r="M1653" t="b">
        <f>L1653&lt;C1653</f>
        <v>0</v>
      </c>
    </row>
    <row r="1654" spans="1:13" ht="13.2" hidden="1" x14ac:dyDescent="0.25">
      <c r="A1654" s="3" t="s">
        <v>1689</v>
      </c>
      <c r="B1654" s="3" t="s">
        <v>12</v>
      </c>
      <c r="C1654" s="3">
        <v>30</v>
      </c>
      <c r="D1654" s="3" t="s">
        <v>404</v>
      </c>
      <c r="E1654" s="3" t="s">
        <v>466</v>
      </c>
      <c r="F1654" s="4"/>
      <c r="G1654" s="4" t="s">
        <v>16</v>
      </c>
      <c r="H1654" s="4"/>
      <c r="I1654" s="4"/>
      <c r="J1654" s="6">
        <v>44456</v>
      </c>
      <c r="K1654" s="3"/>
      <c r="L1654">
        <f t="shared" si="188"/>
        <v>-44456</v>
      </c>
    </row>
    <row r="1655" spans="1:13" ht="13.2" hidden="1" x14ac:dyDescent="0.25">
      <c r="A1655" s="3" t="s">
        <v>1690</v>
      </c>
      <c r="B1655" s="3" t="s">
        <v>12</v>
      </c>
      <c r="C1655" s="3">
        <v>30</v>
      </c>
      <c r="D1655" s="3" t="s">
        <v>404</v>
      </c>
      <c r="E1655" s="3" t="s">
        <v>466</v>
      </c>
      <c r="F1655" s="4"/>
      <c r="G1655" s="4" t="s">
        <v>16</v>
      </c>
      <c r="H1655" s="4"/>
      <c r="I1655" s="4"/>
      <c r="J1655" s="6">
        <v>44456</v>
      </c>
      <c r="K1655" s="3"/>
      <c r="L1655">
        <f t="shared" si="188"/>
        <v>-44456</v>
      </c>
    </row>
    <row r="1656" spans="1:13" ht="13.2" hidden="1" x14ac:dyDescent="0.25">
      <c r="A1656" s="3" t="s">
        <v>1691</v>
      </c>
      <c r="B1656" s="3" t="s">
        <v>12</v>
      </c>
      <c r="C1656" s="3">
        <v>30</v>
      </c>
      <c r="D1656" s="3" t="s">
        <v>404</v>
      </c>
      <c r="E1656" s="3" t="s">
        <v>405</v>
      </c>
      <c r="F1656" s="4"/>
      <c r="G1656" s="4" t="s">
        <v>16</v>
      </c>
      <c r="H1656" s="4"/>
      <c r="I1656" s="4"/>
      <c r="J1656" s="6">
        <v>44456</v>
      </c>
      <c r="K1656" s="3"/>
      <c r="L1656">
        <f t="shared" si="188"/>
        <v>-44456</v>
      </c>
    </row>
    <row r="1657" spans="1:13" ht="13.2" hidden="1" x14ac:dyDescent="0.25">
      <c r="A1657" s="3" t="s">
        <v>1692</v>
      </c>
      <c r="B1657" s="3" t="s">
        <v>12</v>
      </c>
      <c r="C1657" s="3">
        <v>30</v>
      </c>
      <c r="D1657" s="3" t="s">
        <v>13</v>
      </c>
      <c r="E1657" s="3" t="s">
        <v>27</v>
      </c>
      <c r="F1657" s="4" t="s">
        <v>28</v>
      </c>
      <c r="G1657" s="4" t="s">
        <v>140</v>
      </c>
      <c r="H1657" s="4" t="s">
        <v>8</v>
      </c>
      <c r="I1657" s="4" t="s">
        <v>30</v>
      </c>
      <c r="J1657" s="6">
        <v>44458</v>
      </c>
      <c r="K1657" s="6">
        <v>44513</v>
      </c>
      <c r="L1657">
        <f t="shared" si="188"/>
        <v>55</v>
      </c>
      <c r="M1657" t="b">
        <f>L1657&lt;C1657</f>
        <v>0</v>
      </c>
    </row>
    <row r="1658" spans="1:13" ht="13.2" hidden="1" x14ac:dyDescent="0.25">
      <c r="A1658" s="3" t="s">
        <v>1693</v>
      </c>
      <c r="B1658" s="3" t="s">
        <v>12</v>
      </c>
      <c r="C1658" s="3">
        <v>30</v>
      </c>
      <c r="D1658" s="3" t="s">
        <v>13</v>
      </c>
      <c r="E1658" s="3" t="s">
        <v>14</v>
      </c>
      <c r="F1658" s="4" t="s">
        <v>59</v>
      </c>
      <c r="G1658" s="4" t="s">
        <v>29</v>
      </c>
      <c r="H1658" s="4" t="s">
        <v>17</v>
      </c>
      <c r="I1658" s="4"/>
      <c r="J1658" s="6">
        <v>44459</v>
      </c>
      <c r="K1658" s="6">
        <v>44496</v>
      </c>
      <c r="L1658">
        <f>K1658-J1658</f>
        <v>37</v>
      </c>
    </row>
    <row r="1659" spans="1:13" ht="13.2" hidden="1" x14ac:dyDescent="0.25">
      <c r="A1659" s="3" t="s">
        <v>1694</v>
      </c>
      <c r="B1659" s="3" t="s">
        <v>12</v>
      </c>
      <c r="C1659" s="3">
        <v>30</v>
      </c>
      <c r="D1659" s="3" t="s">
        <v>13</v>
      </c>
      <c r="E1659" s="3" t="s">
        <v>27</v>
      </c>
      <c r="F1659" s="4" t="s">
        <v>28</v>
      </c>
      <c r="G1659" s="4" t="s">
        <v>16</v>
      </c>
      <c r="H1659" s="4" t="s">
        <v>8</v>
      </c>
      <c r="I1659" s="4" t="s">
        <v>79</v>
      </c>
      <c r="J1659" s="6">
        <v>44459</v>
      </c>
      <c r="K1659" s="6">
        <v>44495</v>
      </c>
      <c r="L1659">
        <f t="shared" si="188"/>
        <v>36</v>
      </c>
      <c r="M1659" t="b">
        <f t="shared" ref="M1659:M1665" si="191">L1659&lt;C1659</f>
        <v>0</v>
      </c>
    </row>
    <row r="1660" spans="1:13" ht="13.2" hidden="1" x14ac:dyDescent="0.25">
      <c r="A1660" s="3" t="s">
        <v>1695</v>
      </c>
      <c r="B1660" s="3" t="s">
        <v>12</v>
      </c>
      <c r="C1660" s="3">
        <v>30</v>
      </c>
      <c r="D1660" s="3" t="s">
        <v>13</v>
      </c>
      <c r="E1660" s="3" t="s">
        <v>27</v>
      </c>
      <c r="F1660" s="4" t="s">
        <v>28</v>
      </c>
      <c r="G1660" s="4" t="s">
        <v>16</v>
      </c>
      <c r="H1660" s="4" t="s">
        <v>8</v>
      </c>
      <c r="I1660" s="4" t="s">
        <v>79</v>
      </c>
      <c r="J1660" s="6">
        <v>44459</v>
      </c>
      <c r="K1660" s="6">
        <v>44503</v>
      </c>
      <c r="L1660">
        <f t="shared" si="188"/>
        <v>44</v>
      </c>
      <c r="M1660" t="b">
        <f t="shared" si="191"/>
        <v>0</v>
      </c>
    </row>
    <row r="1661" spans="1:13" ht="13.2" hidden="1" x14ac:dyDescent="0.25">
      <c r="A1661" s="3" t="s">
        <v>1696</v>
      </c>
      <c r="B1661" s="3" t="s">
        <v>12</v>
      </c>
      <c r="C1661" s="3">
        <v>30</v>
      </c>
      <c r="D1661" s="3" t="s">
        <v>13</v>
      </c>
      <c r="E1661" s="3" t="s">
        <v>27</v>
      </c>
      <c r="F1661" s="4" t="s">
        <v>28</v>
      </c>
      <c r="G1661" s="4" t="s">
        <v>140</v>
      </c>
      <c r="H1661" s="4" t="s">
        <v>8</v>
      </c>
      <c r="I1661" s="4" t="s">
        <v>56</v>
      </c>
      <c r="J1661" s="6">
        <v>44459</v>
      </c>
      <c r="K1661" s="6">
        <v>44517</v>
      </c>
      <c r="L1661">
        <f t="shared" si="188"/>
        <v>58</v>
      </c>
      <c r="M1661" t="b">
        <f t="shared" si="191"/>
        <v>0</v>
      </c>
    </row>
    <row r="1662" spans="1:13" ht="13.2" hidden="1" x14ac:dyDescent="0.25">
      <c r="A1662" s="3" t="s">
        <v>1697</v>
      </c>
      <c r="B1662" s="3" t="s">
        <v>12</v>
      </c>
      <c r="C1662" s="3">
        <v>30</v>
      </c>
      <c r="D1662" s="3" t="s">
        <v>13</v>
      </c>
      <c r="E1662" s="3" t="s">
        <v>27</v>
      </c>
      <c r="F1662" s="4" t="s">
        <v>28</v>
      </c>
      <c r="G1662" s="4" t="s">
        <v>90</v>
      </c>
      <c r="H1662" s="4" t="s">
        <v>8</v>
      </c>
      <c r="I1662" s="4" t="s">
        <v>79</v>
      </c>
      <c r="J1662" s="6">
        <v>44459</v>
      </c>
      <c r="K1662" s="6">
        <v>44697</v>
      </c>
      <c r="L1662">
        <f t="shared" si="188"/>
        <v>238</v>
      </c>
      <c r="M1662" t="b">
        <f t="shared" si="191"/>
        <v>0</v>
      </c>
    </row>
    <row r="1663" spans="1:13" ht="13.2" hidden="1" x14ac:dyDescent="0.25">
      <c r="A1663" s="3" t="s">
        <v>1698</v>
      </c>
      <c r="B1663" s="3" t="s">
        <v>12</v>
      </c>
      <c r="C1663" s="3">
        <v>30</v>
      </c>
      <c r="D1663" s="3" t="s">
        <v>13</v>
      </c>
      <c r="E1663" s="3" t="s">
        <v>27</v>
      </c>
      <c r="F1663" s="4" t="s">
        <v>28</v>
      </c>
      <c r="G1663" s="4" t="s">
        <v>90</v>
      </c>
      <c r="H1663" s="4" t="s">
        <v>8</v>
      </c>
      <c r="I1663" s="4" t="s">
        <v>79</v>
      </c>
      <c r="J1663" s="6">
        <v>44459</v>
      </c>
      <c r="K1663" s="6">
        <v>44702</v>
      </c>
      <c r="L1663">
        <f t="shared" si="188"/>
        <v>243</v>
      </c>
      <c r="M1663" t="b">
        <f t="shared" si="191"/>
        <v>0</v>
      </c>
    </row>
    <row r="1664" spans="1:13" ht="13.2" hidden="1" x14ac:dyDescent="0.25">
      <c r="A1664" s="3" t="s">
        <v>1699</v>
      </c>
      <c r="B1664" s="3" t="s">
        <v>12</v>
      </c>
      <c r="C1664" s="3">
        <v>30</v>
      </c>
      <c r="D1664" s="3" t="s">
        <v>13</v>
      </c>
      <c r="E1664" s="3" t="s">
        <v>27</v>
      </c>
      <c r="F1664" s="4" t="s">
        <v>28</v>
      </c>
      <c r="G1664" s="4" t="s">
        <v>90</v>
      </c>
      <c r="H1664" s="4" t="s">
        <v>8</v>
      </c>
      <c r="I1664" s="4" t="s">
        <v>79</v>
      </c>
      <c r="J1664" s="6">
        <v>44459</v>
      </c>
      <c r="K1664" s="6">
        <v>44702</v>
      </c>
      <c r="L1664">
        <f t="shared" si="188"/>
        <v>243</v>
      </c>
      <c r="M1664" t="b">
        <f t="shared" si="191"/>
        <v>0</v>
      </c>
    </row>
    <row r="1665" spans="1:13" ht="13.2" hidden="1" x14ac:dyDescent="0.25">
      <c r="A1665" s="3" t="s">
        <v>1700</v>
      </c>
      <c r="B1665" s="3" t="s">
        <v>12</v>
      </c>
      <c r="C1665" s="3">
        <v>30</v>
      </c>
      <c r="D1665" s="3" t="s">
        <v>13</v>
      </c>
      <c r="E1665" s="3" t="s">
        <v>27</v>
      </c>
      <c r="F1665" s="4" t="s">
        <v>28</v>
      </c>
      <c r="G1665" s="4" t="s">
        <v>16</v>
      </c>
      <c r="H1665" s="4" t="s">
        <v>8</v>
      </c>
      <c r="I1665" s="4" t="s">
        <v>67</v>
      </c>
      <c r="J1665" s="6">
        <v>44459</v>
      </c>
      <c r="K1665" s="6">
        <v>44798</v>
      </c>
      <c r="L1665">
        <f t="shared" si="188"/>
        <v>339</v>
      </c>
      <c r="M1665" t="b">
        <f t="shared" si="191"/>
        <v>0</v>
      </c>
    </row>
    <row r="1666" spans="1:13" ht="13.2" hidden="1" x14ac:dyDescent="0.25">
      <c r="A1666" s="3" t="s">
        <v>1701</v>
      </c>
      <c r="B1666" s="3" t="s">
        <v>12</v>
      </c>
      <c r="C1666" s="3">
        <v>30</v>
      </c>
      <c r="D1666" s="3" t="s">
        <v>404</v>
      </c>
      <c r="E1666" s="3" t="s">
        <v>466</v>
      </c>
      <c r="F1666" s="4"/>
      <c r="G1666" s="4" t="s">
        <v>16</v>
      </c>
      <c r="H1666" s="4"/>
      <c r="I1666" s="4"/>
      <c r="J1666" s="6">
        <v>44459</v>
      </c>
      <c r="K1666" s="3"/>
      <c r="L1666">
        <f t="shared" si="188"/>
        <v>-44459</v>
      </c>
    </row>
    <row r="1667" spans="1:13" ht="13.2" hidden="1" x14ac:dyDescent="0.25">
      <c r="A1667" s="3" t="s">
        <v>1702</v>
      </c>
      <c r="B1667" s="3" t="s">
        <v>12</v>
      </c>
      <c r="C1667" s="3">
        <v>30</v>
      </c>
      <c r="D1667" s="3" t="s">
        <v>404</v>
      </c>
      <c r="E1667" s="3" t="s">
        <v>466</v>
      </c>
      <c r="F1667" s="4"/>
      <c r="G1667" s="4" t="s">
        <v>16</v>
      </c>
      <c r="H1667" s="4"/>
      <c r="I1667" s="4"/>
      <c r="J1667" s="6">
        <v>44459</v>
      </c>
      <c r="K1667" s="3"/>
      <c r="L1667">
        <f t="shared" si="188"/>
        <v>-44459</v>
      </c>
    </row>
    <row r="1668" spans="1:13" ht="13.2" hidden="1" x14ac:dyDescent="0.25">
      <c r="A1668" s="3" t="s">
        <v>1703</v>
      </c>
      <c r="B1668" s="3" t="s">
        <v>12</v>
      </c>
      <c r="C1668" s="3">
        <v>30</v>
      </c>
      <c r="D1668" s="3" t="s">
        <v>13</v>
      </c>
      <c r="E1668" s="3" t="s">
        <v>14</v>
      </c>
      <c r="F1668" s="4" t="s">
        <v>59</v>
      </c>
      <c r="G1668" s="4" t="s">
        <v>29</v>
      </c>
      <c r="H1668" s="4" t="s">
        <v>17</v>
      </c>
      <c r="I1668" s="4"/>
      <c r="J1668" s="6">
        <v>44460</v>
      </c>
      <c r="K1668" s="6">
        <v>44536</v>
      </c>
      <c r="L1668">
        <f t="shared" ref="L1668:L1674" si="192">K1668-J1668</f>
        <v>76</v>
      </c>
    </row>
    <row r="1669" spans="1:13" ht="13.2" hidden="1" x14ac:dyDescent="0.25">
      <c r="A1669" s="3" t="s">
        <v>1704</v>
      </c>
      <c r="B1669" s="3" t="s">
        <v>12</v>
      </c>
      <c r="C1669" s="3">
        <v>30</v>
      </c>
      <c r="D1669" s="3" t="s">
        <v>13</v>
      </c>
      <c r="E1669" s="3" t="s">
        <v>14</v>
      </c>
      <c r="F1669" s="4" t="s">
        <v>59</v>
      </c>
      <c r="G1669" s="4" t="s">
        <v>29</v>
      </c>
      <c r="H1669" s="4" t="s">
        <v>17</v>
      </c>
      <c r="I1669" s="4"/>
      <c r="J1669" s="6">
        <v>44460</v>
      </c>
      <c r="K1669" s="6">
        <v>44531</v>
      </c>
      <c r="L1669">
        <f t="shared" si="192"/>
        <v>71</v>
      </c>
    </row>
    <row r="1670" spans="1:13" ht="13.2" hidden="1" x14ac:dyDescent="0.25">
      <c r="A1670" s="3" t="s">
        <v>1705</v>
      </c>
      <c r="B1670" s="3" t="s">
        <v>12</v>
      </c>
      <c r="C1670" s="3">
        <v>30</v>
      </c>
      <c r="D1670" s="3" t="s">
        <v>13</v>
      </c>
      <c r="E1670" s="3" t="s">
        <v>14</v>
      </c>
      <c r="F1670" s="4" t="s">
        <v>59</v>
      </c>
      <c r="G1670" s="4" t="s">
        <v>29</v>
      </c>
      <c r="H1670" s="4" t="s">
        <v>17</v>
      </c>
      <c r="I1670" s="4"/>
      <c r="J1670" s="6">
        <v>44460</v>
      </c>
      <c r="K1670" s="6">
        <v>44496</v>
      </c>
      <c r="L1670">
        <f t="shared" si="192"/>
        <v>36</v>
      </c>
    </row>
    <row r="1671" spans="1:13" ht="13.2" hidden="1" x14ac:dyDescent="0.25">
      <c r="A1671" s="3" t="s">
        <v>1706</v>
      </c>
      <c r="B1671" s="3" t="s">
        <v>12</v>
      </c>
      <c r="C1671" s="3">
        <v>30</v>
      </c>
      <c r="D1671" s="3" t="s">
        <v>13</v>
      </c>
      <c r="E1671" s="3" t="s">
        <v>14</v>
      </c>
      <c r="F1671" s="4" t="s">
        <v>59</v>
      </c>
      <c r="G1671" s="4" t="s">
        <v>29</v>
      </c>
      <c r="H1671" s="4" t="s">
        <v>17</v>
      </c>
      <c r="I1671" s="4"/>
      <c r="J1671" s="6">
        <v>44460</v>
      </c>
      <c r="K1671" s="6">
        <v>44496</v>
      </c>
      <c r="L1671">
        <f t="shared" si="192"/>
        <v>36</v>
      </c>
    </row>
    <row r="1672" spans="1:13" ht="13.2" hidden="1" x14ac:dyDescent="0.25">
      <c r="A1672" s="3" t="s">
        <v>1707</v>
      </c>
      <c r="B1672" s="3" t="s">
        <v>12</v>
      </c>
      <c r="C1672" s="3">
        <v>30</v>
      </c>
      <c r="D1672" s="3" t="s">
        <v>13</v>
      </c>
      <c r="E1672" s="3" t="s">
        <v>14</v>
      </c>
      <c r="F1672" s="4" t="s">
        <v>59</v>
      </c>
      <c r="G1672" s="4" t="s">
        <v>29</v>
      </c>
      <c r="H1672" s="4" t="s">
        <v>17</v>
      </c>
      <c r="I1672" s="4"/>
      <c r="J1672" s="6">
        <v>44460</v>
      </c>
      <c r="K1672" s="6">
        <v>44496</v>
      </c>
      <c r="L1672">
        <f t="shared" si="192"/>
        <v>36</v>
      </c>
    </row>
    <row r="1673" spans="1:13" ht="13.2" hidden="1" x14ac:dyDescent="0.25">
      <c r="A1673" s="3" t="s">
        <v>1708</v>
      </c>
      <c r="B1673" s="3" t="s">
        <v>12</v>
      </c>
      <c r="C1673" s="3">
        <v>30</v>
      </c>
      <c r="D1673" s="3" t="s">
        <v>13</v>
      </c>
      <c r="E1673" s="3" t="s">
        <v>14</v>
      </c>
      <c r="F1673" s="4" t="s">
        <v>59</v>
      </c>
      <c r="G1673" s="4" t="s">
        <v>29</v>
      </c>
      <c r="H1673" s="4" t="s">
        <v>17</v>
      </c>
      <c r="I1673" s="4"/>
      <c r="J1673" s="6">
        <v>44460</v>
      </c>
      <c r="K1673" s="6">
        <v>44496</v>
      </c>
      <c r="L1673">
        <f t="shared" si="192"/>
        <v>36</v>
      </c>
    </row>
    <row r="1674" spans="1:13" ht="13.2" hidden="1" x14ac:dyDescent="0.25">
      <c r="A1674" s="3" t="s">
        <v>1709</v>
      </c>
      <c r="B1674" s="3" t="s">
        <v>12</v>
      </c>
      <c r="C1674" s="3">
        <v>30</v>
      </c>
      <c r="D1674" s="3" t="s">
        <v>13</v>
      </c>
      <c r="E1674" s="3" t="s">
        <v>14</v>
      </c>
      <c r="F1674" s="4" t="s">
        <v>59</v>
      </c>
      <c r="G1674" s="4" t="s">
        <v>29</v>
      </c>
      <c r="H1674" s="4" t="s">
        <v>17</v>
      </c>
      <c r="I1674" s="4"/>
      <c r="J1674" s="6">
        <v>44460</v>
      </c>
      <c r="K1674" s="6">
        <v>44466</v>
      </c>
      <c r="L1674">
        <f t="shared" si="192"/>
        <v>6</v>
      </c>
    </row>
    <row r="1675" spans="1:13" ht="13.2" hidden="1" x14ac:dyDescent="0.25">
      <c r="A1675" s="3" t="s">
        <v>1710</v>
      </c>
      <c r="B1675" s="3" t="s">
        <v>12</v>
      </c>
      <c r="C1675" s="3">
        <v>30</v>
      </c>
      <c r="D1675" s="3" t="s">
        <v>13</v>
      </c>
      <c r="E1675" s="3" t="s">
        <v>27</v>
      </c>
      <c r="F1675" s="4" t="s">
        <v>28</v>
      </c>
      <c r="G1675" s="4" t="s">
        <v>16</v>
      </c>
      <c r="H1675" s="4" t="s">
        <v>8</v>
      </c>
      <c r="I1675" s="4" t="s">
        <v>79</v>
      </c>
      <c r="J1675" s="6">
        <v>44460</v>
      </c>
      <c r="K1675" s="6">
        <v>44488</v>
      </c>
      <c r="L1675">
        <f t="shared" ref="L1675:L1731" si="193">K1675-J1675</f>
        <v>28</v>
      </c>
      <c r="M1675" t="b">
        <f t="shared" ref="M1675:M1679" si="194">L1675&lt;C1675</f>
        <v>1</v>
      </c>
    </row>
    <row r="1676" spans="1:13" ht="13.2" hidden="1" x14ac:dyDescent="0.25">
      <c r="A1676" s="3" t="s">
        <v>1711</v>
      </c>
      <c r="B1676" s="3" t="s">
        <v>12</v>
      </c>
      <c r="C1676" s="3">
        <v>30</v>
      </c>
      <c r="D1676" s="3" t="s">
        <v>13</v>
      </c>
      <c r="E1676" s="3" t="s">
        <v>27</v>
      </c>
      <c r="F1676" s="4" t="s">
        <v>28</v>
      </c>
      <c r="G1676" s="4" t="s">
        <v>16</v>
      </c>
      <c r="H1676" s="4" t="s">
        <v>8</v>
      </c>
      <c r="I1676" s="4" t="s">
        <v>30</v>
      </c>
      <c r="J1676" s="6">
        <v>44460</v>
      </c>
      <c r="K1676" s="6">
        <v>44495</v>
      </c>
      <c r="L1676">
        <f t="shared" si="193"/>
        <v>35</v>
      </c>
      <c r="M1676" t="b">
        <f t="shared" si="194"/>
        <v>0</v>
      </c>
    </row>
    <row r="1677" spans="1:13" ht="13.2" hidden="1" x14ac:dyDescent="0.25">
      <c r="A1677" s="3" t="s">
        <v>1712</v>
      </c>
      <c r="B1677" s="3" t="s">
        <v>12</v>
      </c>
      <c r="C1677" s="3">
        <v>30</v>
      </c>
      <c r="D1677" s="3" t="s">
        <v>13</v>
      </c>
      <c r="E1677" s="3" t="s">
        <v>27</v>
      </c>
      <c r="F1677" s="4" t="s">
        <v>28</v>
      </c>
      <c r="G1677" s="4" t="s">
        <v>140</v>
      </c>
      <c r="H1677" s="4" t="s">
        <v>8</v>
      </c>
      <c r="I1677" s="4" t="s">
        <v>30</v>
      </c>
      <c r="J1677" s="6">
        <v>44460</v>
      </c>
      <c r="K1677" s="6">
        <v>44517</v>
      </c>
      <c r="L1677">
        <f t="shared" si="193"/>
        <v>57</v>
      </c>
      <c r="M1677" t="b">
        <f t="shared" si="194"/>
        <v>0</v>
      </c>
    </row>
    <row r="1678" spans="1:13" ht="13.2" hidden="1" x14ac:dyDescent="0.25">
      <c r="A1678" s="3" t="s">
        <v>1713</v>
      </c>
      <c r="B1678" s="3" t="s">
        <v>12</v>
      </c>
      <c r="C1678" s="3">
        <v>30</v>
      </c>
      <c r="D1678" s="3" t="s">
        <v>13</v>
      </c>
      <c r="E1678" s="3" t="s">
        <v>27</v>
      </c>
      <c r="F1678" s="4" t="s">
        <v>28</v>
      </c>
      <c r="G1678" s="4" t="s">
        <v>16</v>
      </c>
      <c r="H1678" s="4" t="s">
        <v>8</v>
      </c>
      <c r="I1678" s="4" t="s">
        <v>79</v>
      </c>
      <c r="J1678" s="6">
        <v>44460</v>
      </c>
      <c r="K1678" s="6">
        <v>44583</v>
      </c>
      <c r="L1678">
        <f t="shared" si="193"/>
        <v>123</v>
      </c>
      <c r="M1678" t="b">
        <f t="shared" si="194"/>
        <v>0</v>
      </c>
    </row>
    <row r="1679" spans="1:13" ht="13.2" hidden="1" x14ac:dyDescent="0.25">
      <c r="A1679" s="3" t="s">
        <v>1714</v>
      </c>
      <c r="B1679" s="3" t="s">
        <v>12</v>
      </c>
      <c r="C1679" s="3">
        <v>30</v>
      </c>
      <c r="D1679" s="3" t="s">
        <v>13</v>
      </c>
      <c r="E1679" s="3" t="s">
        <v>27</v>
      </c>
      <c r="F1679" s="4" t="s">
        <v>28</v>
      </c>
      <c r="G1679" s="4" t="s">
        <v>16</v>
      </c>
      <c r="H1679" s="4" t="s">
        <v>8</v>
      </c>
      <c r="I1679" s="4" t="s">
        <v>79</v>
      </c>
      <c r="J1679" s="6">
        <v>44460</v>
      </c>
      <c r="K1679" s="6">
        <v>44799</v>
      </c>
      <c r="L1679">
        <f t="shared" si="193"/>
        <v>339</v>
      </c>
      <c r="M1679" t="b">
        <f t="shared" si="194"/>
        <v>0</v>
      </c>
    </row>
    <row r="1680" spans="1:13" ht="13.2" hidden="1" x14ac:dyDescent="0.25">
      <c r="A1680" s="3" t="s">
        <v>1715</v>
      </c>
      <c r="B1680" s="3" t="s">
        <v>12</v>
      </c>
      <c r="C1680" s="3">
        <v>30</v>
      </c>
      <c r="D1680" s="3" t="s">
        <v>13</v>
      </c>
      <c r="E1680" s="3" t="s">
        <v>14</v>
      </c>
      <c r="F1680" s="4" t="s">
        <v>59</v>
      </c>
      <c r="G1680" s="4" t="s">
        <v>29</v>
      </c>
      <c r="H1680" s="4" t="s">
        <v>17</v>
      </c>
      <c r="I1680" s="4"/>
      <c r="J1680" s="6">
        <v>44461</v>
      </c>
      <c r="K1680" s="6">
        <v>44477</v>
      </c>
      <c r="L1680">
        <f t="shared" si="193"/>
        <v>16</v>
      </c>
    </row>
    <row r="1681" spans="1:13" ht="13.2" hidden="1" x14ac:dyDescent="0.25">
      <c r="A1681" s="3" t="s">
        <v>1716</v>
      </c>
      <c r="B1681" s="3" t="s">
        <v>12</v>
      </c>
      <c r="C1681" s="3">
        <v>30</v>
      </c>
      <c r="D1681" s="3" t="s">
        <v>13</v>
      </c>
      <c r="E1681" s="3" t="s">
        <v>14</v>
      </c>
      <c r="F1681" s="4" t="s">
        <v>59</v>
      </c>
      <c r="G1681" s="4" t="s">
        <v>29</v>
      </c>
      <c r="H1681" s="4" t="s">
        <v>17</v>
      </c>
      <c r="I1681" s="4"/>
      <c r="J1681" s="6">
        <v>44461</v>
      </c>
      <c r="K1681" s="6">
        <v>44466</v>
      </c>
      <c r="L1681">
        <f t="shared" si="193"/>
        <v>5</v>
      </c>
    </row>
    <row r="1682" spans="1:13" ht="13.2" hidden="1" x14ac:dyDescent="0.25">
      <c r="A1682" s="3" t="s">
        <v>1717</v>
      </c>
      <c r="B1682" s="3" t="s">
        <v>12</v>
      </c>
      <c r="C1682" s="3">
        <v>30</v>
      </c>
      <c r="D1682" s="3" t="s">
        <v>13</v>
      </c>
      <c r="E1682" s="3" t="s">
        <v>14</v>
      </c>
      <c r="F1682" s="4" t="s">
        <v>24</v>
      </c>
      <c r="G1682" s="4" t="s">
        <v>29</v>
      </c>
      <c r="H1682" s="4" t="s">
        <v>17</v>
      </c>
      <c r="I1682" s="4"/>
      <c r="J1682" s="6">
        <v>44461</v>
      </c>
      <c r="K1682" s="6">
        <v>44466</v>
      </c>
      <c r="L1682">
        <f t="shared" si="193"/>
        <v>5</v>
      </c>
    </row>
    <row r="1683" spans="1:13" ht="13.2" hidden="1" x14ac:dyDescent="0.25">
      <c r="A1683" s="3" t="s">
        <v>1718</v>
      </c>
      <c r="B1683" s="3" t="s">
        <v>12</v>
      </c>
      <c r="C1683" s="3">
        <v>30</v>
      </c>
      <c r="D1683" s="3" t="s">
        <v>13</v>
      </c>
      <c r="E1683" s="3" t="s">
        <v>27</v>
      </c>
      <c r="F1683" s="4" t="s">
        <v>28</v>
      </c>
      <c r="G1683" s="4" t="s">
        <v>16</v>
      </c>
      <c r="H1683" s="4" t="s">
        <v>8</v>
      </c>
      <c r="I1683" s="4" t="s">
        <v>30</v>
      </c>
      <c r="J1683" s="6">
        <v>44461</v>
      </c>
      <c r="K1683" s="6">
        <v>44495</v>
      </c>
      <c r="L1683">
        <f t="shared" si="193"/>
        <v>34</v>
      </c>
      <c r="M1683" t="b">
        <f t="shared" ref="M1683:M1690" si="195">L1683&lt;C1683</f>
        <v>0</v>
      </c>
    </row>
    <row r="1684" spans="1:13" ht="13.2" hidden="1" x14ac:dyDescent="0.25">
      <c r="A1684" s="3" t="s">
        <v>1719</v>
      </c>
      <c r="B1684" s="3" t="s">
        <v>12</v>
      </c>
      <c r="C1684" s="3">
        <v>30</v>
      </c>
      <c r="D1684" s="3" t="s">
        <v>13</v>
      </c>
      <c r="E1684" s="3" t="s">
        <v>27</v>
      </c>
      <c r="F1684" s="4" t="s">
        <v>28</v>
      </c>
      <c r="G1684" s="4" t="s">
        <v>16</v>
      </c>
      <c r="H1684" s="4" t="s">
        <v>8</v>
      </c>
      <c r="I1684" s="4" t="s">
        <v>30</v>
      </c>
      <c r="J1684" s="6">
        <v>44461</v>
      </c>
      <c r="K1684" s="6">
        <v>44503</v>
      </c>
      <c r="L1684">
        <f t="shared" si="193"/>
        <v>42</v>
      </c>
      <c r="M1684" t="b">
        <f t="shared" si="195"/>
        <v>0</v>
      </c>
    </row>
    <row r="1685" spans="1:13" ht="13.2" hidden="1" x14ac:dyDescent="0.25">
      <c r="A1685" s="3" t="s">
        <v>1720</v>
      </c>
      <c r="B1685" s="3" t="s">
        <v>12</v>
      </c>
      <c r="C1685" s="3">
        <v>30</v>
      </c>
      <c r="D1685" s="3" t="s">
        <v>13</v>
      </c>
      <c r="E1685" s="3" t="s">
        <v>27</v>
      </c>
      <c r="F1685" s="4" t="s">
        <v>28</v>
      </c>
      <c r="G1685" s="4" t="s">
        <v>90</v>
      </c>
      <c r="H1685" s="4" t="s">
        <v>8</v>
      </c>
      <c r="I1685" s="4" t="s">
        <v>79</v>
      </c>
      <c r="J1685" s="6">
        <v>44461</v>
      </c>
      <c r="K1685" s="6">
        <v>44699</v>
      </c>
      <c r="L1685">
        <f t="shared" si="193"/>
        <v>238</v>
      </c>
      <c r="M1685" t="b">
        <f t="shared" si="195"/>
        <v>0</v>
      </c>
    </row>
    <row r="1686" spans="1:13" ht="13.2" hidden="1" x14ac:dyDescent="0.25">
      <c r="A1686" s="3" t="s">
        <v>1721</v>
      </c>
      <c r="B1686" s="3" t="s">
        <v>12</v>
      </c>
      <c r="C1686" s="3">
        <v>30</v>
      </c>
      <c r="D1686" s="3" t="s">
        <v>13</v>
      </c>
      <c r="E1686" s="3" t="s">
        <v>27</v>
      </c>
      <c r="F1686" s="4" t="s">
        <v>28</v>
      </c>
      <c r="G1686" s="4" t="s">
        <v>90</v>
      </c>
      <c r="H1686" s="4" t="s">
        <v>8</v>
      </c>
      <c r="I1686" s="4" t="s">
        <v>30</v>
      </c>
      <c r="J1686" s="6">
        <v>44461</v>
      </c>
      <c r="K1686" s="6">
        <v>44704</v>
      </c>
      <c r="L1686">
        <f t="shared" si="193"/>
        <v>243</v>
      </c>
      <c r="M1686" t="b">
        <f t="shared" si="195"/>
        <v>0</v>
      </c>
    </row>
    <row r="1687" spans="1:13" ht="13.2" hidden="1" x14ac:dyDescent="0.25">
      <c r="A1687" s="3" t="s">
        <v>1722</v>
      </c>
      <c r="B1687" s="3" t="s">
        <v>12</v>
      </c>
      <c r="C1687" s="3">
        <v>30</v>
      </c>
      <c r="D1687" s="3" t="s">
        <v>13</v>
      </c>
      <c r="E1687" s="3" t="s">
        <v>27</v>
      </c>
      <c r="F1687" s="4" t="s">
        <v>28</v>
      </c>
      <c r="G1687" s="4" t="s">
        <v>90</v>
      </c>
      <c r="H1687" s="4" t="s">
        <v>8</v>
      </c>
      <c r="I1687" s="4" t="s">
        <v>79</v>
      </c>
      <c r="J1687" s="6">
        <v>44461</v>
      </c>
      <c r="K1687" s="6">
        <v>44704</v>
      </c>
      <c r="L1687">
        <f t="shared" si="193"/>
        <v>243</v>
      </c>
      <c r="M1687" t="b">
        <f t="shared" si="195"/>
        <v>0</v>
      </c>
    </row>
    <row r="1688" spans="1:13" ht="13.2" hidden="1" x14ac:dyDescent="0.25">
      <c r="A1688" s="3" t="s">
        <v>1723</v>
      </c>
      <c r="B1688" s="3" t="s">
        <v>12</v>
      </c>
      <c r="C1688" s="3">
        <v>30</v>
      </c>
      <c r="D1688" s="3" t="s">
        <v>13</v>
      </c>
      <c r="E1688" s="3" t="s">
        <v>27</v>
      </c>
      <c r="F1688" s="4" t="s">
        <v>28</v>
      </c>
      <c r="G1688" s="4" t="s">
        <v>90</v>
      </c>
      <c r="H1688" s="4" t="s">
        <v>8</v>
      </c>
      <c r="I1688" s="4" t="s">
        <v>79</v>
      </c>
      <c r="J1688" s="6">
        <v>44461</v>
      </c>
      <c r="K1688" s="6">
        <v>44704</v>
      </c>
      <c r="L1688">
        <f t="shared" si="193"/>
        <v>243</v>
      </c>
      <c r="M1688" t="b">
        <f t="shared" si="195"/>
        <v>0</v>
      </c>
    </row>
    <row r="1689" spans="1:13" ht="13.2" hidden="1" x14ac:dyDescent="0.25">
      <c r="A1689" s="3" t="s">
        <v>1724</v>
      </c>
      <c r="B1689" s="3" t="s">
        <v>12</v>
      </c>
      <c r="C1689" s="3">
        <v>30</v>
      </c>
      <c r="D1689" s="3" t="s">
        <v>13</v>
      </c>
      <c r="E1689" s="3" t="s">
        <v>27</v>
      </c>
      <c r="F1689" s="4" t="s">
        <v>28</v>
      </c>
      <c r="G1689" s="4" t="s">
        <v>16</v>
      </c>
      <c r="H1689" s="4" t="s">
        <v>8</v>
      </c>
      <c r="I1689" s="4" t="s">
        <v>30</v>
      </c>
      <c r="J1689" s="6">
        <v>44461</v>
      </c>
      <c r="K1689" s="6">
        <v>44799</v>
      </c>
      <c r="L1689">
        <f t="shared" si="193"/>
        <v>338</v>
      </c>
      <c r="M1689" t="b">
        <f t="shared" si="195"/>
        <v>0</v>
      </c>
    </row>
    <row r="1690" spans="1:13" ht="13.2" hidden="1" x14ac:dyDescent="0.25">
      <c r="A1690" s="3" t="s">
        <v>1725</v>
      </c>
      <c r="B1690" s="3" t="s">
        <v>32</v>
      </c>
      <c r="C1690" s="3">
        <v>15</v>
      </c>
      <c r="D1690" s="3" t="s">
        <v>13</v>
      </c>
      <c r="E1690" s="3" t="s">
        <v>27</v>
      </c>
      <c r="F1690" s="4" t="s">
        <v>43</v>
      </c>
      <c r="G1690" s="4" t="s">
        <v>16</v>
      </c>
      <c r="H1690" s="4" t="s">
        <v>17</v>
      </c>
      <c r="I1690" s="4"/>
      <c r="J1690" s="6">
        <v>44462</v>
      </c>
      <c r="K1690" s="6">
        <v>44468</v>
      </c>
      <c r="L1690">
        <f t="shared" si="193"/>
        <v>6</v>
      </c>
      <c r="M1690" t="b">
        <f t="shared" si="195"/>
        <v>1</v>
      </c>
    </row>
    <row r="1691" spans="1:13" ht="13.2" hidden="1" x14ac:dyDescent="0.25">
      <c r="A1691" s="3" t="s">
        <v>1726</v>
      </c>
      <c r="B1691" s="3" t="s">
        <v>12</v>
      </c>
      <c r="C1691" s="3">
        <v>30</v>
      </c>
      <c r="D1691" s="3" t="s">
        <v>13</v>
      </c>
      <c r="E1691" s="3" t="s">
        <v>14</v>
      </c>
      <c r="F1691" s="4" t="s">
        <v>59</v>
      </c>
      <c r="G1691" s="4" t="s">
        <v>29</v>
      </c>
      <c r="H1691" s="4" t="s">
        <v>17</v>
      </c>
      <c r="I1691" s="4"/>
      <c r="J1691" s="6">
        <v>44462</v>
      </c>
      <c r="K1691" s="6">
        <v>44536</v>
      </c>
      <c r="L1691">
        <f t="shared" si="193"/>
        <v>74</v>
      </c>
    </row>
    <row r="1692" spans="1:13" ht="13.2" hidden="1" x14ac:dyDescent="0.25">
      <c r="A1692" s="3" t="s">
        <v>1727</v>
      </c>
      <c r="B1692" s="3" t="s">
        <v>12</v>
      </c>
      <c r="C1692" s="3">
        <v>30</v>
      </c>
      <c r="D1692" s="3" t="s">
        <v>13</v>
      </c>
      <c r="E1692" s="3" t="s">
        <v>14</v>
      </c>
      <c r="F1692" s="4" t="s">
        <v>59</v>
      </c>
      <c r="G1692" s="4" t="s">
        <v>29</v>
      </c>
      <c r="H1692" s="4" t="s">
        <v>17</v>
      </c>
      <c r="I1692" s="4"/>
      <c r="J1692" s="6">
        <v>44462</v>
      </c>
      <c r="K1692" s="6">
        <v>44529</v>
      </c>
      <c r="L1692">
        <f t="shared" si="193"/>
        <v>67</v>
      </c>
    </row>
    <row r="1693" spans="1:13" ht="13.2" hidden="1" x14ac:dyDescent="0.25">
      <c r="A1693" s="3" t="s">
        <v>1728</v>
      </c>
      <c r="B1693" s="3" t="s">
        <v>12</v>
      </c>
      <c r="C1693" s="3">
        <v>30</v>
      </c>
      <c r="D1693" s="3" t="s">
        <v>13</v>
      </c>
      <c r="E1693" s="3" t="s">
        <v>14</v>
      </c>
      <c r="F1693" s="4" t="s">
        <v>59</v>
      </c>
      <c r="G1693" s="4" t="s">
        <v>29</v>
      </c>
      <c r="H1693" s="4" t="s">
        <v>17</v>
      </c>
      <c r="I1693" s="4"/>
      <c r="J1693" s="6">
        <v>44462</v>
      </c>
      <c r="K1693" s="6">
        <v>44503</v>
      </c>
      <c r="L1693">
        <f t="shared" si="193"/>
        <v>41</v>
      </c>
    </row>
    <row r="1694" spans="1:13" ht="13.2" hidden="1" x14ac:dyDescent="0.25">
      <c r="A1694" s="3" t="s">
        <v>1729</v>
      </c>
      <c r="B1694" s="3" t="s">
        <v>12</v>
      </c>
      <c r="C1694" s="3">
        <v>30</v>
      </c>
      <c r="D1694" s="3" t="s">
        <v>13</v>
      </c>
      <c r="E1694" s="3" t="s">
        <v>14</v>
      </c>
      <c r="F1694" s="4" t="s">
        <v>24</v>
      </c>
      <c r="G1694" s="4" t="s">
        <v>29</v>
      </c>
      <c r="H1694" s="4" t="s">
        <v>17</v>
      </c>
      <c r="I1694" s="4"/>
      <c r="J1694" s="6">
        <v>44462</v>
      </c>
      <c r="K1694" s="6">
        <v>44536</v>
      </c>
      <c r="L1694">
        <f t="shared" si="193"/>
        <v>74</v>
      </c>
    </row>
    <row r="1695" spans="1:13" ht="13.2" hidden="1" x14ac:dyDescent="0.25">
      <c r="A1695" s="3" t="s">
        <v>1730</v>
      </c>
      <c r="B1695" s="3" t="s">
        <v>12</v>
      </c>
      <c r="C1695" s="3">
        <v>30</v>
      </c>
      <c r="D1695" s="3" t="s">
        <v>13</v>
      </c>
      <c r="E1695" s="3" t="s">
        <v>14</v>
      </c>
      <c r="F1695" s="4" t="s">
        <v>24</v>
      </c>
      <c r="G1695" s="4" t="s">
        <v>29</v>
      </c>
      <c r="H1695" s="4" t="s">
        <v>17</v>
      </c>
      <c r="I1695" s="4"/>
      <c r="J1695" s="6">
        <v>44462</v>
      </c>
      <c r="K1695" s="6">
        <v>44477</v>
      </c>
      <c r="L1695">
        <f t="shared" si="193"/>
        <v>15</v>
      </c>
    </row>
    <row r="1696" spans="1:13" ht="13.2" hidden="1" x14ac:dyDescent="0.25">
      <c r="A1696" s="3" t="s">
        <v>1731</v>
      </c>
      <c r="B1696" s="3" t="s">
        <v>12</v>
      </c>
      <c r="C1696" s="3">
        <v>30</v>
      </c>
      <c r="D1696" s="3" t="s">
        <v>13</v>
      </c>
      <c r="E1696" s="3" t="s">
        <v>14</v>
      </c>
      <c r="F1696" s="4" t="s">
        <v>24</v>
      </c>
      <c r="G1696" s="4" t="s">
        <v>29</v>
      </c>
      <c r="H1696" s="4" t="s">
        <v>17</v>
      </c>
      <c r="I1696" s="4"/>
      <c r="J1696" s="6">
        <v>44462</v>
      </c>
      <c r="K1696" s="6">
        <v>44467</v>
      </c>
      <c r="L1696">
        <f t="shared" si="193"/>
        <v>5</v>
      </c>
    </row>
    <row r="1697" spans="1:13" ht="13.2" hidden="1" x14ac:dyDescent="0.25">
      <c r="A1697" s="3" t="s">
        <v>1732</v>
      </c>
      <c r="B1697" s="3" t="s">
        <v>12</v>
      </c>
      <c r="C1697" s="3">
        <v>30</v>
      </c>
      <c r="D1697" s="3" t="s">
        <v>13</v>
      </c>
      <c r="E1697" s="3" t="s">
        <v>14</v>
      </c>
      <c r="F1697" s="4" t="s">
        <v>24</v>
      </c>
      <c r="G1697" s="4" t="s">
        <v>29</v>
      </c>
      <c r="H1697" s="4" t="s">
        <v>17</v>
      </c>
      <c r="I1697" s="4"/>
      <c r="J1697" s="6">
        <v>44462</v>
      </c>
      <c r="K1697" s="6">
        <v>44467</v>
      </c>
      <c r="L1697">
        <f t="shared" si="193"/>
        <v>5</v>
      </c>
    </row>
    <row r="1698" spans="1:13" ht="13.2" hidden="1" x14ac:dyDescent="0.25">
      <c r="A1698" s="3" t="s">
        <v>1733</v>
      </c>
      <c r="B1698" s="3" t="s">
        <v>12</v>
      </c>
      <c r="C1698" s="3">
        <v>30</v>
      </c>
      <c r="D1698" s="3" t="s">
        <v>13</v>
      </c>
      <c r="E1698" s="3" t="s">
        <v>14</v>
      </c>
      <c r="F1698" s="4" t="s">
        <v>24</v>
      </c>
      <c r="G1698" s="4" t="s">
        <v>29</v>
      </c>
      <c r="H1698" s="4" t="s">
        <v>17</v>
      </c>
      <c r="I1698" s="4"/>
      <c r="J1698" s="6">
        <v>44462</v>
      </c>
      <c r="K1698" s="6">
        <v>44466</v>
      </c>
      <c r="L1698">
        <f t="shared" si="193"/>
        <v>4</v>
      </c>
    </row>
    <row r="1699" spans="1:13" ht="13.2" hidden="1" x14ac:dyDescent="0.25">
      <c r="A1699" s="3" t="s">
        <v>1734</v>
      </c>
      <c r="B1699" s="3" t="s">
        <v>12</v>
      </c>
      <c r="C1699" s="3">
        <v>30</v>
      </c>
      <c r="D1699" s="3" t="s">
        <v>13</v>
      </c>
      <c r="E1699" s="3" t="s">
        <v>27</v>
      </c>
      <c r="F1699" s="4" t="s">
        <v>43</v>
      </c>
      <c r="G1699" s="4" t="s">
        <v>90</v>
      </c>
      <c r="H1699" s="4" t="s">
        <v>17</v>
      </c>
      <c r="I1699" s="4"/>
      <c r="J1699" s="6">
        <v>44462</v>
      </c>
      <c r="K1699" s="6">
        <v>44463</v>
      </c>
      <c r="L1699">
        <f t="shared" si="193"/>
        <v>1</v>
      </c>
      <c r="M1699" t="b">
        <f t="shared" ref="M1699:M1710" si="196">L1699&lt;C1699</f>
        <v>1</v>
      </c>
    </row>
    <row r="1700" spans="1:13" ht="13.2" hidden="1" x14ac:dyDescent="0.25">
      <c r="A1700" s="3" t="s">
        <v>1735</v>
      </c>
      <c r="B1700" s="3" t="s">
        <v>12</v>
      </c>
      <c r="C1700" s="3">
        <v>30</v>
      </c>
      <c r="D1700" s="3" t="s">
        <v>13</v>
      </c>
      <c r="E1700" s="3" t="s">
        <v>27</v>
      </c>
      <c r="F1700" s="4" t="s">
        <v>43</v>
      </c>
      <c r="G1700" s="4" t="s">
        <v>16</v>
      </c>
      <c r="H1700" s="4" t="s">
        <v>17</v>
      </c>
      <c r="I1700" s="4"/>
      <c r="J1700" s="6">
        <v>44462</v>
      </c>
      <c r="K1700" s="6">
        <v>44467</v>
      </c>
      <c r="L1700">
        <f t="shared" si="193"/>
        <v>5</v>
      </c>
      <c r="M1700" t="b">
        <f t="shared" si="196"/>
        <v>1</v>
      </c>
    </row>
    <row r="1701" spans="1:13" ht="13.2" hidden="1" x14ac:dyDescent="0.25">
      <c r="A1701" s="3" t="s">
        <v>1736</v>
      </c>
      <c r="B1701" s="3" t="s">
        <v>12</v>
      </c>
      <c r="C1701" s="3">
        <v>30</v>
      </c>
      <c r="D1701" s="3" t="s">
        <v>13</v>
      </c>
      <c r="E1701" s="3" t="s">
        <v>27</v>
      </c>
      <c r="F1701" s="4" t="s">
        <v>28</v>
      </c>
      <c r="G1701" s="4" t="s">
        <v>16</v>
      </c>
      <c r="H1701" s="4" t="s">
        <v>8</v>
      </c>
      <c r="I1701" s="4" t="s">
        <v>30</v>
      </c>
      <c r="J1701" s="6">
        <v>44462</v>
      </c>
      <c r="K1701" s="6">
        <v>44495</v>
      </c>
      <c r="L1701">
        <f t="shared" si="193"/>
        <v>33</v>
      </c>
      <c r="M1701" t="b">
        <f t="shared" si="196"/>
        <v>0</v>
      </c>
    </row>
    <row r="1702" spans="1:13" ht="13.2" hidden="1" x14ac:dyDescent="0.25">
      <c r="A1702" s="3" t="s">
        <v>1737</v>
      </c>
      <c r="B1702" s="3" t="s">
        <v>12</v>
      </c>
      <c r="C1702" s="3">
        <v>30</v>
      </c>
      <c r="D1702" s="3" t="s">
        <v>13</v>
      </c>
      <c r="E1702" s="3" t="s">
        <v>27</v>
      </c>
      <c r="F1702" s="4" t="s">
        <v>28</v>
      </c>
      <c r="G1702" s="4" t="s">
        <v>90</v>
      </c>
      <c r="H1702" s="4" t="s">
        <v>8</v>
      </c>
      <c r="I1702" s="4" t="s">
        <v>30</v>
      </c>
      <c r="J1702" s="6">
        <v>44462</v>
      </c>
      <c r="K1702" s="6">
        <v>44704</v>
      </c>
      <c r="L1702">
        <f t="shared" si="193"/>
        <v>242</v>
      </c>
      <c r="M1702" t="b">
        <f t="shared" si="196"/>
        <v>0</v>
      </c>
    </row>
    <row r="1703" spans="1:13" ht="13.2" hidden="1" x14ac:dyDescent="0.25">
      <c r="A1703" s="3" t="s">
        <v>1738</v>
      </c>
      <c r="B1703" s="3" t="s">
        <v>12</v>
      </c>
      <c r="C1703" s="3">
        <v>30</v>
      </c>
      <c r="D1703" s="3" t="s">
        <v>13</v>
      </c>
      <c r="E1703" s="3" t="s">
        <v>27</v>
      </c>
      <c r="F1703" s="4" t="s">
        <v>28</v>
      </c>
      <c r="G1703" s="4" t="s">
        <v>90</v>
      </c>
      <c r="H1703" s="4" t="s">
        <v>8</v>
      </c>
      <c r="I1703" s="4" t="s">
        <v>79</v>
      </c>
      <c r="J1703" s="6">
        <v>44462</v>
      </c>
      <c r="K1703" s="6">
        <v>44707</v>
      </c>
      <c r="L1703">
        <f t="shared" si="193"/>
        <v>245</v>
      </c>
      <c r="M1703" t="b">
        <f t="shared" si="196"/>
        <v>0</v>
      </c>
    </row>
    <row r="1704" spans="1:13" ht="13.2" hidden="1" x14ac:dyDescent="0.25">
      <c r="A1704" s="3" t="s">
        <v>1739</v>
      </c>
      <c r="B1704" s="3" t="s">
        <v>12</v>
      </c>
      <c r="C1704" s="3">
        <v>30</v>
      </c>
      <c r="D1704" s="3" t="s">
        <v>13</v>
      </c>
      <c r="E1704" s="3" t="s">
        <v>27</v>
      </c>
      <c r="F1704" s="4" t="s">
        <v>28</v>
      </c>
      <c r="G1704" s="4" t="s">
        <v>90</v>
      </c>
      <c r="H1704" s="4" t="s">
        <v>8</v>
      </c>
      <c r="I1704" s="4" t="s">
        <v>67</v>
      </c>
      <c r="J1704" s="6">
        <v>44462</v>
      </c>
      <c r="K1704" s="6">
        <v>44712</v>
      </c>
      <c r="L1704">
        <f t="shared" si="193"/>
        <v>250</v>
      </c>
      <c r="M1704" t="b">
        <f t="shared" si="196"/>
        <v>0</v>
      </c>
    </row>
    <row r="1705" spans="1:13" ht="13.2" hidden="1" x14ac:dyDescent="0.25">
      <c r="A1705" s="3" t="s">
        <v>1740</v>
      </c>
      <c r="B1705" s="3" t="s">
        <v>12</v>
      </c>
      <c r="C1705" s="3">
        <v>30</v>
      </c>
      <c r="D1705" s="3" t="s">
        <v>13</v>
      </c>
      <c r="E1705" s="3" t="s">
        <v>27</v>
      </c>
      <c r="F1705" s="4" t="s">
        <v>28</v>
      </c>
      <c r="G1705" s="4" t="s">
        <v>90</v>
      </c>
      <c r="H1705" s="4" t="s">
        <v>8</v>
      </c>
      <c r="I1705" s="4" t="s">
        <v>67</v>
      </c>
      <c r="J1705" s="6">
        <v>44462</v>
      </c>
      <c r="K1705" s="6">
        <v>44712</v>
      </c>
      <c r="L1705">
        <f t="shared" si="193"/>
        <v>250</v>
      </c>
      <c r="M1705" t="b">
        <f t="shared" si="196"/>
        <v>0</v>
      </c>
    </row>
    <row r="1706" spans="1:13" ht="13.2" hidden="1" x14ac:dyDescent="0.25">
      <c r="A1706" s="3" t="s">
        <v>1741</v>
      </c>
      <c r="B1706" s="3" t="s">
        <v>12</v>
      </c>
      <c r="C1706" s="3">
        <v>30</v>
      </c>
      <c r="D1706" s="3" t="s">
        <v>13</v>
      </c>
      <c r="E1706" s="3" t="s">
        <v>27</v>
      </c>
      <c r="F1706" s="4" t="s">
        <v>28</v>
      </c>
      <c r="G1706" s="4" t="s">
        <v>16</v>
      </c>
      <c r="H1706" s="4" t="s">
        <v>8</v>
      </c>
      <c r="I1706" s="4" t="s">
        <v>79</v>
      </c>
      <c r="J1706" s="6">
        <v>44462</v>
      </c>
      <c r="K1706" s="6">
        <v>44798</v>
      </c>
      <c r="L1706">
        <f t="shared" si="193"/>
        <v>336</v>
      </c>
      <c r="M1706" t="b">
        <f t="shared" si="196"/>
        <v>0</v>
      </c>
    </row>
    <row r="1707" spans="1:13" ht="13.2" hidden="1" x14ac:dyDescent="0.25">
      <c r="A1707" s="3" t="s">
        <v>1742</v>
      </c>
      <c r="B1707" s="3" t="s">
        <v>12</v>
      </c>
      <c r="C1707" s="3">
        <v>30</v>
      </c>
      <c r="D1707" s="3" t="s">
        <v>13</v>
      </c>
      <c r="E1707" s="3" t="s">
        <v>27</v>
      </c>
      <c r="F1707" s="4" t="s">
        <v>28</v>
      </c>
      <c r="G1707" s="4" t="s">
        <v>16</v>
      </c>
      <c r="H1707" s="4" t="s">
        <v>8</v>
      </c>
      <c r="I1707" s="4" t="s">
        <v>30</v>
      </c>
      <c r="J1707" s="6">
        <v>44462</v>
      </c>
      <c r="K1707" s="6">
        <v>44799</v>
      </c>
      <c r="L1707">
        <f t="shared" si="193"/>
        <v>337</v>
      </c>
      <c r="M1707" t="b">
        <f t="shared" si="196"/>
        <v>0</v>
      </c>
    </row>
    <row r="1708" spans="1:13" ht="13.2" hidden="1" x14ac:dyDescent="0.25">
      <c r="A1708" s="3" t="s">
        <v>1743</v>
      </c>
      <c r="B1708" s="3" t="s">
        <v>12</v>
      </c>
      <c r="C1708" s="3">
        <v>30</v>
      </c>
      <c r="D1708" s="3" t="s">
        <v>13</v>
      </c>
      <c r="E1708" s="3" t="s">
        <v>27</v>
      </c>
      <c r="F1708" s="4" t="s">
        <v>28</v>
      </c>
      <c r="G1708" s="4" t="s">
        <v>16</v>
      </c>
      <c r="H1708" s="4" t="s">
        <v>8</v>
      </c>
      <c r="I1708" s="4" t="s">
        <v>30</v>
      </c>
      <c r="J1708" s="6">
        <v>44462</v>
      </c>
      <c r="K1708" s="6">
        <v>44799</v>
      </c>
      <c r="L1708">
        <f t="shared" si="193"/>
        <v>337</v>
      </c>
      <c r="M1708" t="b">
        <f t="shared" si="196"/>
        <v>0</v>
      </c>
    </row>
    <row r="1709" spans="1:13" ht="13.2" hidden="1" x14ac:dyDescent="0.25">
      <c r="A1709" s="3" t="s">
        <v>1744</v>
      </c>
      <c r="B1709" s="3" t="s">
        <v>12</v>
      </c>
      <c r="C1709" s="3">
        <v>30</v>
      </c>
      <c r="D1709" s="3" t="s">
        <v>13</v>
      </c>
      <c r="E1709" s="3" t="s">
        <v>27</v>
      </c>
      <c r="F1709" s="4" t="s">
        <v>28</v>
      </c>
      <c r="G1709" s="4" t="s">
        <v>16</v>
      </c>
      <c r="H1709" s="4" t="s">
        <v>8</v>
      </c>
      <c r="I1709" s="4" t="s">
        <v>30</v>
      </c>
      <c r="J1709" s="6">
        <v>44463</v>
      </c>
      <c r="K1709" s="6">
        <v>44488</v>
      </c>
      <c r="L1709">
        <f t="shared" si="193"/>
        <v>25</v>
      </c>
      <c r="M1709" t="b">
        <f t="shared" si="196"/>
        <v>1</v>
      </c>
    </row>
    <row r="1710" spans="1:13" ht="13.2" hidden="1" x14ac:dyDescent="0.25">
      <c r="A1710" s="3" t="s">
        <v>1745</v>
      </c>
      <c r="B1710" s="3" t="s">
        <v>12</v>
      </c>
      <c r="C1710" s="3">
        <v>30</v>
      </c>
      <c r="D1710" s="3" t="s">
        <v>13</v>
      </c>
      <c r="E1710" s="3" t="s">
        <v>27</v>
      </c>
      <c r="F1710" s="4" t="s">
        <v>28</v>
      </c>
      <c r="G1710" s="4" t="s">
        <v>90</v>
      </c>
      <c r="H1710" s="4" t="s">
        <v>8</v>
      </c>
      <c r="I1710" s="4" t="s">
        <v>79</v>
      </c>
      <c r="J1710" s="6">
        <v>44463</v>
      </c>
      <c r="K1710" s="6">
        <v>44707</v>
      </c>
      <c r="L1710">
        <f t="shared" si="193"/>
        <v>244</v>
      </c>
      <c r="M1710" t="b">
        <f t="shared" si="196"/>
        <v>0</v>
      </c>
    </row>
    <row r="1711" spans="1:13" ht="13.2" hidden="1" x14ac:dyDescent="0.25">
      <c r="A1711" s="3" t="s">
        <v>1746</v>
      </c>
      <c r="B1711" s="3" t="s">
        <v>12</v>
      </c>
      <c r="C1711" s="3">
        <v>30</v>
      </c>
      <c r="D1711" s="3" t="s">
        <v>13</v>
      </c>
      <c r="E1711" s="3" t="s">
        <v>14</v>
      </c>
      <c r="F1711" s="4" t="s">
        <v>59</v>
      </c>
      <c r="G1711" s="4" t="s">
        <v>29</v>
      </c>
      <c r="H1711" s="4" t="s">
        <v>17</v>
      </c>
      <c r="I1711" s="4"/>
      <c r="J1711" s="6">
        <v>44466</v>
      </c>
      <c r="K1711" s="6">
        <v>44467</v>
      </c>
      <c r="L1711">
        <f t="shared" si="193"/>
        <v>1</v>
      </c>
    </row>
    <row r="1712" spans="1:13" ht="13.2" hidden="1" x14ac:dyDescent="0.25">
      <c r="A1712" s="3" t="s">
        <v>1747</v>
      </c>
      <c r="B1712" s="3" t="s">
        <v>12</v>
      </c>
      <c r="C1712" s="3">
        <v>30</v>
      </c>
      <c r="D1712" s="3" t="s">
        <v>13</v>
      </c>
      <c r="E1712" s="3" t="s">
        <v>14</v>
      </c>
      <c r="F1712" s="4" t="s">
        <v>59</v>
      </c>
      <c r="G1712" s="4" t="s">
        <v>29</v>
      </c>
      <c r="H1712" s="4" t="s">
        <v>17</v>
      </c>
      <c r="I1712" s="4"/>
      <c r="J1712" s="6">
        <v>44466</v>
      </c>
      <c r="K1712" s="6">
        <v>44467</v>
      </c>
      <c r="L1712">
        <f t="shared" si="193"/>
        <v>1</v>
      </c>
    </row>
    <row r="1713" spans="1:13" ht="13.2" hidden="1" x14ac:dyDescent="0.25">
      <c r="A1713" s="3" t="s">
        <v>1748</v>
      </c>
      <c r="B1713" s="3" t="s">
        <v>12</v>
      </c>
      <c r="C1713" s="3">
        <v>30</v>
      </c>
      <c r="D1713" s="3" t="s">
        <v>13</v>
      </c>
      <c r="E1713" s="3" t="s">
        <v>14</v>
      </c>
      <c r="F1713" s="4" t="s">
        <v>59</v>
      </c>
      <c r="G1713" s="4" t="s">
        <v>29</v>
      </c>
      <c r="H1713" s="4" t="s">
        <v>17</v>
      </c>
      <c r="I1713" s="4"/>
      <c r="J1713" s="6">
        <v>44466</v>
      </c>
      <c r="K1713" s="6">
        <v>44467</v>
      </c>
      <c r="L1713">
        <f t="shared" si="193"/>
        <v>1</v>
      </c>
    </row>
    <row r="1714" spans="1:13" ht="13.2" hidden="1" x14ac:dyDescent="0.25">
      <c r="A1714" s="3" t="s">
        <v>1749</v>
      </c>
      <c r="B1714" s="3" t="s">
        <v>12</v>
      </c>
      <c r="C1714" s="3">
        <v>30</v>
      </c>
      <c r="D1714" s="3" t="s">
        <v>13</v>
      </c>
      <c r="E1714" s="3" t="s">
        <v>14</v>
      </c>
      <c r="F1714" s="4" t="s">
        <v>24</v>
      </c>
      <c r="G1714" s="4" t="s">
        <v>29</v>
      </c>
      <c r="H1714" s="4" t="s">
        <v>17</v>
      </c>
      <c r="I1714" s="4"/>
      <c r="J1714" s="6">
        <v>44466</v>
      </c>
      <c r="K1714" s="6">
        <v>44467</v>
      </c>
      <c r="L1714">
        <f t="shared" si="193"/>
        <v>1</v>
      </c>
    </row>
    <row r="1715" spans="1:13" ht="13.2" hidden="1" x14ac:dyDescent="0.25">
      <c r="A1715" s="3" t="s">
        <v>1750</v>
      </c>
      <c r="B1715" s="3" t="s">
        <v>12</v>
      </c>
      <c r="C1715" s="3">
        <v>30</v>
      </c>
      <c r="D1715" s="3" t="s">
        <v>13</v>
      </c>
      <c r="E1715" s="3" t="s">
        <v>27</v>
      </c>
      <c r="F1715" s="4" t="s">
        <v>28</v>
      </c>
      <c r="G1715" s="4" t="s">
        <v>16</v>
      </c>
      <c r="H1715" s="4" t="s">
        <v>8</v>
      </c>
      <c r="I1715" s="4" t="s">
        <v>30</v>
      </c>
      <c r="J1715" s="6">
        <v>44466</v>
      </c>
      <c r="K1715" s="6">
        <v>44532</v>
      </c>
      <c r="L1715">
        <f t="shared" si="193"/>
        <v>66</v>
      </c>
      <c r="M1715" t="b">
        <f t="shared" ref="M1715:M1718" si="197">L1715&lt;C1715</f>
        <v>0</v>
      </c>
    </row>
    <row r="1716" spans="1:13" ht="13.2" hidden="1" x14ac:dyDescent="0.25">
      <c r="A1716" s="3" t="s">
        <v>1751</v>
      </c>
      <c r="B1716" s="3" t="s">
        <v>12</v>
      </c>
      <c r="C1716" s="3">
        <v>30</v>
      </c>
      <c r="D1716" s="3" t="s">
        <v>13</v>
      </c>
      <c r="E1716" s="3" t="s">
        <v>27</v>
      </c>
      <c r="F1716" s="4" t="s">
        <v>28</v>
      </c>
      <c r="G1716" s="4" t="s">
        <v>16</v>
      </c>
      <c r="H1716" s="4" t="s">
        <v>8</v>
      </c>
      <c r="I1716" s="4" t="s">
        <v>30</v>
      </c>
      <c r="J1716" s="6">
        <v>44466</v>
      </c>
      <c r="K1716" s="6">
        <v>44532</v>
      </c>
      <c r="L1716">
        <f t="shared" si="193"/>
        <v>66</v>
      </c>
      <c r="M1716" t="b">
        <f t="shared" si="197"/>
        <v>0</v>
      </c>
    </row>
    <row r="1717" spans="1:13" ht="13.2" hidden="1" x14ac:dyDescent="0.25">
      <c r="A1717" s="3" t="s">
        <v>1752</v>
      </c>
      <c r="B1717" s="3" t="s">
        <v>12</v>
      </c>
      <c r="C1717" s="3">
        <v>30</v>
      </c>
      <c r="D1717" s="3" t="s">
        <v>13</v>
      </c>
      <c r="E1717" s="3" t="s">
        <v>27</v>
      </c>
      <c r="F1717" s="4" t="s">
        <v>28</v>
      </c>
      <c r="G1717" s="4" t="s">
        <v>90</v>
      </c>
      <c r="H1717" s="4" t="s">
        <v>8</v>
      </c>
      <c r="I1717" s="4" t="s">
        <v>79</v>
      </c>
      <c r="J1717" s="6">
        <v>44466</v>
      </c>
      <c r="K1717" s="6">
        <v>44707</v>
      </c>
      <c r="L1717">
        <f t="shared" si="193"/>
        <v>241</v>
      </c>
      <c r="M1717" t="b">
        <f t="shared" si="197"/>
        <v>0</v>
      </c>
    </row>
    <row r="1718" spans="1:13" ht="13.2" hidden="1" x14ac:dyDescent="0.25">
      <c r="A1718" s="3" t="s">
        <v>1753</v>
      </c>
      <c r="B1718" s="3" t="s">
        <v>12</v>
      </c>
      <c r="C1718" s="3">
        <v>30</v>
      </c>
      <c r="D1718" s="3" t="s">
        <v>13</v>
      </c>
      <c r="E1718" s="3" t="s">
        <v>27</v>
      </c>
      <c r="F1718" s="4" t="s">
        <v>28</v>
      </c>
      <c r="G1718" s="4" t="s">
        <v>16</v>
      </c>
      <c r="H1718" s="4" t="s">
        <v>8</v>
      </c>
      <c r="I1718" s="4" t="s">
        <v>79</v>
      </c>
      <c r="J1718" s="6">
        <v>44466</v>
      </c>
      <c r="K1718" s="6">
        <v>44798</v>
      </c>
      <c r="L1718">
        <f t="shared" si="193"/>
        <v>332</v>
      </c>
      <c r="M1718" t="b">
        <f t="shared" si="197"/>
        <v>0</v>
      </c>
    </row>
    <row r="1719" spans="1:13" ht="13.2" hidden="1" x14ac:dyDescent="0.25">
      <c r="A1719" s="3" t="s">
        <v>1754</v>
      </c>
      <c r="B1719" s="3" t="s">
        <v>12</v>
      </c>
      <c r="C1719" s="3">
        <v>30</v>
      </c>
      <c r="D1719" s="3" t="s">
        <v>404</v>
      </c>
      <c r="E1719" s="3" t="s">
        <v>466</v>
      </c>
      <c r="F1719" s="4"/>
      <c r="G1719" s="4" t="s">
        <v>16</v>
      </c>
      <c r="H1719" s="4"/>
      <c r="I1719" s="4"/>
      <c r="J1719" s="6">
        <v>44466</v>
      </c>
      <c r="K1719" s="3"/>
      <c r="L1719">
        <f t="shared" si="193"/>
        <v>-44466</v>
      </c>
    </row>
    <row r="1720" spans="1:13" ht="13.2" hidden="1" x14ac:dyDescent="0.25">
      <c r="A1720" s="3" t="s">
        <v>1755</v>
      </c>
      <c r="B1720" s="3" t="s">
        <v>12</v>
      </c>
      <c r="C1720" s="3">
        <v>30</v>
      </c>
      <c r="D1720" s="3" t="s">
        <v>13</v>
      </c>
      <c r="E1720" s="3" t="s">
        <v>14</v>
      </c>
      <c r="F1720" s="4" t="s">
        <v>24</v>
      </c>
      <c r="G1720" s="4" t="s">
        <v>29</v>
      </c>
      <c r="H1720" s="4" t="s">
        <v>17</v>
      </c>
      <c r="I1720" s="4"/>
      <c r="J1720" s="6">
        <v>44467</v>
      </c>
      <c r="K1720" s="6">
        <v>44477</v>
      </c>
      <c r="L1720">
        <f t="shared" si="193"/>
        <v>10</v>
      </c>
    </row>
    <row r="1721" spans="1:13" ht="13.2" hidden="1" x14ac:dyDescent="0.25">
      <c r="A1721" s="3" t="s">
        <v>1756</v>
      </c>
      <c r="B1721" s="3" t="s">
        <v>12</v>
      </c>
      <c r="C1721" s="3">
        <v>30</v>
      </c>
      <c r="D1721" s="3" t="s">
        <v>13</v>
      </c>
      <c r="E1721" s="3" t="s">
        <v>27</v>
      </c>
      <c r="F1721" s="4" t="s">
        <v>43</v>
      </c>
      <c r="G1721" s="4" t="s">
        <v>16</v>
      </c>
      <c r="H1721" s="4" t="s">
        <v>17</v>
      </c>
      <c r="I1721" s="4"/>
      <c r="J1721" s="6">
        <v>44467</v>
      </c>
      <c r="K1721" s="6">
        <v>44467</v>
      </c>
      <c r="L1721">
        <f t="shared" si="193"/>
        <v>0</v>
      </c>
      <c r="M1721" t="b">
        <f t="shared" ref="M1721:M1725" si="198">L1721&lt;C1721</f>
        <v>1</v>
      </c>
    </row>
    <row r="1722" spans="1:13" ht="13.2" hidden="1" x14ac:dyDescent="0.25">
      <c r="A1722" s="3" t="s">
        <v>1757</v>
      </c>
      <c r="B1722" s="3" t="s">
        <v>12</v>
      </c>
      <c r="C1722" s="3">
        <v>30</v>
      </c>
      <c r="D1722" s="3" t="s">
        <v>13</v>
      </c>
      <c r="E1722" s="3" t="s">
        <v>27</v>
      </c>
      <c r="F1722" s="4" t="s">
        <v>28</v>
      </c>
      <c r="G1722" s="4" t="s">
        <v>29</v>
      </c>
      <c r="H1722" s="4" t="s">
        <v>8</v>
      </c>
      <c r="I1722" s="4" t="s">
        <v>30</v>
      </c>
      <c r="J1722" s="6">
        <v>44467</v>
      </c>
      <c r="K1722" s="6">
        <v>44669</v>
      </c>
      <c r="L1722">
        <f t="shared" si="193"/>
        <v>202</v>
      </c>
      <c r="M1722" t="b">
        <f t="shared" si="198"/>
        <v>0</v>
      </c>
    </row>
    <row r="1723" spans="1:13" ht="13.2" hidden="1" x14ac:dyDescent="0.25">
      <c r="A1723" s="3" t="s">
        <v>1758</v>
      </c>
      <c r="B1723" s="3" t="s">
        <v>12</v>
      </c>
      <c r="C1723" s="3">
        <v>30</v>
      </c>
      <c r="D1723" s="3" t="s">
        <v>13</v>
      </c>
      <c r="E1723" s="3" t="s">
        <v>27</v>
      </c>
      <c r="F1723" s="4" t="s">
        <v>28</v>
      </c>
      <c r="G1723" s="4" t="s">
        <v>90</v>
      </c>
      <c r="H1723" s="4" t="s">
        <v>8</v>
      </c>
      <c r="I1723" s="4" t="s">
        <v>30</v>
      </c>
      <c r="J1723" s="6">
        <v>44467</v>
      </c>
      <c r="K1723" s="6">
        <v>44695</v>
      </c>
      <c r="L1723">
        <f t="shared" si="193"/>
        <v>228</v>
      </c>
      <c r="M1723" t="b">
        <f t="shared" si="198"/>
        <v>0</v>
      </c>
    </row>
    <row r="1724" spans="1:13" ht="13.2" hidden="1" x14ac:dyDescent="0.25">
      <c r="A1724" s="3" t="s">
        <v>1759</v>
      </c>
      <c r="B1724" s="3" t="s">
        <v>12</v>
      </c>
      <c r="C1724" s="3">
        <v>30</v>
      </c>
      <c r="D1724" s="3" t="s">
        <v>13</v>
      </c>
      <c r="E1724" s="3" t="s">
        <v>27</v>
      </c>
      <c r="F1724" s="4" t="s">
        <v>28</v>
      </c>
      <c r="G1724" s="4" t="s">
        <v>90</v>
      </c>
      <c r="H1724" s="4" t="s">
        <v>8</v>
      </c>
      <c r="I1724" s="4" t="s">
        <v>67</v>
      </c>
      <c r="J1724" s="6">
        <v>44467</v>
      </c>
      <c r="K1724" s="6">
        <v>44707</v>
      </c>
      <c r="L1724">
        <f t="shared" si="193"/>
        <v>240</v>
      </c>
      <c r="M1724" t="b">
        <f t="shared" si="198"/>
        <v>0</v>
      </c>
    </row>
    <row r="1725" spans="1:13" ht="13.2" hidden="1" x14ac:dyDescent="0.25">
      <c r="A1725" s="3" t="s">
        <v>1760</v>
      </c>
      <c r="B1725" s="3" t="s">
        <v>12</v>
      </c>
      <c r="C1725" s="3">
        <v>30</v>
      </c>
      <c r="D1725" s="3" t="s">
        <v>13</v>
      </c>
      <c r="E1725" s="3" t="s">
        <v>27</v>
      </c>
      <c r="F1725" s="4" t="s">
        <v>28</v>
      </c>
      <c r="G1725" s="4" t="s">
        <v>16</v>
      </c>
      <c r="H1725" s="4" t="s">
        <v>8</v>
      </c>
      <c r="I1725" s="4" t="s">
        <v>30</v>
      </c>
      <c r="J1725" s="6">
        <v>44467</v>
      </c>
      <c r="K1725" s="6">
        <v>44799</v>
      </c>
      <c r="L1725">
        <f t="shared" si="193"/>
        <v>332</v>
      </c>
      <c r="M1725" t="b">
        <f t="shared" si="198"/>
        <v>0</v>
      </c>
    </row>
    <row r="1726" spans="1:13" ht="13.2" hidden="1" x14ac:dyDescent="0.25">
      <c r="A1726" s="3" t="s">
        <v>1761</v>
      </c>
      <c r="B1726" s="3" t="s">
        <v>12</v>
      </c>
      <c r="C1726" s="3">
        <v>30</v>
      </c>
      <c r="D1726" s="3" t="s">
        <v>13</v>
      </c>
      <c r="E1726" s="3" t="s">
        <v>14</v>
      </c>
      <c r="F1726" s="4" t="s">
        <v>59</v>
      </c>
      <c r="G1726" s="4" t="s">
        <v>29</v>
      </c>
      <c r="H1726" s="4" t="s">
        <v>17</v>
      </c>
      <c r="I1726" s="4"/>
      <c r="J1726" s="6">
        <v>44468</v>
      </c>
      <c r="K1726" s="6">
        <v>44812</v>
      </c>
      <c r="L1726">
        <f t="shared" si="193"/>
        <v>344</v>
      </c>
    </row>
    <row r="1727" spans="1:13" ht="13.2" hidden="1" x14ac:dyDescent="0.25">
      <c r="A1727" s="3" t="s">
        <v>1762</v>
      </c>
      <c r="B1727" s="3" t="s">
        <v>12</v>
      </c>
      <c r="C1727" s="3">
        <v>30</v>
      </c>
      <c r="D1727" s="3" t="s">
        <v>13</v>
      </c>
      <c r="E1727" s="3" t="s">
        <v>14</v>
      </c>
      <c r="F1727" s="4" t="s">
        <v>59</v>
      </c>
      <c r="G1727" s="4" t="s">
        <v>29</v>
      </c>
      <c r="H1727" s="4" t="s">
        <v>17</v>
      </c>
      <c r="I1727" s="4"/>
      <c r="J1727" s="6">
        <v>44468</v>
      </c>
      <c r="K1727" s="6">
        <v>44503</v>
      </c>
      <c r="L1727">
        <f t="shared" si="193"/>
        <v>35</v>
      </c>
    </row>
    <row r="1728" spans="1:13" ht="13.2" hidden="1" x14ac:dyDescent="0.25">
      <c r="A1728" s="3" t="s">
        <v>1763</v>
      </c>
      <c r="B1728" s="3" t="s">
        <v>12</v>
      </c>
      <c r="C1728" s="3">
        <v>30</v>
      </c>
      <c r="D1728" s="3" t="s">
        <v>13</v>
      </c>
      <c r="E1728" s="3" t="s">
        <v>27</v>
      </c>
      <c r="F1728" s="4" t="s">
        <v>28</v>
      </c>
      <c r="G1728" s="4" t="s">
        <v>16</v>
      </c>
      <c r="H1728" s="4" t="s">
        <v>8</v>
      </c>
      <c r="I1728" s="4" t="s">
        <v>30</v>
      </c>
      <c r="J1728" s="6">
        <v>44468</v>
      </c>
      <c r="K1728" s="6">
        <v>44491</v>
      </c>
      <c r="L1728">
        <f t="shared" si="193"/>
        <v>23</v>
      </c>
      <c r="M1728" t="b">
        <f t="shared" ref="M1728:M1730" si="199">L1728&lt;C1728</f>
        <v>1</v>
      </c>
    </row>
    <row r="1729" spans="1:13" ht="13.2" hidden="1" x14ac:dyDescent="0.25">
      <c r="A1729" s="3" t="s">
        <v>1764</v>
      </c>
      <c r="B1729" s="3" t="s">
        <v>12</v>
      </c>
      <c r="C1729" s="3">
        <v>30</v>
      </c>
      <c r="D1729" s="3" t="s">
        <v>13</v>
      </c>
      <c r="E1729" s="3" t="s">
        <v>27</v>
      </c>
      <c r="F1729" s="4" t="s">
        <v>28</v>
      </c>
      <c r="G1729" s="4" t="s">
        <v>16</v>
      </c>
      <c r="H1729" s="4" t="s">
        <v>8</v>
      </c>
      <c r="I1729" s="4" t="s">
        <v>79</v>
      </c>
      <c r="J1729" s="6">
        <v>44468</v>
      </c>
      <c r="K1729" s="6">
        <v>44567</v>
      </c>
      <c r="L1729">
        <f t="shared" si="193"/>
        <v>99</v>
      </c>
      <c r="M1729" t="b">
        <f t="shared" si="199"/>
        <v>0</v>
      </c>
    </row>
    <row r="1730" spans="1:13" ht="13.2" hidden="1" x14ac:dyDescent="0.25">
      <c r="A1730" s="3" t="s">
        <v>1765</v>
      </c>
      <c r="B1730" s="3" t="s">
        <v>12</v>
      </c>
      <c r="C1730" s="3">
        <v>30</v>
      </c>
      <c r="D1730" s="3" t="s">
        <v>13</v>
      </c>
      <c r="E1730" s="3" t="s">
        <v>27</v>
      </c>
      <c r="F1730" s="4" t="s">
        <v>28</v>
      </c>
      <c r="G1730" s="4" t="s">
        <v>90</v>
      </c>
      <c r="H1730" s="4" t="s">
        <v>8</v>
      </c>
      <c r="I1730" s="4" t="s">
        <v>79</v>
      </c>
      <c r="J1730" s="6">
        <v>44468</v>
      </c>
      <c r="K1730" s="6">
        <v>44704</v>
      </c>
      <c r="L1730">
        <f t="shared" si="193"/>
        <v>236</v>
      </c>
      <c r="M1730" t="b">
        <f t="shared" si="199"/>
        <v>0</v>
      </c>
    </row>
    <row r="1731" spans="1:13" ht="13.2" hidden="1" x14ac:dyDescent="0.25">
      <c r="A1731" s="3" t="s">
        <v>1766</v>
      </c>
      <c r="B1731" s="3" t="s">
        <v>12</v>
      </c>
      <c r="C1731" s="3">
        <v>30</v>
      </c>
      <c r="D1731" s="3" t="s">
        <v>13</v>
      </c>
      <c r="E1731" s="3" t="s">
        <v>14</v>
      </c>
      <c r="F1731" s="4" t="s">
        <v>59</v>
      </c>
      <c r="G1731" s="4" t="s">
        <v>29</v>
      </c>
      <c r="H1731" s="4" t="s">
        <v>17</v>
      </c>
      <c r="I1731" s="4"/>
      <c r="J1731" s="6">
        <v>44469</v>
      </c>
      <c r="K1731" s="6">
        <v>44503</v>
      </c>
      <c r="L1731">
        <f t="shared" si="193"/>
        <v>34</v>
      </c>
    </row>
    <row r="1732" spans="1:13" ht="13.2" hidden="1" x14ac:dyDescent="0.25">
      <c r="A1732" s="3" t="s">
        <v>1767</v>
      </c>
      <c r="B1732" s="3" t="s">
        <v>12</v>
      </c>
      <c r="C1732" s="3">
        <v>30</v>
      </c>
      <c r="D1732" s="3" t="s">
        <v>13</v>
      </c>
      <c r="E1732" s="3" t="s">
        <v>14</v>
      </c>
      <c r="F1732" s="4" t="s">
        <v>59</v>
      </c>
      <c r="G1732" s="4" t="s">
        <v>29</v>
      </c>
      <c r="H1732" s="4" t="s">
        <v>17</v>
      </c>
      <c r="I1732" s="4"/>
      <c r="J1732" s="6">
        <v>44469</v>
      </c>
      <c r="K1732" s="6">
        <v>44503</v>
      </c>
      <c r="L1732">
        <f t="shared" ref="L1732" si="200">K1732-J1732</f>
        <v>34</v>
      </c>
    </row>
    <row r="1733" spans="1:13" ht="13.2" hidden="1" x14ac:dyDescent="0.25">
      <c r="A1733" s="3" t="s">
        <v>1768</v>
      </c>
      <c r="B1733" s="3" t="s">
        <v>12</v>
      </c>
      <c r="C1733" s="3">
        <v>30</v>
      </c>
      <c r="D1733" s="3" t="s">
        <v>13</v>
      </c>
      <c r="E1733" s="3" t="s">
        <v>27</v>
      </c>
      <c r="F1733" s="4" t="s">
        <v>28</v>
      </c>
      <c r="G1733" s="4" t="s">
        <v>16</v>
      </c>
      <c r="H1733" s="4" t="s">
        <v>8</v>
      </c>
      <c r="I1733" s="4" t="s">
        <v>79</v>
      </c>
      <c r="J1733" s="6">
        <v>44469</v>
      </c>
      <c r="K1733" s="6">
        <v>44503</v>
      </c>
      <c r="L1733">
        <f t="shared" ref="L1733:L1794" si="201">K1733-J1733</f>
        <v>34</v>
      </c>
      <c r="M1733" t="b">
        <f t="shared" ref="M1733:M1737" si="202">L1733&lt;C1733</f>
        <v>0</v>
      </c>
    </row>
    <row r="1734" spans="1:13" ht="13.2" hidden="1" x14ac:dyDescent="0.25">
      <c r="A1734" s="3" t="s">
        <v>1769</v>
      </c>
      <c r="B1734" s="3" t="s">
        <v>12</v>
      </c>
      <c r="C1734" s="3">
        <v>30</v>
      </c>
      <c r="D1734" s="3" t="s">
        <v>13</v>
      </c>
      <c r="E1734" s="3" t="s">
        <v>27</v>
      </c>
      <c r="F1734" s="4" t="s">
        <v>28</v>
      </c>
      <c r="G1734" s="4" t="s">
        <v>16</v>
      </c>
      <c r="H1734" s="4" t="s">
        <v>8</v>
      </c>
      <c r="I1734" s="4" t="s">
        <v>30</v>
      </c>
      <c r="J1734" s="6">
        <v>44469</v>
      </c>
      <c r="K1734" s="6">
        <v>44517</v>
      </c>
      <c r="L1734">
        <f t="shared" si="201"/>
        <v>48</v>
      </c>
      <c r="M1734" t="b">
        <f t="shared" si="202"/>
        <v>0</v>
      </c>
    </row>
    <row r="1735" spans="1:13" ht="13.2" hidden="1" x14ac:dyDescent="0.25">
      <c r="A1735" s="3" t="s">
        <v>1770</v>
      </c>
      <c r="B1735" s="3" t="s">
        <v>12</v>
      </c>
      <c r="C1735" s="3">
        <v>30</v>
      </c>
      <c r="D1735" s="3" t="s">
        <v>13</v>
      </c>
      <c r="E1735" s="3" t="s">
        <v>27</v>
      </c>
      <c r="F1735" s="4" t="s">
        <v>28</v>
      </c>
      <c r="G1735" s="4" t="s">
        <v>16</v>
      </c>
      <c r="H1735" s="4" t="s">
        <v>8</v>
      </c>
      <c r="I1735" s="4" t="s">
        <v>67</v>
      </c>
      <c r="J1735" s="6">
        <v>44469</v>
      </c>
      <c r="K1735" s="6">
        <v>44606</v>
      </c>
      <c r="L1735">
        <f t="shared" si="201"/>
        <v>137</v>
      </c>
      <c r="M1735" t="b">
        <f t="shared" si="202"/>
        <v>0</v>
      </c>
    </row>
    <row r="1736" spans="1:13" ht="13.2" hidden="1" x14ac:dyDescent="0.25">
      <c r="A1736" s="3" t="s">
        <v>1771</v>
      </c>
      <c r="B1736" s="3" t="s">
        <v>12</v>
      </c>
      <c r="C1736" s="3">
        <v>30</v>
      </c>
      <c r="D1736" s="3" t="s">
        <v>13</v>
      </c>
      <c r="E1736" s="3" t="s">
        <v>27</v>
      </c>
      <c r="F1736" s="4" t="s">
        <v>28</v>
      </c>
      <c r="G1736" s="4" t="s">
        <v>90</v>
      </c>
      <c r="H1736" s="4" t="s">
        <v>8</v>
      </c>
      <c r="I1736" s="4" t="s">
        <v>79</v>
      </c>
      <c r="J1736" s="6">
        <v>44469</v>
      </c>
      <c r="K1736" s="6">
        <v>44697</v>
      </c>
      <c r="L1736">
        <f t="shared" si="201"/>
        <v>228</v>
      </c>
      <c r="M1736" t="b">
        <f t="shared" si="202"/>
        <v>0</v>
      </c>
    </row>
    <row r="1737" spans="1:13" ht="13.2" hidden="1" x14ac:dyDescent="0.25">
      <c r="A1737" s="3" t="s">
        <v>1772</v>
      </c>
      <c r="B1737" s="3" t="s">
        <v>34</v>
      </c>
      <c r="C1737" s="3">
        <v>7</v>
      </c>
      <c r="D1737" s="3" t="s">
        <v>13</v>
      </c>
      <c r="E1737" s="3" t="s">
        <v>27</v>
      </c>
      <c r="F1737" s="4" t="s">
        <v>28</v>
      </c>
      <c r="G1737" s="4" t="s">
        <v>29</v>
      </c>
      <c r="H1737" s="4" t="s">
        <v>8</v>
      </c>
      <c r="I1737" s="4" t="s">
        <v>79</v>
      </c>
      <c r="J1737" s="6">
        <v>44470</v>
      </c>
      <c r="K1737" s="6">
        <v>44490</v>
      </c>
      <c r="L1737">
        <f t="shared" si="201"/>
        <v>20</v>
      </c>
      <c r="M1737" t="b">
        <f t="shared" si="202"/>
        <v>0</v>
      </c>
    </row>
    <row r="1738" spans="1:13" ht="13.2" hidden="1" x14ac:dyDescent="0.25">
      <c r="A1738" s="3" t="s">
        <v>1773</v>
      </c>
      <c r="B1738" s="3" t="s">
        <v>12</v>
      </c>
      <c r="C1738" s="3">
        <v>30</v>
      </c>
      <c r="D1738" s="3" t="s">
        <v>13</v>
      </c>
      <c r="E1738" s="3" t="s">
        <v>14</v>
      </c>
      <c r="F1738" s="4" t="s">
        <v>59</v>
      </c>
      <c r="G1738" s="4" t="s">
        <v>29</v>
      </c>
      <c r="H1738" s="4" t="s">
        <v>17</v>
      </c>
      <c r="I1738" s="4"/>
      <c r="J1738" s="6">
        <v>44470</v>
      </c>
      <c r="K1738" s="6">
        <v>44502</v>
      </c>
      <c r="L1738">
        <f>K1738-J1738</f>
        <v>32</v>
      </c>
    </row>
    <row r="1739" spans="1:13" ht="13.2" hidden="1" x14ac:dyDescent="0.25">
      <c r="A1739" s="3" t="s">
        <v>1774</v>
      </c>
      <c r="B1739" s="3" t="s">
        <v>12</v>
      </c>
      <c r="C1739" s="3">
        <v>30</v>
      </c>
      <c r="D1739" s="3" t="s">
        <v>13</v>
      </c>
      <c r="E1739" s="3" t="s">
        <v>27</v>
      </c>
      <c r="F1739" s="4" t="s">
        <v>28</v>
      </c>
      <c r="G1739" s="4" t="s">
        <v>16</v>
      </c>
      <c r="H1739" s="4" t="s">
        <v>8</v>
      </c>
      <c r="I1739" s="4" t="s">
        <v>67</v>
      </c>
      <c r="J1739" s="6">
        <v>44470</v>
      </c>
      <c r="K1739" s="6">
        <v>44782</v>
      </c>
      <c r="L1739">
        <f t="shared" si="201"/>
        <v>312</v>
      </c>
      <c r="M1739" t="b">
        <f>L1739&lt;C1739</f>
        <v>0</v>
      </c>
    </row>
    <row r="1740" spans="1:13" ht="13.2" hidden="1" x14ac:dyDescent="0.25">
      <c r="A1740" s="3" t="s">
        <v>1775</v>
      </c>
      <c r="B1740" s="3" t="s">
        <v>12</v>
      </c>
      <c r="C1740" s="3">
        <v>30</v>
      </c>
      <c r="D1740" s="3" t="s">
        <v>13</v>
      </c>
      <c r="E1740" s="3" t="s">
        <v>14</v>
      </c>
      <c r="F1740" s="4" t="s">
        <v>59</v>
      </c>
      <c r="G1740" s="4" t="s">
        <v>29</v>
      </c>
      <c r="H1740" s="4" t="s">
        <v>17</v>
      </c>
      <c r="I1740" s="4"/>
      <c r="J1740" s="6">
        <v>44473</v>
      </c>
      <c r="K1740" s="6">
        <v>44496</v>
      </c>
      <c r="L1740">
        <f t="shared" si="201"/>
        <v>23</v>
      </c>
    </row>
    <row r="1741" spans="1:13" ht="13.2" hidden="1" x14ac:dyDescent="0.25">
      <c r="A1741" s="3" t="s">
        <v>1776</v>
      </c>
      <c r="B1741" s="3" t="s">
        <v>12</v>
      </c>
      <c r="C1741" s="3">
        <v>30</v>
      </c>
      <c r="D1741" s="3" t="s">
        <v>13</v>
      </c>
      <c r="E1741" s="3" t="s">
        <v>14</v>
      </c>
      <c r="F1741" s="4" t="s">
        <v>59</v>
      </c>
      <c r="G1741" s="4" t="s">
        <v>29</v>
      </c>
      <c r="H1741" s="4" t="s">
        <v>17</v>
      </c>
      <c r="I1741" s="4"/>
      <c r="J1741" s="6">
        <v>44473</v>
      </c>
      <c r="K1741" s="6">
        <v>44496</v>
      </c>
      <c r="L1741">
        <f t="shared" si="201"/>
        <v>23</v>
      </c>
    </row>
    <row r="1742" spans="1:13" ht="13.2" hidden="1" x14ac:dyDescent="0.25">
      <c r="A1742" s="3" t="s">
        <v>1777</v>
      </c>
      <c r="B1742" s="3" t="s">
        <v>12</v>
      </c>
      <c r="C1742" s="3">
        <v>30</v>
      </c>
      <c r="D1742" s="3" t="s">
        <v>13</v>
      </c>
      <c r="E1742" s="3" t="s">
        <v>14</v>
      </c>
      <c r="F1742" s="4" t="s">
        <v>22</v>
      </c>
      <c r="G1742" s="4" t="s">
        <v>90</v>
      </c>
      <c r="H1742" s="4" t="s">
        <v>17</v>
      </c>
      <c r="I1742" s="4"/>
      <c r="J1742" s="6">
        <v>44473</v>
      </c>
      <c r="K1742" s="6">
        <v>44840</v>
      </c>
      <c r="L1742">
        <f t="shared" si="201"/>
        <v>367</v>
      </c>
    </row>
    <row r="1743" spans="1:13" ht="13.2" hidden="1" x14ac:dyDescent="0.25">
      <c r="A1743" s="3" t="s">
        <v>1778</v>
      </c>
      <c r="B1743" s="3" t="s">
        <v>12</v>
      </c>
      <c r="C1743" s="3">
        <v>30</v>
      </c>
      <c r="D1743" s="3" t="s">
        <v>13</v>
      </c>
      <c r="E1743" s="3" t="s">
        <v>27</v>
      </c>
      <c r="F1743" s="4" t="s">
        <v>28</v>
      </c>
      <c r="G1743" s="4" t="s">
        <v>90</v>
      </c>
      <c r="H1743" s="4" t="s">
        <v>8</v>
      </c>
      <c r="I1743" s="4" t="s">
        <v>79</v>
      </c>
      <c r="J1743" s="6">
        <v>44473</v>
      </c>
      <c r="K1743" s="6">
        <v>44697</v>
      </c>
      <c r="L1743">
        <f t="shared" si="201"/>
        <v>224</v>
      </c>
      <c r="M1743" t="b">
        <f t="shared" ref="M1743:M1744" si="203">L1743&lt;C1743</f>
        <v>0</v>
      </c>
    </row>
    <row r="1744" spans="1:13" ht="13.2" x14ac:dyDescent="0.25">
      <c r="A1744" s="3" t="s">
        <v>1779</v>
      </c>
      <c r="B1744" s="3" t="s">
        <v>32</v>
      </c>
      <c r="C1744" s="3">
        <v>15</v>
      </c>
      <c r="D1744" s="3" t="s">
        <v>13</v>
      </c>
      <c r="E1744" s="3" t="s">
        <v>27</v>
      </c>
      <c r="F1744" s="4" t="s">
        <v>28</v>
      </c>
      <c r="G1744" s="4" t="s">
        <v>272</v>
      </c>
      <c r="H1744" s="4" t="s">
        <v>8</v>
      </c>
      <c r="I1744" s="4" t="s">
        <v>30</v>
      </c>
      <c r="J1744" s="6">
        <v>44474</v>
      </c>
      <c r="K1744" s="6">
        <v>44547</v>
      </c>
      <c r="L1744">
        <f t="shared" si="201"/>
        <v>73</v>
      </c>
      <c r="M1744" t="b">
        <f t="shared" si="203"/>
        <v>0</v>
      </c>
    </row>
    <row r="1745" spans="1:13" ht="13.2" hidden="1" x14ac:dyDescent="0.25">
      <c r="A1745" s="3" t="s">
        <v>1780</v>
      </c>
      <c r="B1745" s="3" t="s">
        <v>12</v>
      </c>
      <c r="C1745" s="3">
        <v>30</v>
      </c>
      <c r="D1745" s="3" t="s">
        <v>13</v>
      </c>
      <c r="E1745" s="3" t="s">
        <v>14</v>
      </c>
      <c r="F1745" s="4" t="s">
        <v>59</v>
      </c>
      <c r="G1745" s="4" t="s">
        <v>16</v>
      </c>
      <c r="H1745" s="4" t="s">
        <v>17</v>
      </c>
      <c r="I1745" s="4"/>
      <c r="J1745" s="6">
        <v>44474</v>
      </c>
      <c r="K1745" s="6">
        <v>44531</v>
      </c>
      <c r="L1745">
        <f t="shared" si="201"/>
        <v>57</v>
      </c>
    </row>
    <row r="1746" spans="1:13" ht="13.2" hidden="1" x14ac:dyDescent="0.25">
      <c r="A1746" s="3" t="s">
        <v>1781</v>
      </c>
      <c r="B1746" s="3" t="s">
        <v>12</v>
      </c>
      <c r="C1746" s="3">
        <v>30</v>
      </c>
      <c r="D1746" s="3" t="s">
        <v>13</v>
      </c>
      <c r="E1746" s="3" t="s">
        <v>14</v>
      </c>
      <c r="F1746" s="4" t="s">
        <v>24</v>
      </c>
      <c r="G1746" s="4" t="s">
        <v>29</v>
      </c>
      <c r="H1746" s="4" t="s">
        <v>17</v>
      </c>
      <c r="I1746" s="4"/>
      <c r="J1746" s="6">
        <v>44474</v>
      </c>
      <c r="K1746" s="6">
        <v>44496</v>
      </c>
      <c r="L1746">
        <f t="shared" si="201"/>
        <v>22</v>
      </c>
    </row>
    <row r="1747" spans="1:13" ht="13.2" hidden="1" x14ac:dyDescent="0.25">
      <c r="A1747" s="3" t="s">
        <v>1782</v>
      </c>
      <c r="B1747" s="3" t="s">
        <v>12</v>
      </c>
      <c r="C1747" s="3">
        <v>30</v>
      </c>
      <c r="D1747" s="3" t="s">
        <v>13</v>
      </c>
      <c r="E1747" s="3" t="s">
        <v>27</v>
      </c>
      <c r="F1747" s="4" t="s">
        <v>43</v>
      </c>
      <c r="G1747" s="4" t="s">
        <v>29</v>
      </c>
      <c r="H1747" s="4" t="s">
        <v>17</v>
      </c>
      <c r="I1747" s="4"/>
      <c r="J1747" s="6">
        <v>44474</v>
      </c>
      <c r="K1747" s="6">
        <v>44488</v>
      </c>
      <c r="L1747">
        <f t="shared" si="201"/>
        <v>14</v>
      </c>
      <c r="M1747" t="b">
        <f t="shared" ref="M1747:M1761" si="204">L1747&lt;C1747</f>
        <v>1</v>
      </c>
    </row>
    <row r="1748" spans="1:13" ht="13.2" hidden="1" x14ac:dyDescent="0.25">
      <c r="A1748" s="3" t="s">
        <v>1783</v>
      </c>
      <c r="B1748" s="3" t="s">
        <v>12</v>
      </c>
      <c r="C1748" s="3">
        <v>30</v>
      </c>
      <c r="D1748" s="3" t="s">
        <v>13</v>
      </c>
      <c r="E1748" s="3" t="s">
        <v>27</v>
      </c>
      <c r="F1748" s="4" t="s">
        <v>28</v>
      </c>
      <c r="G1748" s="4" t="s">
        <v>29</v>
      </c>
      <c r="H1748" s="4" t="s">
        <v>8</v>
      </c>
      <c r="I1748" s="4" t="s">
        <v>79</v>
      </c>
      <c r="J1748" s="6">
        <v>44474</v>
      </c>
      <c r="K1748" s="6">
        <v>44643</v>
      </c>
      <c r="L1748">
        <f t="shared" si="201"/>
        <v>169</v>
      </c>
      <c r="M1748" t="b">
        <f t="shared" si="204"/>
        <v>0</v>
      </c>
    </row>
    <row r="1749" spans="1:13" ht="13.2" hidden="1" x14ac:dyDescent="0.25">
      <c r="A1749" s="3" t="s">
        <v>1784</v>
      </c>
      <c r="B1749" s="3" t="s">
        <v>12</v>
      </c>
      <c r="C1749" s="3">
        <v>30</v>
      </c>
      <c r="D1749" s="3" t="s">
        <v>13</v>
      </c>
      <c r="E1749" s="3" t="s">
        <v>27</v>
      </c>
      <c r="F1749" s="4" t="s">
        <v>28</v>
      </c>
      <c r="G1749" s="4" t="s">
        <v>90</v>
      </c>
      <c r="H1749" s="4" t="s">
        <v>8</v>
      </c>
      <c r="I1749" s="4" t="s">
        <v>79</v>
      </c>
      <c r="J1749" s="6">
        <v>44474</v>
      </c>
      <c r="K1749" s="6">
        <v>44702</v>
      </c>
      <c r="L1749">
        <f t="shared" si="201"/>
        <v>228</v>
      </c>
      <c r="M1749" t="b">
        <f t="shared" si="204"/>
        <v>0</v>
      </c>
    </row>
    <row r="1750" spans="1:13" ht="13.2" hidden="1" x14ac:dyDescent="0.25">
      <c r="A1750" s="3" t="s">
        <v>1785</v>
      </c>
      <c r="B1750" s="3" t="s">
        <v>12</v>
      </c>
      <c r="C1750" s="3">
        <v>30</v>
      </c>
      <c r="D1750" s="3" t="s">
        <v>13</v>
      </c>
      <c r="E1750" s="3" t="s">
        <v>27</v>
      </c>
      <c r="F1750" s="4" t="s">
        <v>28</v>
      </c>
      <c r="G1750" s="4" t="s">
        <v>90</v>
      </c>
      <c r="H1750" s="4" t="s">
        <v>8</v>
      </c>
      <c r="I1750" s="4" t="s">
        <v>79</v>
      </c>
      <c r="J1750" s="6">
        <v>44474</v>
      </c>
      <c r="K1750" s="6">
        <v>44704</v>
      </c>
      <c r="L1750">
        <f t="shared" si="201"/>
        <v>230</v>
      </c>
      <c r="M1750" t="b">
        <f t="shared" si="204"/>
        <v>0</v>
      </c>
    </row>
    <row r="1751" spans="1:13" ht="13.2" hidden="1" x14ac:dyDescent="0.25">
      <c r="A1751" s="3" t="s">
        <v>1786</v>
      </c>
      <c r="B1751" s="3" t="s">
        <v>12</v>
      </c>
      <c r="C1751" s="3">
        <v>30</v>
      </c>
      <c r="D1751" s="3" t="s">
        <v>13</v>
      </c>
      <c r="E1751" s="3" t="s">
        <v>27</v>
      </c>
      <c r="F1751" s="4" t="s">
        <v>28</v>
      </c>
      <c r="G1751" s="4" t="s">
        <v>90</v>
      </c>
      <c r="H1751" s="4" t="s">
        <v>8</v>
      </c>
      <c r="I1751" s="4" t="s">
        <v>79</v>
      </c>
      <c r="J1751" s="6">
        <v>44474</v>
      </c>
      <c r="K1751" s="6">
        <v>44704</v>
      </c>
      <c r="L1751">
        <f t="shared" si="201"/>
        <v>230</v>
      </c>
      <c r="M1751" t="b">
        <f t="shared" si="204"/>
        <v>0</v>
      </c>
    </row>
    <row r="1752" spans="1:13" ht="13.2" hidden="1" x14ac:dyDescent="0.25">
      <c r="A1752" s="3" t="s">
        <v>1787</v>
      </c>
      <c r="B1752" s="3" t="s">
        <v>12</v>
      </c>
      <c r="C1752" s="3">
        <v>30</v>
      </c>
      <c r="D1752" s="3" t="s">
        <v>13</v>
      </c>
      <c r="E1752" s="3" t="s">
        <v>27</v>
      </c>
      <c r="F1752" s="4" t="s">
        <v>28</v>
      </c>
      <c r="G1752" s="4" t="s">
        <v>16</v>
      </c>
      <c r="H1752" s="4" t="s">
        <v>8</v>
      </c>
      <c r="I1752" s="4" t="s">
        <v>79</v>
      </c>
      <c r="J1752" s="6">
        <v>44474</v>
      </c>
      <c r="K1752" s="6">
        <v>44799</v>
      </c>
      <c r="L1752">
        <f t="shared" si="201"/>
        <v>325</v>
      </c>
      <c r="M1752" t="b">
        <f t="shared" si="204"/>
        <v>0</v>
      </c>
    </row>
    <row r="1753" spans="1:13" ht="13.2" hidden="1" x14ac:dyDescent="0.25">
      <c r="A1753" s="3" t="s">
        <v>1788</v>
      </c>
      <c r="B1753" s="3" t="s">
        <v>12</v>
      </c>
      <c r="C1753" s="3">
        <v>30</v>
      </c>
      <c r="D1753" s="3" t="s">
        <v>13</v>
      </c>
      <c r="E1753" s="3" t="s">
        <v>27</v>
      </c>
      <c r="F1753" s="4" t="s">
        <v>43</v>
      </c>
      <c r="G1753" s="4" t="s">
        <v>16</v>
      </c>
      <c r="H1753" s="4" t="s">
        <v>17</v>
      </c>
      <c r="I1753" s="4"/>
      <c r="J1753" s="6">
        <v>44475</v>
      </c>
      <c r="K1753" s="6">
        <v>44475</v>
      </c>
      <c r="L1753">
        <f t="shared" si="201"/>
        <v>0</v>
      </c>
      <c r="M1753" t="b">
        <f t="shared" si="204"/>
        <v>1</v>
      </c>
    </row>
    <row r="1754" spans="1:13" ht="13.2" hidden="1" x14ac:dyDescent="0.25">
      <c r="A1754" s="3" t="s">
        <v>1789</v>
      </c>
      <c r="B1754" s="3" t="s">
        <v>12</v>
      </c>
      <c r="C1754" s="3">
        <v>30</v>
      </c>
      <c r="D1754" s="3" t="s">
        <v>13</v>
      </c>
      <c r="E1754" s="3" t="s">
        <v>27</v>
      </c>
      <c r="F1754" s="4" t="s">
        <v>43</v>
      </c>
      <c r="G1754" s="4" t="s">
        <v>16</v>
      </c>
      <c r="H1754" s="4" t="s">
        <v>17</v>
      </c>
      <c r="I1754" s="4"/>
      <c r="J1754" s="6">
        <v>44475</v>
      </c>
      <c r="K1754" s="6">
        <v>44490</v>
      </c>
      <c r="L1754">
        <f t="shared" si="201"/>
        <v>15</v>
      </c>
      <c r="M1754" t="b">
        <f t="shared" si="204"/>
        <v>1</v>
      </c>
    </row>
    <row r="1755" spans="1:13" ht="13.2" hidden="1" x14ac:dyDescent="0.25">
      <c r="A1755" s="3" t="s">
        <v>1790</v>
      </c>
      <c r="B1755" s="3" t="s">
        <v>12</v>
      </c>
      <c r="C1755" s="3">
        <v>30</v>
      </c>
      <c r="D1755" s="3" t="s">
        <v>13</v>
      </c>
      <c r="E1755" s="3" t="s">
        <v>27</v>
      </c>
      <c r="F1755" s="4" t="s">
        <v>28</v>
      </c>
      <c r="G1755" s="4" t="s">
        <v>29</v>
      </c>
      <c r="H1755" s="4" t="s">
        <v>8</v>
      </c>
      <c r="I1755" s="4" t="s">
        <v>79</v>
      </c>
      <c r="J1755" s="6">
        <v>44475</v>
      </c>
      <c r="K1755" s="6">
        <v>44494</v>
      </c>
      <c r="L1755">
        <f t="shared" si="201"/>
        <v>19</v>
      </c>
      <c r="M1755" t="b">
        <f t="shared" si="204"/>
        <v>1</v>
      </c>
    </row>
    <row r="1756" spans="1:13" ht="13.2" hidden="1" x14ac:dyDescent="0.25">
      <c r="A1756" s="3" t="s">
        <v>1791</v>
      </c>
      <c r="B1756" s="3" t="s">
        <v>12</v>
      </c>
      <c r="C1756" s="3">
        <v>30</v>
      </c>
      <c r="D1756" s="3" t="s">
        <v>13</v>
      </c>
      <c r="E1756" s="3" t="s">
        <v>27</v>
      </c>
      <c r="F1756" s="4" t="s">
        <v>28</v>
      </c>
      <c r="G1756" s="4" t="s">
        <v>29</v>
      </c>
      <c r="H1756" s="4" t="s">
        <v>8</v>
      </c>
      <c r="I1756" s="4" t="s">
        <v>79</v>
      </c>
      <c r="J1756" s="6">
        <v>44475</v>
      </c>
      <c r="K1756" s="6">
        <v>44495</v>
      </c>
      <c r="L1756">
        <f t="shared" si="201"/>
        <v>20</v>
      </c>
      <c r="M1756" t="b">
        <f t="shared" si="204"/>
        <v>1</v>
      </c>
    </row>
    <row r="1757" spans="1:13" ht="13.2" hidden="1" x14ac:dyDescent="0.25">
      <c r="A1757" s="3" t="s">
        <v>1792</v>
      </c>
      <c r="B1757" s="3" t="s">
        <v>12</v>
      </c>
      <c r="C1757" s="3">
        <v>30</v>
      </c>
      <c r="D1757" s="3" t="s">
        <v>13</v>
      </c>
      <c r="E1757" s="3" t="s">
        <v>27</v>
      </c>
      <c r="F1757" s="4" t="s">
        <v>28</v>
      </c>
      <c r="G1757" s="4" t="s">
        <v>16</v>
      </c>
      <c r="H1757" s="4" t="s">
        <v>8</v>
      </c>
      <c r="I1757" s="4" t="s">
        <v>67</v>
      </c>
      <c r="J1757" s="6">
        <v>44475</v>
      </c>
      <c r="K1757" s="6">
        <v>44499</v>
      </c>
      <c r="L1757">
        <f t="shared" si="201"/>
        <v>24</v>
      </c>
      <c r="M1757" t="b">
        <f t="shared" si="204"/>
        <v>1</v>
      </c>
    </row>
    <row r="1758" spans="1:13" ht="13.2" hidden="1" x14ac:dyDescent="0.25">
      <c r="A1758" s="3" t="s">
        <v>1793</v>
      </c>
      <c r="B1758" s="3" t="s">
        <v>12</v>
      </c>
      <c r="C1758" s="3">
        <v>30</v>
      </c>
      <c r="D1758" s="3" t="s">
        <v>13</v>
      </c>
      <c r="E1758" s="3" t="s">
        <v>27</v>
      </c>
      <c r="F1758" s="4" t="s">
        <v>28</v>
      </c>
      <c r="G1758" s="4" t="s">
        <v>16</v>
      </c>
      <c r="H1758" s="4" t="s">
        <v>8</v>
      </c>
      <c r="I1758" s="4" t="s">
        <v>79</v>
      </c>
      <c r="J1758" s="6">
        <v>44475</v>
      </c>
      <c r="K1758" s="6">
        <v>44580</v>
      </c>
      <c r="L1758">
        <f t="shared" si="201"/>
        <v>105</v>
      </c>
      <c r="M1758" t="b">
        <f t="shared" si="204"/>
        <v>0</v>
      </c>
    </row>
    <row r="1759" spans="1:13" ht="13.2" hidden="1" x14ac:dyDescent="0.25">
      <c r="A1759" s="3" t="s">
        <v>1794</v>
      </c>
      <c r="B1759" s="3" t="s">
        <v>12</v>
      </c>
      <c r="C1759" s="3">
        <v>30</v>
      </c>
      <c r="D1759" s="3" t="s">
        <v>13</v>
      </c>
      <c r="E1759" s="3" t="s">
        <v>27</v>
      </c>
      <c r="F1759" s="4" t="s">
        <v>28</v>
      </c>
      <c r="G1759" s="4" t="s">
        <v>90</v>
      </c>
      <c r="H1759" s="4" t="s">
        <v>8</v>
      </c>
      <c r="I1759" s="4" t="s">
        <v>79</v>
      </c>
      <c r="J1759" s="6">
        <v>44475</v>
      </c>
      <c r="K1759" s="6">
        <v>44697</v>
      </c>
      <c r="L1759">
        <f t="shared" si="201"/>
        <v>222</v>
      </c>
      <c r="M1759" t="b">
        <f t="shared" si="204"/>
        <v>0</v>
      </c>
    </row>
    <row r="1760" spans="1:13" ht="13.2" hidden="1" x14ac:dyDescent="0.25">
      <c r="A1760" s="3" t="s">
        <v>1795</v>
      </c>
      <c r="B1760" s="3" t="s">
        <v>12</v>
      </c>
      <c r="C1760" s="3">
        <v>30</v>
      </c>
      <c r="D1760" s="3" t="s">
        <v>13</v>
      </c>
      <c r="E1760" s="3" t="s">
        <v>27</v>
      </c>
      <c r="F1760" s="4" t="s">
        <v>28</v>
      </c>
      <c r="G1760" s="4" t="s">
        <v>90</v>
      </c>
      <c r="H1760" s="4" t="s">
        <v>8</v>
      </c>
      <c r="I1760" s="4" t="s">
        <v>79</v>
      </c>
      <c r="J1760" s="6">
        <v>44475</v>
      </c>
      <c r="K1760" s="6">
        <v>44712</v>
      </c>
      <c r="L1760">
        <f t="shared" si="201"/>
        <v>237</v>
      </c>
      <c r="M1760" t="b">
        <f t="shared" si="204"/>
        <v>0</v>
      </c>
    </row>
    <row r="1761" spans="1:13" ht="13.2" hidden="1" x14ac:dyDescent="0.25">
      <c r="A1761" s="3" t="s">
        <v>1796</v>
      </c>
      <c r="B1761" s="3" t="s">
        <v>12</v>
      </c>
      <c r="C1761" s="3">
        <v>30</v>
      </c>
      <c r="D1761" s="3" t="s">
        <v>13</v>
      </c>
      <c r="E1761" s="3" t="s">
        <v>27</v>
      </c>
      <c r="F1761" s="4" t="s">
        <v>28</v>
      </c>
      <c r="G1761" s="4" t="s">
        <v>16</v>
      </c>
      <c r="H1761" s="4" t="s">
        <v>8</v>
      </c>
      <c r="I1761" s="4" t="s">
        <v>79</v>
      </c>
      <c r="J1761" s="6">
        <v>44475</v>
      </c>
      <c r="K1761" s="6">
        <v>44804</v>
      </c>
      <c r="L1761">
        <f t="shared" si="201"/>
        <v>329</v>
      </c>
      <c r="M1761" t="b">
        <f t="shared" si="204"/>
        <v>0</v>
      </c>
    </row>
    <row r="1762" spans="1:13" ht="13.2" hidden="1" x14ac:dyDescent="0.25">
      <c r="A1762" s="3" t="s">
        <v>1797</v>
      </c>
      <c r="B1762" s="3" t="s">
        <v>12</v>
      </c>
      <c r="C1762" s="3">
        <v>30</v>
      </c>
      <c r="D1762" s="3" t="s">
        <v>404</v>
      </c>
      <c r="E1762" s="3" t="s">
        <v>466</v>
      </c>
      <c r="F1762" s="4"/>
      <c r="G1762" s="4" t="s">
        <v>16</v>
      </c>
      <c r="H1762" s="4"/>
      <c r="I1762" s="4"/>
      <c r="J1762" s="6">
        <v>44475</v>
      </c>
      <c r="K1762" s="3"/>
      <c r="L1762">
        <f t="shared" si="201"/>
        <v>-44475</v>
      </c>
    </row>
    <row r="1763" spans="1:13" ht="13.2" hidden="1" x14ac:dyDescent="0.25">
      <c r="A1763" s="3" t="s">
        <v>1798</v>
      </c>
      <c r="B1763" s="3" t="s">
        <v>34</v>
      </c>
      <c r="C1763" s="3">
        <v>7</v>
      </c>
      <c r="D1763" s="3" t="s">
        <v>13</v>
      </c>
      <c r="E1763" s="3" t="s">
        <v>27</v>
      </c>
      <c r="F1763" s="4" t="s">
        <v>43</v>
      </c>
      <c r="G1763" s="4" t="s">
        <v>90</v>
      </c>
      <c r="H1763" s="4" t="s">
        <v>17</v>
      </c>
      <c r="I1763" s="4"/>
      <c r="J1763" s="6">
        <v>44476</v>
      </c>
      <c r="K1763" s="6">
        <v>44477</v>
      </c>
      <c r="L1763">
        <f t="shared" si="201"/>
        <v>1</v>
      </c>
      <c r="M1763" t="b">
        <f>L1763&lt;C1763</f>
        <v>1</v>
      </c>
    </row>
    <row r="1764" spans="1:13" ht="13.2" hidden="1" x14ac:dyDescent="0.25">
      <c r="A1764" s="3" t="s">
        <v>1799</v>
      </c>
      <c r="B1764" s="3" t="s">
        <v>12</v>
      </c>
      <c r="C1764" s="3">
        <v>30</v>
      </c>
      <c r="D1764" s="3" t="s">
        <v>13</v>
      </c>
      <c r="E1764" s="3" t="s">
        <v>14</v>
      </c>
      <c r="F1764" s="4" t="s">
        <v>59</v>
      </c>
      <c r="G1764" s="4" t="s">
        <v>16</v>
      </c>
      <c r="H1764" s="4" t="s">
        <v>17</v>
      </c>
      <c r="I1764" s="4"/>
      <c r="J1764" s="6">
        <v>44476</v>
      </c>
      <c r="K1764" s="6">
        <v>44522</v>
      </c>
      <c r="L1764">
        <f t="shared" si="201"/>
        <v>46</v>
      </c>
    </row>
    <row r="1765" spans="1:13" ht="13.2" hidden="1" x14ac:dyDescent="0.25">
      <c r="A1765" s="3" t="s">
        <v>1800</v>
      </c>
      <c r="B1765" s="3" t="s">
        <v>12</v>
      </c>
      <c r="C1765" s="3">
        <v>30</v>
      </c>
      <c r="D1765" s="3" t="s">
        <v>13</v>
      </c>
      <c r="E1765" s="3" t="s">
        <v>14</v>
      </c>
      <c r="F1765" s="4" t="s">
        <v>59</v>
      </c>
      <c r="G1765" s="4" t="s">
        <v>16</v>
      </c>
      <c r="H1765" s="4" t="s">
        <v>17</v>
      </c>
      <c r="I1765" s="4"/>
      <c r="J1765" s="6">
        <v>44476</v>
      </c>
      <c r="K1765" s="6">
        <v>44522</v>
      </c>
      <c r="L1765">
        <f t="shared" si="201"/>
        <v>46</v>
      </c>
    </row>
    <row r="1766" spans="1:13" ht="13.2" hidden="1" x14ac:dyDescent="0.25">
      <c r="A1766" s="3" t="s">
        <v>1801</v>
      </c>
      <c r="B1766" s="3" t="s">
        <v>12</v>
      </c>
      <c r="C1766" s="3">
        <v>30</v>
      </c>
      <c r="D1766" s="3" t="s">
        <v>13</v>
      </c>
      <c r="E1766" s="3" t="s">
        <v>27</v>
      </c>
      <c r="F1766" s="4" t="s">
        <v>43</v>
      </c>
      <c r="G1766" s="4" t="s">
        <v>90</v>
      </c>
      <c r="H1766" s="4" t="s">
        <v>17</v>
      </c>
      <c r="I1766" s="4"/>
      <c r="J1766" s="6">
        <v>44476</v>
      </c>
      <c r="K1766" s="6">
        <v>44477</v>
      </c>
      <c r="L1766">
        <f t="shared" si="201"/>
        <v>1</v>
      </c>
      <c r="M1766" t="b">
        <f t="shared" ref="M1766:M1770" si="205">L1766&lt;C1766</f>
        <v>1</v>
      </c>
    </row>
    <row r="1767" spans="1:13" ht="13.2" hidden="1" x14ac:dyDescent="0.25">
      <c r="A1767" s="3" t="s">
        <v>1802</v>
      </c>
      <c r="B1767" s="3" t="s">
        <v>12</v>
      </c>
      <c r="C1767" s="3">
        <v>30</v>
      </c>
      <c r="D1767" s="3" t="s">
        <v>13</v>
      </c>
      <c r="E1767" s="3" t="s">
        <v>27</v>
      </c>
      <c r="F1767" s="4" t="s">
        <v>43</v>
      </c>
      <c r="G1767" s="4" t="s">
        <v>90</v>
      </c>
      <c r="H1767" s="4" t="s">
        <v>17</v>
      </c>
      <c r="I1767" s="4"/>
      <c r="J1767" s="6">
        <v>44476</v>
      </c>
      <c r="K1767" s="6">
        <v>44477</v>
      </c>
      <c r="L1767">
        <f t="shared" si="201"/>
        <v>1</v>
      </c>
      <c r="M1767" t="b">
        <f t="shared" si="205"/>
        <v>1</v>
      </c>
    </row>
    <row r="1768" spans="1:13" ht="13.2" hidden="1" x14ac:dyDescent="0.25">
      <c r="A1768" s="3" t="s">
        <v>1803</v>
      </c>
      <c r="B1768" s="3" t="s">
        <v>12</v>
      </c>
      <c r="C1768" s="3">
        <v>30</v>
      </c>
      <c r="D1768" s="3" t="s">
        <v>13</v>
      </c>
      <c r="E1768" s="3" t="s">
        <v>27</v>
      </c>
      <c r="F1768" s="4" t="s">
        <v>43</v>
      </c>
      <c r="G1768" s="4" t="s">
        <v>90</v>
      </c>
      <c r="H1768" s="4" t="s">
        <v>17</v>
      </c>
      <c r="I1768" s="4"/>
      <c r="J1768" s="6">
        <v>44476</v>
      </c>
      <c r="K1768" s="6">
        <v>44477</v>
      </c>
      <c r="L1768">
        <f t="shared" si="201"/>
        <v>1</v>
      </c>
      <c r="M1768" t="b">
        <f t="shared" si="205"/>
        <v>1</v>
      </c>
    </row>
    <row r="1769" spans="1:13" ht="13.2" hidden="1" x14ac:dyDescent="0.25">
      <c r="A1769" s="3" t="s">
        <v>1804</v>
      </c>
      <c r="B1769" s="3" t="s">
        <v>12</v>
      </c>
      <c r="C1769" s="3">
        <v>30</v>
      </c>
      <c r="D1769" s="3" t="s">
        <v>13</v>
      </c>
      <c r="E1769" s="3" t="s">
        <v>27</v>
      </c>
      <c r="F1769" s="4" t="s">
        <v>28</v>
      </c>
      <c r="G1769" s="4" t="s">
        <v>16</v>
      </c>
      <c r="H1769" s="4" t="s">
        <v>8</v>
      </c>
      <c r="I1769" s="4" t="s">
        <v>30</v>
      </c>
      <c r="J1769" s="6">
        <v>44476</v>
      </c>
      <c r="K1769" s="6">
        <v>44799</v>
      </c>
      <c r="L1769">
        <f t="shared" si="201"/>
        <v>323</v>
      </c>
      <c r="M1769" t="b">
        <f t="shared" si="205"/>
        <v>0</v>
      </c>
    </row>
    <row r="1770" spans="1:13" ht="13.2" hidden="1" x14ac:dyDescent="0.25">
      <c r="A1770" s="3" t="s">
        <v>1805</v>
      </c>
      <c r="B1770" s="3" t="s">
        <v>12</v>
      </c>
      <c r="C1770" s="3">
        <v>30</v>
      </c>
      <c r="D1770" s="3" t="s">
        <v>13</v>
      </c>
      <c r="E1770" s="3" t="s">
        <v>27</v>
      </c>
      <c r="F1770" s="4" t="s">
        <v>28</v>
      </c>
      <c r="G1770" s="4" t="s">
        <v>16</v>
      </c>
      <c r="H1770" s="4" t="s">
        <v>8</v>
      </c>
      <c r="I1770" s="4" t="s">
        <v>79</v>
      </c>
      <c r="J1770" s="6">
        <v>44476</v>
      </c>
      <c r="K1770" s="6">
        <v>44824</v>
      </c>
      <c r="L1770">
        <f t="shared" si="201"/>
        <v>348</v>
      </c>
      <c r="M1770" t="b">
        <f t="shared" si="205"/>
        <v>0</v>
      </c>
    </row>
    <row r="1771" spans="1:13" ht="13.2" hidden="1" x14ac:dyDescent="0.25">
      <c r="A1771" s="3" t="s">
        <v>1806</v>
      </c>
      <c r="B1771" s="3" t="s">
        <v>12</v>
      </c>
      <c r="C1771" s="3">
        <v>30</v>
      </c>
      <c r="D1771" s="3" t="s">
        <v>13</v>
      </c>
      <c r="E1771" s="3" t="s">
        <v>14</v>
      </c>
      <c r="F1771" s="4" t="s">
        <v>22</v>
      </c>
      <c r="G1771" s="4" t="s">
        <v>29</v>
      </c>
      <c r="H1771" s="4" t="s">
        <v>17</v>
      </c>
      <c r="I1771" s="4"/>
      <c r="J1771" s="6">
        <v>44477</v>
      </c>
      <c r="K1771" s="6">
        <v>44844</v>
      </c>
      <c r="L1771">
        <f t="shared" si="201"/>
        <v>367</v>
      </c>
    </row>
    <row r="1772" spans="1:13" ht="13.2" hidden="1" x14ac:dyDescent="0.25">
      <c r="A1772" s="3" t="s">
        <v>1807</v>
      </c>
      <c r="B1772" s="3" t="s">
        <v>12</v>
      </c>
      <c r="C1772" s="3">
        <v>30</v>
      </c>
      <c r="D1772" s="3" t="s">
        <v>13</v>
      </c>
      <c r="E1772" s="3" t="s">
        <v>27</v>
      </c>
      <c r="F1772" s="4" t="s">
        <v>43</v>
      </c>
      <c r="G1772" s="4" t="s">
        <v>90</v>
      </c>
      <c r="H1772" s="4" t="s">
        <v>17</v>
      </c>
      <c r="I1772" s="4"/>
      <c r="J1772" s="6">
        <v>44477</v>
      </c>
      <c r="K1772" s="6">
        <v>44480</v>
      </c>
      <c r="L1772">
        <f t="shared" si="201"/>
        <v>3</v>
      </c>
      <c r="M1772" t="b">
        <f t="shared" ref="M1772:M1775" si="206">L1772&lt;C1772</f>
        <v>1</v>
      </c>
    </row>
    <row r="1773" spans="1:13" ht="13.2" hidden="1" x14ac:dyDescent="0.25">
      <c r="A1773" s="3" t="s">
        <v>1808</v>
      </c>
      <c r="B1773" s="3" t="s">
        <v>12</v>
      </c>
      <c r="C1773" s="3">
        <v>30</v>
      </c>
      <c r="D1773" s="3" t="s">
        <v>13</v>
      </c>
      <c r="E1773" s="3" t="s">
        <v>27</v>
      </c>
      <c r="F1773" s="4" t="s">
        <v>43</v>
      </c>
      <c r="G1773" s="4" t="s">
        <v>16</v>
      </c>
      <c r="H1773" s="4" t="s">
        <v>17</v>
      </c>
      <c r="I1773" s="4"/>
      <c r="J1773" s="6">
        <v>44477</v>
      </c>
      <c r="K1773" s="6">
        <v>44484</v>
      </c>
      <c r="L1773">
        <f t="shared" si="201"/>
        <v>7</v>
      </c>
      <c r="M1773" t="b">
        <f t="shared" si="206"/>
        <v>1</v>
      </c>
    </row>
    <row r="1774" spans="1:13" ht="13.2" hidden="1" x14ac:dyDescent="0.25">
      <c r="A1774" s="3" t="s">
        <v>1809</v>
      </c>
      <c r="B1774" s="3" t="s">
        <v>12</v>
      </c>
      <c r="C1774" s="3">
        <v>30</v>
      </c>
      <c r="D1774" s="3" t="s">
        <v>13</v>
      </c>
      <c r="E1774" s="3" t="s">
        <v>27</v>
      </c>
      <c r="F1774" s="4" t="s">
        <v>28</v>
      </c>
      <c r="G1774" s="4" t="s">
        <v>29</v>
      </c>
      <c r="H1774" s="4" t="s">
        <v>8</v>
      </c>
      <c r="I1774" s="4" t="s">
        <v>79</v>
      </c>
      <c r="J1774" s="6">
        <v>44477</v>
      </c>
      <c r="K1774" s="6">
        <v>44697</v>
      </c>
      <c r="L1774">
        <f t="shared" si="201"/>
        <v>220</v>
      </c>
      <c r="M1774" t="b">
        <f t="shared" si="206"/>
        <v>0</v>
      </c>
    </row>
    <row r="1775" spans="1:13" ht="13.2" hidden="1" x14ac:dyDescent="0.25">
      <c r="A1775" s="3" t="s">
        <v>1810</v>
      </c>
      <c r="B1775" s="3" t="s">
        <v>12</v>
      </c>
      <c r="C1775" s="3">
        <v>30</v>
      </c>
      <c r="D1775" s="3" t="s">
        <v>13</v>
      </c>
      <c r="E1775" s="3" t="s">
        <v>27</v>
      </c>
      <c r="F1775" s="4" t="s">
        <v>28</v>
      </c>
      <c r="G1775" s="4" t="s">
        <v>16</v>
      </c>
      <c r="H1775" s="4" t="s">
        <v>8</v>
      </c>
      <c r="I1775" s="4" t="s">
        <v>67</v>
      </c>
      <c r="J1775" s="6">
        <v>44477</v>
      </c>
      <c r="K1775" s="6">
        <v>44782</v>
      </c>
      <c r="L1775">
        <f t="shared" si="201"/>
        <v>305</v>
      </c>
      <c r="M1775" t="b">
        <f t="shared" si="206"/>
        <v>0</v>
      </c>
    </row>
    <row r="1776" spans="1:13" ht="13.2" hidden="1" x14ac:dyDescent="0.25">
      <c r="A1776" s="3" t="s">
        <v>1811</v>
      </c>
      <c r="B1776" s="3" t="s">
        <v>12</v>
      </c>
      <c r="C1776" s="3">
        <v>30</v>
      </c>
      <c r="D1776" s="3" t="s">
        <v>13</v>
      </c>
      <c r="E1776" s="3" t="s">
        <v>14</v>
      </c>
      <c r="F1776" s="4" t="s">
        <v>24</v>
      </c>
      <c r="G1776" s="4" t="s">
        <v>29</v>
      </c>
      <c r="H1776" s="4" t="s">
        <v>17</v>
      </c>
      <c r="I1776" s="4"/>
      <c r="J1776" s="6">
        <v>44479</v>
      </c>
      <c r="K1776" s="6">
        <v>44531</v>
      </c>
      <c r="L1776">
        <f t="shared" si="201"/>
        <v>52</v>
      </c>
    </row>
    <row r="1777" spans="1:13" ht="13.2" hidden="1" x14ac:dyDescent="0.25">
      <c r="A1777" s="3" t="s">
        <v>1812</v>
      </c>
      <c r="B1777" s="3" t="s">
        <v>12</v>
      </c>
      <c r="C1777" s="3">
        <v>30</v>
      </c>
      <c r="D1777" s="3" t="s">
        <v>13</v>
      </c>
      <c r="E1777" s="3" t="s">
        <v>14</v>
      </c>
      <c r="F1777" s="4" t="s">
        <v>59</v>
      </c>
      <c r="G1777" s="4" t="s">
        <v>16</v>
      </c>
      <c r="H1777" s="4" t="s">
        <v>17</v>
      </c>
      <c r="I1777" s="4"/>
      <c r="J1777" s="6">
        <v>44480</v>
      </c>
      <c r="K1777" s="6">
        <v>44713</v>
      </c>
      <c r="L1777">
        <f t="shared" si="201"/>
        <v>233</v>
      </c>
    </row>
    <row r="1778" spans="1:13" ht="13.2" hidden="1" x14ac:dyDescent="0.25">
      <c r="A1778" s="3" t="s">
        <v>1813</v>
      </c>
      <c r="B1778" s="3" t="s">
        <v>12</v>
      </c>
      <c r="C1778" s="3">
        <v>30</v>
      </c>
      <c r="D1778" s="3" t="s">
        <v>13</v>
      </c>
      <c r="E1778" s="3" t="s">
        <v>27</v>
      </c>
      <c r="F1778" s="4" t="s">
        <v>43</v>
      </c>
      <c r="G1778" s="4" t="s">
        <v>90</v>
      </c>
      <c r="H1778" s="4" t="s">
        <v>17</v>
      </c>
      <c r="I1778" s="4"/>
      <c r="J1778" s="6">
        <v>44480</v>
      </c>
      <c r="K1778" s="6">
        <v>44482</v>
      </c>
      <c r="L1778">
        <f t="shared" si="201"/>
        <v>2</v>
      </c>
      <c r="M1778" t="b">
        <f t="shared" ref="M1778:M1783" si="207">L1778&lt;C1778</f>
        <v>1</v>
      </c>
    </row>
    <row r="1779" spans="1:13" ht="13.2" hidden="1" x14ac:dyDescent="0.25">
      <c r="A1779" s="3" t="s">
        <v>1814</v>
      </c>
      <c r="B1779" s="3" t="s">
        <v>12</v>
      </c>
      <c r="C1779" s="3">
        <v>30</v>
      </c>
      <c r="D1779" s="3" t="s">
        <v>13</v>
      </c>
      <c r="E1779" s="3" t="s">
        <v>27</v>
      </c>
      <c r="F1779" s="4" t="s">
        <v>43</v>
      </c>
      <c r="G1779" s="4" t="s">
        <v>29</v>
      </c>
      <c r="H1779" s="4" t="s">
        <v>17</v>
      </c>
      <c r="I1779" s="4"/>
      <c r="J1779" s="6">
        <v>44480</v>
      </c>
      <c r="K1779" s="6">
        <v>44494</v>
      </c>
      <c r="L1779">
        <f t="shared" si="201"/>
        <v>14</v>
      </c>
      <c r="M1779" t="b">
        <f t="shared" si="207"/>
        <v>1</v>
      </c>
    </row>
    <row r="1780" spans="1:13" ht="13.2" hidden="1" x14ac:dyDescent="0.25">
      <c r="A1780" s="3" t="s">
        <v>1815</v>
      </c>
      <c r="B1780" s="3" t="s">
        <v>12</v>
      </c>
      <c r="C1780" s="3">
        <v>30</v>
      </c>
      <c r="D1780" s="3" t="s">
        <v>13</v>
      </c>
      <c r="E1780" s="3" t="s">
        <v>27</v>
      </c>
      <c r="F1780" s="4" t="s">
        <v>28</v>
      </c>
      <c r="G1780" s="4" t="s">
        <v>29</v>
      </c>
      <c r="H1780" s="4" t="s">
        <v>8</v>
      </c>
      <c r="I1780" s="4" t="s">
        <v>79</v>
      </c>
      <c r="J1780" s="6">
        <v>44480</v>
      </c>
      <c r="K1780" s="6">
        <v>44491</v>
      </c>
      <c r="L1780">
        <f t="shared" si="201"/>
        <v>11</v>
      </c>
      <c r="M1780" t="b">
        <f t="shared" si="207"/>
        <v>1</v>
      </c>
    </row>
    <row r="1781" spans="1:13" ht="13.2" hidden="1" x14ac:dyDescent="0.25">
      <c r="A1781" s="3" t="s">
        <v>1816</v>
      </c>
      <c r="B1781" s="3" t="s">
        <v>12</v>
      </c>
      <c r="C1781" s="3">
        <v>30</v>
      </c>
      <c r="D1781" s="3" t="s">
        <v>13</v>
      </c>
      <c r="E1781" s="3" t="s">
        <v>27</v>
      </c>
      <c r="F1781" s="4" t="s">
        <v>28</v>
      </c>
      <c r="G1781" s="4" t="s">
        <v>29</v>
      </c>
      <c r="H1781" s="4" t="s">
        <v>8</v>
      </c>
      <c r="I1781" s="4" t="s">
        <v>79</v>
      </c>
      <c r="J1781" s="6">
        <v>44480</v>
      </c>
      <c r="K1781" s="6">
        <v>44494</v>
      </c>
      <c r="L1781">
        <f t="shared" si="201"/>
        <v>14</v>
      </c>
      <c r="M1781" t="b">
        <f t="shared" si="207"/>
        <v>1</v>
      </c>
    </row>
    <row r="1782" spans="1:13" ht="13.2" hidden="1" x14ac:dyDescent="0.25">
      <c r="A1782" s="3" t="s">
        <v>1817</v>
      </c>
      <c r="B1782" s="3" t="s">
        <v>12</v>
      </c>
      <c r="C1782" s="3">
        <v>30</v>
      </c>
      <c r="D1782" s="3" t="s">
        <v>13</v>
      </c>
      <c r="E1782" s="3" t="s">
        <v>27</v>
      </c>
      <c r="F1782" s="4" t="s">
        <v>28</v>
      </c>
      <c r="G1782" s="4" t="s">
        <v>16</v>
      </c>
      <c r="H1782" s="4" t="s">
        <v>8</v>
      </c>
      <c r="I1782" s="4" t="s">
        <v>30</v>
      </c>
      <c r="J1782" s="6">
        <v>44480</v>
      </c>
      <c r="K1782" s="6">
        <v>44533</v>
      </c>
      <c r="L1782">
        <f t="shared" si="201"/>
        <v>53</v>
      </c>
      <c r="M1782" t="b">
        <f t="shared" si="207"/>
        <v>0</v>
      </c>
    </row>
    <row r="1783" spans="1:13" ht="13.2" hidden="1" x14ac:dyDescent="0.25">
      <c r="A1783" s="3" t="s">
        <v>1818</v>
      </c>
      <c r="B1783" s="3" t="s">
        <v>12</v>
      </c>
      <c r="C1783" s="3">
        <v>30</v>
      </c>
      <c r="D1783" s="3" t="s">
        <v>13</v>
      </c>
      <c r="E1783" s="3" t="s">
        <v>27</v>
      </c>
      <c r="F1783" s="4" t="s">
        <v>28</v>
      </c>
      <c r="G1783" s="4" t="s">
        <v>16</v>
      </c>
      <c r="H1783" s="4" t="s">
        <v>8</v>
      </c>
      <c r="I1783" s="4" t="s">
        <v>79</v>
      </c>
      <c r="J1783" s="6">
        <v>44480</v>
      </c>
      <c r="K1783" s="6">
        <v>44592</v>
      </c>
      <c r="L1783">
        <f t="shared" si="201"/>
        <v>112</v>
      </c>
      <c r="M1783" t="b">
        <f t="shared" si="207"/>
        <v>0</v>
      </c>
    </row>
    <row r="1784" spans="1:13" ht="13.2" hidden="1" x14ac:dyDescent="0.25">
      <c r="A1784" s="3" t="s">
        <v>1819</v>
      </c>
      <c r="B1784" s="3" t="s">
        <v>12</v>
      </c>
      <c r="C1784" s="3">
        <v>30</v>
      </c>
      <c r="D1784" s="3" t="s">
        <v>13</v>
      </c>
      <c r="E1784" s="3" t="s">
        <v>14</v>
      </c>
      <c r="F1784" s="4" t="s">
        <v>59</v>
      </c>
      <c r="G1784" s="4" t="s">
        <v>16</v>
      </c>
      <c r="H1784" s="4" t="s">
        <v>17</v>
      </c>
      <c r="I1784" s="4"/>
      <c r="J1784" s="6">
        <v>44481</v>
      </c>
      <c r="K1784" s="6">
        <v>44592</v>
      </c>
      <c r="L1784">
        <f>K1784-J1784</f>
        <v>111</v>
      </c>
    </row>
    <row r="1785" spans="1:13" ht="13.2" hidden="1" x14ac:dyDescent="0.25">
      <c r="A1785" s="3" t="s">
        <v>1820</v>
      </c>
      <c r="B1785" s="3" t="s">
        <v>12</v>
      </c>
      <c r="C1785" s="3">
        <v>30</v>
      </c>
      <c r="D1785" s="3" t="s">
        <v>13</v>
      </c>
      <c r="E1785" s="3" t="s">
        <v>27</v>
      </c>
      <c r="F1785" s="4" t="s">
        <v>28</v>
      </c>
      <c r="G1785" s="4" t="s">
        <v>16</v>
      </c>
      <c r="H1785" s="4" t="s">
        <v>8</v>
      </c>
      <c r="I1785" s="4" t="s">
        <v>79</v>
      </c>
      <c r="J1785" s="6">
        <v>44481</v>
      </c>
      <c r="K1785" s="6">
        <v>44567</v>
      </c>
      <c r="L1785">
        <f t="shared" si="201"/>
        <v>86</v>
      </c>
      <c r="M1785" t="b">
        <f t="shared" ref="M1785:M1787" si="208">L1785&lt;C1785</f>
        <v>0</v>
      </c>
    </row>
    <row r="1786" spans="1:13" ht="13.2" hidden="1" x14ac:dyDescent="0.25">
      <c r="A1786" s="3" t="s">
        <v>1821</v>
      </c>
      <c r="B1786" s="3" t="s">
        <v>12</v>
      </c>
      <c r="C1786" s="3">
        <v>30</v>
      </c>
      <c r="D1786" s="3" t="s">
        <v>13</v>
      </c>
      <c r="E1786" s="3" t="s">
        <v>27</v>
      </c>
      <c r="F1786" s="4" t="s">
        <v>28</v>
      </c>
      <c r="G1786" s="4" t="s">
        <v>90</v>
      </c>
      <c r="H1786" s="4" t="s">
        <v>8</v>
      </c>
      <c r="I1786" s="4" t="s">
        <v>79</v>
      </c>
      <c r="J1786" s="6">
        <v>44481</v>
      </c>
      <c r="K1786" s="6">
        <v>44704</v>
      </c>
      <c r="L1786">
        <f t="shared" si="201"/>
        <v>223</v>
      </c>
      <c r="M1786" t="b">
        <f t="shared" si="208"/>
        <v>0</v>
      </c>
    </row>
    <row r="1787" spans="1:13" ht="13.2" hidden="1" x14ac:dyDescent="0.25">
      <c r="A1787" s="3" t="s">
        <v>1822</v>
      </c>
      <c r="B1787" s="3" t="s">
        <v>34</v>
      </c>
      <c r="C1787" s="3">
        <v>7</v>
      </c>
      <c r="D1787" s="3" t="s">
        <v>13</v>
      </c>
      <c r="E1787" s="3" t="s">
        <v>27</v>
      </c>
      <c r="F1787" s="4" t="s">
        <v>28</v>
      </c>
      <c r="G1787" s="4" t="s">
        <v>16</v>
      </c>
      <c r="H1787" s="4" t="s">
        <v>8</v>
      </c>
      <c r="I1787" s="4" t="s">
        <v>79</v>
      </c>
      <c r="J1787" s="6">
        <v>44482</v>
      </c>
      <c r="K1787" s="6">
        <v>44509</v>
      </c>
      <c r="L1787">
        <f t="shared" si="201"/>
        <v>27</v>
      </c>
      <c r="M1787" t="b">
        <f t="shared" si="208"/>
        <v>0</v>
      </c>
    </row>
    <row r="1788" spans="1:13" ht="13.2" hidden="1" x14ac:dyDescent="0.25">
      <c r="A1788" s="3" t="s">
        <v>1823</v>
      </c>
      <c r="B1788" s="3" t="s">
        <v>12</v>
      </c>
      <c r="C1788" s="3">
        <v>30</v>
      </c>
      <c r="D1788" s="3" t="s">
        <v>13</v>
      </c>
      <c r="E1788" s="3" t="s">
        <v>14</v>
      </c>
      <c r="F1788" s="4" t="s">
        <v>59</v>
      </c>
      <c r="G1788" s="4" t="s">
        <v>16</v>
      </c>
      <c r="H1788" s="4" t="s">
        <v>17</v>
      </c>
      <c r="I1788" s="4"/>
      <c r="J1788" s="6">
        <v>44482</v>
      </c>
      <c r="K1788" s="6">
        <v>44636</v>
      </c>
      <c r="L1788">
        <f t="shared" si="201"/>
        <v>154</v>
      </c>
    </row>
    <row r="1789" spans="1:13" ht="13.2" hidden="1" x14ac:dyDescent="0.25">
      <c r="A1789" s="3" t="s">
        <v>1824</v>
      </c>
      <c r="B1789" s="3" t="s">
        <v>12</v>
      </c>
      <c r="C1789" s="3">
        <v>30</v>
      </c>
      <c r="D1789" s="3" t="s">
        <v>13</v>
      </c>
      <c r="E1789" s="3" t="s">
        <v>14</v>
      </c>
      <c r="F1789" s="4" t="s">
        <v>59</v>
      </c>
      <c r="G1789" s="4" t="s">
        <v>16</v>
      </c>
      <c r="H1789" s="4" t="s">
        <v>17</v>
      </c>
      <c r="I1789" s="4"/>
      <c r="J1789" s="6">
        <v>44482</v>
      </c>
      <c r="K1789" s="6">
        <v>44482</v>
      </c>
      <c r="L1789">
        <f t="shared" si="201"/>
        <v>0</v>
      </c>
    </row>
    <row r="1790" spans="1:13" ht="13.2" hidden="1" x14ac:dyDescent="0.25">
      <c r="A1790" s="3" t="s">
        <v>1825</v>
      </c>
      <c r="B1790" s="3" t="s">
        <v>12</v>
      </c>
      <c r="C1790" s="3">
        <v>30</v>
      </c>
      <c r="D1790" s="3" t="s">
        <v>13</v>
      </c>
      <c r="E1790" s="3" t="s">
        <v>27</v>
      </c>
      <c r="F1790" s="4" t="s">
        <v>28</v>
      </c>
      <c r="G1790" s="4" t="s">
        <v>29</v>
      </c>
      <c r="H1790" s="4" t="s">
        <v>8</v>
      </c>
      <c r="I1790" s="4" t="s">
        <v>79</v>
      </c>
      <c r="J1790" s="6">
        <v>44482</v>
      </c>
      <c r="K1790" s="6">
        <v>44498</v>
      </c>
      <c r="L1790">
        <f t="shared" si="201"/>
        <v>16</v>
      </c>
      <c r="M1790" t="b">
        <f t="shared" ref="M1790:M1791" si="209">L1790&lt;C1790</f>
        <v>1</v>
      </c>
    </row>
    <row r="1791" spans="1:13" ht="13.2" hidden="1" x14ac:dyDescent="0.25">
      <c r="A1791" s="3" t="s">
        <v>1826</v>
      </c>
      <c r="B1791" s="3" t="s">
        <v>12</v>
      </c>
      <c r="C1791" s="3">
        <v>30</v>
      </c>
      <c r="D1791" s="3" t="s">
        <v>13</v>
      </c>
      <c r="E1791" s="3" t="s">
        <v>27</v>
      </c>
      <c r="F1791" s="4" t="s">
        <v>28</v>
      </c>
      <c r="G1791" s="4" t="s">
        <v>16</v>
      </c>
      <c r="H1791" s="4" t="s">
        <v>8</v>
      </c>
      <c r="I1791" s="4" t="s">
        <v>79</v>
      </c>
      <c r="J1791" s="6">
        <v>44482</v>
      </c>
      <c r="K1791" s="6">
        <v>44505</v>
      </c>
      <c r="L1791">
        <f t="shared" si="201"/>
        <v>23</v>
      </c>
      <c r="M1791" t="b">
        <f t="shared" si="209"/>
        <v>1</v>
      </c>
    </row>
    <row r="1792" spans="1:13" ht="13.2" hidden="1" x14ac:dyDescent="0.25">
      <c r="A1792" s="3" t="s">
        <v>1827</v>
      </c>
      <c r="B1792" s="3" t="s">
        <v>12</v>
      </c>
      <c r="C1792" s="3">
        <v>30</v>
      </c>
      <c r="D1792" s="3" t="s">
        <v>13</v>
      </c>
      <c r="E1792" s="3" t="s">
        <v>14</v>
      </c>
      <c r="F1792" s="4" t="s">
        <v>59</v>
      </c>
      <c r="G1792" s="4" t="s">
        <v>29</v>
      </c>
      <c r="H1792" s="4" t="s">
        <v>17</v>
      </c>
      <c r="I1792" s="4"/>
      <c r="J1792" s="6">
        <v>44483</v>
      </c>
      <c r="K1792" s="6">
        <v>44503</v>
      </c>
      <c r="L1792">
        <f>K1792-J1792</f>
        <v>20</v>
      </c>
    </row>
    <row r="1793" spans="1:13" ht="13.2" hidden="1" x14ac:dyDescent="0.25">
      <c r="A1793" s="3" t="s">
        <v>1828</v>
      </c>
      <c r="B1793" s="3" t="s">
        <v>12</v>
      </c>
      <c r="C1793" s="3">
        <v>30</v>
      </c>
      <c r="D1793" s="3" t="s">
        <v>13</v>
      </c>
      <c r="E1793" s="3" t="s">
        <v>27</v>
      </c>
      <c r="F1793" s="4" t="s">
        <v>28</v>
      </c>
      <c r="G1793" s="4" t="s">
        <v>29</v>
      </c>
      <c r="H1793" s="4" t="s">
        <v>8</v>
      </c>
      <c r="I1793" s="4" t="s">
        <v>30</v>
      </c>
      <c r="J1793" s="6">
        <v>44483</v>
      </c>
      <c r="K1793" s="6">
        <v>44493</v>
      </c>
      <c r="L1793">
        <f t="shared" si="201"/>
        <v>10</v>
      </c>
      <c r="M1793" t="b">
        <f t="shared" ref="M1793:M1794" si="210">L1793&lt;C1793</f>
        <v>1</v>
      </c>
    </row>
    <row r="1794" spans="1:13" ht="13.2" hidden="1" x14ac:dyDescent="0.25">
      <c r="A1794" s="3" t="s">
        <v>1829</v>
      </c>
      <c r="B1794" s="3" t="s">
        <v>12</v>
      </c>
      <c r="C1794" s="3">
        <v>30</v>
      </c>
      <c r="D1794" s="3" t="s">
        <v>13</v>
      </c>
      <c r="E1794" s="3" t="s">
        <v>27</v>
      </c>
      <c r="F1794" s="4" t="s">
        <v>28</v>
      </c>
      <c r="G1794" s="4" t="s">
        <v>90</v>
      </c>
      <c r="H1794" s="4" t="s">
        <v>8</v>
      </c>
      <c r="I1794" s="4" t="s">
        <v>79</v>
      </c>
      <c r="J1794" s="6">
        <v>44483</v>
      </c>
      <c r="K1794" s="6">
        <v>44704</v>
      </c>
      <c r="L1794">
        <f t="shared" si="201"/>
        <v>221</v>
      </c>
      <c r="M1794" t="b">
        <f t="shared" si="210"/>
        <v>0</v>
      </c>
    </row>
    <row r="1795" spans="1:13" ht="13.2" hidden="1" x14ac:dyDescent="0.25">
      <c r="A1795" s="3" t="s">
        <v>1830</v>
      </c>
      <c r="B1795" s="3" t="s">
        <v>12</v>
      </c>
      <c r="C1795" s="3">
        <v>30</v>
      </c>
      <c r="D1795" s="3" t="s">
        <v>13</v>
      </c>
      <c r="E1795" s="3" t="s">
        <v>14</v>
      </c>
      <c r="F1795" s="4" t="s">
        <v>59</v>
      </c>
      <c r="G1795" s="4" t="s">
        <v>16</v>
      </c>
      <c r="H1795" s="4" t="s">
        <v>17</v>
      </c>
      <c r="I1795" s="4"/>
      <c r="J1795" s="6">
        <v>44484</v>
      </c>
      <c r="K1795" s="6">
        <v>44532</v>
      </c>
      <c r="L1795">
        <f>K1795-J1795</f>
        <v>48</v>
      </c>
    </row>
    <row r="1796" spans="1:13" ht="13.2" hidden="1" x14ac:dyDescent="0.25">
      <c r="A1796" s="3" t="s">
        <v>1831</v>
      </c>
      <c r="B1796" s="3" t="s">
        <v>12</v>
      </c>
      <c r="C1796" s="3">
        <v>30</v>
      </c>
      <c r="D1796" s="3" t="s">
        <v>13</v>
      </c>
      <c r="E1796" s="3" t="s">
        <v>27</v>
      </c>
      <c r="F1796" s="4" t="s">
        <v>28</v>
      </c>
      <c r="G1796" s="4" t="s">
        <v>16</v>
      </c>
      <c r="H1796" s="4" t="s">
        <v>8</v>
      </c>
      <c r="I1796" s="4" t="s">
        <v>1832</v>
      </c>
      <c r="J1796" s="6">
        <v>44484</v>
      </c>
      <c r="K1796" s="6">
        <v>44532</v>
      </c>
      <c r="L1796">
        <f t="shared" ref="L1796:L1858" si="211">K1796-J1796</f>
        <v>48</v>
      </c>
      <c r="M1796" t="b">
        <f t="shared" ref="M1796:M1800" si="212">L1796&lt;C1796</f>
        <v>0</v>
      </c>
    </row>
    <row r="1797" spans="1:13" ht="13.2" hidden="1" x14ac:dyDescent="0.25">
      <c r="A1797" s="3" t="s">
        <v>1833</v>
      </c>
      <c r="B1797" s="3" t="s">
        <v>12</v>
      </c>
      <c r="C1797" s="3">
        <v>30</v>
      </c>
      <c r="D1797" s="3" t="s">
        <v>13</v>
      </c>
      <c r="E1797" s="3" t="s">
        <v>27</v>
      </c>
      <c r="F1797" s="4" t="s">
        <v>28</v>
      </c>
      <c r="G1797" s="4" t="s">
        <v>16</v>
      </c>
      <c r="H1797" s="4" t="s">
        <v>8</v>
      </c>
      <c r="I1797" s="4" t="s">
        <v>1832</v>
      </c>
      <c r="J1797" s="6">
        <v>44484</v>
      </c>
      <c r="K1797" s="6">
        <v>44643</v>
      </c>
      <c r="L1797">
        <f t="shared" si="211"/>
        <v>159</v>
      </c>
      <c r="M1797" t="b">
        <f t="shared" si="212"/>
        <v>0</v>
      </c>
    </row>
    <row r="1798" spans="1:13" ht="13.2" hidden="1" x14ac:dyDescent="0.25">
      <c r="A1798" s="3" t="s">
        <v>1834</v>
      </c>
      <c r="B1798" s="3" t="s">
        <v>12</v>
      </c>
      <c r="C1798" s="3">
        <v>30</v>
      </c>
      <c r="D1798" s="3" t="s">
        <v>13</v>
      </c>
      <c r="E1798" s="3" t="s">
        <v>27</v>
      </c>
      <c r="F1798" s="4" t="s">
        <v>28</v>
      </c>
      <c r="G1798" s="4" t="s">
        <v>90</v>
      </c>
      <c r="H1798" s="4" t="s">
        <v>8</v>
      </c>
      <c r="I1798" s="4" t="s">
        <v>67</v>
      </c>
      <c r="J1798" s="6">
        <v>44484</v>
      </c>
      <c r="K1798" s="6">
        <v>44712</v>
      </c>
      <c r="L1798">
        <f t="shared" si="211"/>
        <v>228</v>
      </c>
      <c r="M1798" t="b">
        <f t="shared" si="212"/>
        <v>0</v>
      </c>
    </row>
    <row r="1799" spans="1:13" ht="13.2" hidden="1" x14ac:dyDescent="0.25">
      <c r="A1799" s="3" t="s">
        <v>1835</v>
      </c>
      <c r="B1799" s="3" t="s">
        <v>12</v>
      </c>
      <c r="C1799" s="3">
        <v>30</v>
      </c>
      <c r="D1799" s="3" t="s">
        <v>13</v>
      </c>
      <c r="E1799" s="3" t="s">
        <v>27</v>
      </c>
      <c r="F1799" s="4" t="s">
        <v>28</v>
      </c>
      <c r="G1799" s="4" t="s">
        <v>16</v>
      </c>
      <c r="H1799" s="4" t="s">
        <v>8</v>
      </c>
      <c r="I1799" s="4" t="s">
        <v>67</v>
      </c>
      <c r="J1799" s="6">
        <v>44484</v>
      </c>
      <c r="K1799" s="6">
        <v>44782</v>
      </c>
      <c r="L1799">
        <f t="shared" si="211"/>
        <v>298</v>
      </c>
      <c r="M1799" t="b">
        <f t="shared" si="212"/>
        <v>0</v>
      </c>
    </row>
    <row r="1800" spans="1:13" ht="13.2" hidden="1" x14ac:dyDescent="0.25">
      <c r="A1800" s="3" t="s">
        <v>1836</v>
      </c>
      <c r="B1800" s="3" t="s">
        <v>32</v>
      </c>
      <c r="C1800" s="3">
        <v>15</v>
      </c>
      <c r="D1800" s="3" t="s">
        <v>13</v>
      </c>
      <c r="E1800" s="3" t="s">
        <v>27</v>
      </c>
      <c r="F1800" s="4" t="s">
        <v>28</v>
      </c>
      <c r="G1800" s="4" t="s">
        <v>16</v>
      </c>
      <c r="H1800" s="4" t="s">
        <v>8</v>
      </c>
      <c r="I1800" s="4" t="s">
        <v>79</v>
      </c>
      <c r="J1800" s="6">
        <v>44487</v>
      </c>
      <c r="K1800" s="6">
        <v>44496</v>
      </c>
      <c r="L1800">
        <f t="shared" si="211"/>
        <v>9</v>
      </c>
      <c r="M1800" t="b">
        <f t="shared" si="212"/>
        <v>1</v>
      </c>
    </row>
    <row r="1801" spans="1:13" ht="13.2" hidden="1" x14ac:dyDescent="0.25">
      <c r="A1801" s="3" t="s">
        <v>1837</v>
      </c>
      <c r="B1801" s="3" t="s">
        <v>12</v>
      </c>
      <c r="C1801" s="3">
        <v>30</v>
      </c>
      <c r="D1801" s="3" t="s">
        <v>13</v>
      </c>
      <c r="E1801" s="3" t="s">
        <v>14</v>
      </c>
      <c r="F1801" s="4" t="s">
        <v>22</v>
      </c>
      <c r="G1801" s="4" t="s">
        <v>29</v>
      </c>
      <c r="H1801" s="4" t="s">
        <v>17</v>
      </c>
      <c r="I1801" s="4"/>
      <c r="J1801" s="6">
        <v>44487</v>
      </c>
      <c r="K1801" s="6">
        <v>44532</v>
      </c>
      <c r="L1801">
        <f t="shared" si="211"/>
        <v>45</v>
      </c>
    </row>
    <row r="1802" spans="1:13" ht="13.2" hidden="1" x14ac:dyDescent="0.25">
      <c r="A1802" s="3" t="s">
        <v>1838</v>
      </c>
      <c r="B1802" s="3" t="s">
        <v>12</v>
      </c>
      <c r="C1802" s="3">
        <v>30</v>
      </c>
      <c r="D1802" s="3" t="s">
        <v>13</v>
      </c>
      <c r="E1802" s="3" t="s">
        <v>14</v>
      </c>
      <c r="F1802" s="4" t="s">
        <v>22</v>
      </c>
      <c r="G1802" s="4" t="s">
        <v>29</v>
      </c>
      <c r="H1802" s="4" t="s">
        <v>17</v>
      </c>
      <c r="I1802" s="4"/>
      <c r="J1802" s="6">
        <v>44487</v>
      </c>
      <c r="K1802" s="6">
        <v>44532</v>
      </c>
      <c r="L1802">
        <f t="shared" si="211"/>
        <v>45</v>
      </c>
    </row>
    <row r="1803" spans="1:13" ht="13.2" hidden="1" x14ac:dyDescent="0.25">
      <c r="A1803" s="3" t="s">
        <v>1839</v>
      </c>
      <c r="B1803" s="3" t="s">
        <v>12</v>
      </c>
      <c r="C1803" s="3">
        <v>30</v>
      </c>
      <c r="D1803" s="3" t="s">
        <v>13</v>
      </c>
      <c r="E1803" s="3" t="s">
        <v>14</v>
      </c>
      <c r="F1803" s="4" t="s">
        <v>22</v>
      </c>
      <c r="G1803" s="4" t="s">
        <v>29</v>
      </c>
      <c r="H1803" s="4" t="s">
        <v>17</v>
      </c>
      <c r="I1803" s="4"/>
      <c r="J1803" s="6">
        <v>44487</v>
      </c>
      <c r="K1803" s="6">
        <v>44495</v>
      </c>
      <c r="L1803">
        <f t="shared" si="211"/>
        <v>8</v>
      </c>
    </row>
    <row r="1804" spans="1:13" ht="13.2" hidden="1" x14ac:dyDescent="0.25">
      <c r="A1804" s="3" t="s">
        <v>1840</v>
      </c>
      <c r="B1804" s="3" t="s">
        <v>12</v>
      </c>
      <c r="C1804" s="3">
        <v>30</v>
      </c>
      <c r="D1804" s="3" t="s">
        <v>13</v>
      </c>
      <c r="E1804" s="3" t="s">
        <v>27</v>
      </c>
      <c r="F1804" s="4" t="s">
        <v>28</v>
      </c>
      <c r="G1804" s="4" t="s">
        <v>16</v>
      </c>
      <c r="H1804" s="4" t="s">
        <v>8</v>
      </c>
      <c r="I1804" s="4" t="s">
        <v>1832</v>
      </c>
      <c r="J1804" s="6">
        <v>44487</v>
      </c>
      <c r="K1804" s="6">
        <v>44529</v>
      </c>
      <c r="L1804">
        <f t="shared" si="211"/>
        <v>42</v>
      </c>
      <c r="M1804" t="b">
        <f t="shared" ref="M1804:M1809" si="213">L1804&lt;C1804</f>
        <v>0</v>
      </c>
    </row>
    <row r="1805" spans="1:13" ht="13.2" hidden="1" x14ac:dyDescent="0.25">
      <c r="A1805" s="3" t="s">
        <v>1841</v>
      </c>
      <c r="B1805" s="3" t="s">
        <v>12</v>
      </c>
      <c r="C1805" s="3">
        <v>30</v>
      </c>
      <c r="D1805" s="3" t="s">
        <v>13</v>
      </c>
      <c r="E1805" s="3" t="s">
        <v>27</v>
      </c>
      <c r="F1805" s="4" t="s">
        <v>28</v>
      </c>
      <c r="G1805" s="4" t="s">
        <v>16</v>
      </c>
      <c r="H1805" s="4" t="s">
        <v>8</v>
      </c>
      <c r="I1805" s="4" t="s">
        <v>1832</v>
      </c>
      <c r="J1805" s="6">
        <v>44487</v>
      </c>
      <c r="K1805" s="6">
        <v>44585</v>
      </c>
      <c r="L1805">
        <f t="shared" si="211"/>
        <v>98</v>
      </c>
      <c r="M1805" t="b">
        <f t="shared" si="213"/>
        <v>0</v>
      </c>
    </row>
    <row r="1806" spans="1:13" ht="13.2" hidden="1" x14ac:dyDescent="0.25">
      <c r="A1806" s="3" t="s">
        <v>1842</v>
      </c>
      <c r="B1806" s="3" t="s">
        <v>12</v>
      </c>
      <c r="C1806" s="3">
        <v>30</v>
      </c>
      <c r="D1806" s="3" t="s">
        <v>13</v>
      </c>
      <c r="E1806" s="3" t="s">
        <v>27</v>
      </c>
      <c r="F1806" s="4" t="s">
        <v>28</v>
      </c>
      <c r="G1806" s="4" t="s">
        <v>29</v>
      </c>
      <c r="H1806" s="4" t="s">
        <v>8</v>
      </c>
      <c r="I1806" s="4" t="s">
        <v>79</v>
      </c>
      <c r="J1806" s="6">
        <v>44487</v>
      </c>
      <c r="K1806" s="6">
        <v>44704</v>
      </c>
      <c r="L1806">
        <f t="shared" si="211"/>
        <v>217</v>
      </c>
      <c r="M1806" t="b">
        <f t="shared" si="213"/>
        <v>0</v>
      </c>
    </row>
    <row r="1807" spans="1:13" ht="13.2" hidden="1" x14ac:dyDescent="0.25">
      <c r="A1807" s="3" t="s">
        <v>1843</v>
      </c>
      <c r="B1807" s="3" t="s">
        <v>12</v>
      </c>
      <c r="C1807" s="3">
        <v>30</v>
      </c>
      <c r="D1807" s="3" t="s">
        <v>13</v>
      </c>
      <c r="E1807" s="3" t="s">
        <v>27</v>
      </c>
      <c r="F1807" s="4" t="s">
        <v>28</v>
      </c>
      <c r="G1807" s="4" t="s">
        <v>29</v>
      </c>
      <c r="H1807" s="4" t="s">
        <v>8</v>
      </c>
      <c r="I1807" s="4" t="s">
        <v>79</v>
      </c>
      <c r="J1807" s="6">
        <v>44487</v>
      </c>
      <c r="K1807" s="6">
        <v>44704</v>
      </c>
      <c r="L1807">
        <f t="shared" si="211"/>
        <v>217</v>
      </c>
      <c r="M1807" t="b">
        <f t="shared" si="213"/>
        <v>0</v>
      </c>
    </row>
    <row r="1808" spans="1:13" ht="13.2" hidden="1" x14ac:dyDescent="0.25">
      <c r="A1808" s="3" t="s">
        <v>1844</v>
      </c>
      <c r="B1808" s="3" t="s">
        <v>12</v>
      </c>
      <c r="C1808" s="3">
        <v>30</v>
      </c>
      <c r="D1808" s="3" t="s">
        <v>13</v>
      </c>
      <c r="E1808" s="3" t="s">
        <v>27</v>
      </c>
      <c r="F1808" s="4" t="s">
        <v>28</v>
      </c>
      <c r="G1808" s="4" t="s">
        <v>90</v>
      </c>
      <c r="H1808" s="4" t="s">
        <v>8</v>
      </c>
      <c r="I1808" s="4" t="s">
        <v>67</v>
      </c>
      <c r="J1808" s="6">
        <v>44487</v>
      </c>
      <c r="K1808" s="6">
        <v>44712</v>
      </c>
      <c r="L1808">
        <f t="shared" si="211"/>
        <v>225</v>
      </c>
      <c r="M1808" t="b">
        <f t="shared" si="213"/>
        <v>0</v>
      </c>
    </row>
    <row r="1809" spans="1:13" ht="13.2" hidden="1" x14ac:dyDescent="0.25">
      <c r="A1809" s="3" t="s">
        <v>1845</v>
      </c>
      <c r="B1809" s="3" t="s">
        <v>32</v>
      </c>
      <c r="C1809" s="3">
        <v>15</v>
      </c>
      <c r="D1809" s="3" t="s">
        <v>13</v>
      </c>
      <c r="E1809" s="3" t="s">
        <v>27</v>
      </c>
      <c r="F1809" s="4" t="s">
        <v>43</v>
      </c>
      <c r="G1809" s="4" t="s">
        <v>90</v>
      </c>
      <c r="H1809" s="4" t="s">
        <v>17</v>
      </c>
      <c r="I1809" s="4"/>
      <c r="J1809" s="6">
        <v>44488</v>
      </c>
      <c r="K1809" s="6">
        <v>44489</v>
      </c>
      <c r="L1809">
        <f t="shared" si="211"/>
        <v>1</v>
      </c>
      <c r="M1809" t="b">
        <f t="shared" si="213"/>
        <v>1</v>
      </c>
    </row>
    <row r="1810" spans="1:13" ht="13.2" hidden="1" x14ac:dyDescent="0.25">
      <c r="A1810" s="3" t="s">
        <v>1846</v>
      </c>
      <c r="B1810" s="3" t="s">
        <v>12</v>
      </c>
      <c r="C1810" s="3">
        <v>30</v>
      </c>
      <c r="D1810" s="3" t="s">
        <v>13</v>
      </c>
      <c r="E1810" s="3" t="s">
        <v>14</v>
      </c>
      <c r="F1810" s="4" t="s">
        <v>59</v>
      </c>
      <c r="G1810" s="4" t="s">
        <v>16</v>
      </c>
      <c r="H1810" s="4" t="s">
        <v>17</v>
      </c>
      <c r="I1810" s="4"/>
      <c r="J1810" s="6">
        <v>44488</v>
      </c>
      <c r="K1810" s="6">
        <v>44606</v>
      </c>
      <c r="L1810">
        <f t="shared" si="211"/>
        <v>118</v>
      </c>
    </row>
    <row r="1811" spans="1:13" ht="13.2" hidden="1" x14ac:dyDescent="0.25">
      <c r="A1811" s="3" t="s">
        <v>1847</v>
      </c>
      <c r="B1811" s="3" t="s">
        <v>12</v>
      </c>
      <c r="C1811" s="3">
        <v>30</v>
      </c>
      <c r="D1811" s="3" t="s">
        <v>13</v>
      </c>
      <c r="E1811" s="3" t="s">
        <v>14</v>
      </c>
      <c r="F1811" s="4" t="s">
        <v>59</v>
      </c>
      <c r="G1811" s="4" t="s">
        <v>16</v>
      </c>
      <c r="H1811" s="4" t="s">
        <v>17</v>
      </c>
      <c r="I1811" s="4"/>
      <c r="J1811" s="6">
        <v>44488</v>
      </c>
      <c r="K1811" s="6">
        <v>44606</v>
      </c>
      <c r="L1811">
        <f t="shared" si="211"/>
        <v>118</v>
      </c>
    </row>
    <row r="1812" spans="1:13" ht="13.2" hidden="1" x14ac:dyDescent="0.25">
      <c r="A1812" s="3" t="s">
        <v>1848</v>
      </c>
      <c r="B1812" s="3" t="s">
        <v>12</v>
      </c>
      <c r="C1812" s="3">
        <v>30</v>
      </c>
      <c r="D1812" s="3" t="s">
        <v>13</v>
      </c>
      <c r="E1812" s="3" t="s">
        <v>14</v>
      </c>
      <c r="F1812" s="4" t="s">
        <v>59</v>
      </c>
      <c r="G1812" s="4" t="s">
        <v>16</v>
      </c>
      <c r="H1812" s="4" t="s">
        <v>17</v>
      </c>
      <c r="I1812" s="4"/>
      <c r="J1812" s="6">
        <v>44488</v>
      </c>
      <c r="K1812" s="6">
        <v>44606</v>
      </c>
      <c r="L1812">
        <f t="shared" si="211"/>
        <v>118</v>
      </c>
    </row>
    <row r="1813" spans="1:13" ht="13.2" hidden="1" x14ac:dyDescent="0.25">
      <c r="A1813" s="3" t="s">
        <v>1849</v>
      </c>
      <c r="B1813" s="3" t="s">
        <v>12</v>
      </c>
      <c r="C1813" s="3">
        <v>30</v>
      </c>
      <c r="D1813" s="3" t="s">
        <v>13</v>
      </c>
      <c r="E1813" s="3" t="s">
        <v>14</v>
      </c>
      <c r="F1813" s="4" t="s">
        <v>59</v>
      </c>
      <c r="G1813" s="4" t="s">
        <v>16</v>
      </c>
      <c r="H1813" s="4" t="s">
        <v>17</v>
      </c>
      <c r="I1813" s="4"/>
      <c r="J1813" s="6">
        <v>44488</v>
      </c>
      <c r="K1813" s="6">
        <v>44606</v>
      </c>
      <c r="L1813">
        <f t="shared" si="211"/>
        <v>118</v>
      </c>
    </row>
    <row r="1814" spans="1:13" ht="13.2" hidden="1" x14ac:dyDescent="0.25">
      <c r="A1814" s="3" t="s">
        <v>1850</v>
      </c>
      <c r="B1814" s="3" t="s">
        <v>12</v>
      </c>
      <c r="C1814" s="3">
        <v>30</v>
      </c>
      <c r="D1814" s="3" t="s">
        <v>13</v>
      </c>
      <c r="E1814" s="3" t="s">
        <v>14</v>
      </c>
      <c r="F1814" s="4" t="s">
        <v>59</v>
      </c>
      <c r="G1814" s="4" t="s">
        <v>16</v>
      </c>
      <c r="H1814" s="4" t="s">
        <v>17</v>
      </c>
      <c r="I1814" s="4"/>
      <c r="J1814" s="6">
        <v>44488</v>
      </c>
      <c r="K1814" s="6">
        <v>44606</v>
      </c>
      <c r="L1814">
        <f t="shared" si="211"/>
        <v>118</v>
      </c>
    </row>
    <row r="1815" spans="1:13" ht="13.2" hidden="1" x14ac:dyDescent="0.25">
      <c r="A1815" s="3" t="s">
        <v>1851</v>
      </c>
      <c r="B1815" s="3" t="s">
        <v>12</v>
      </c>
      <c r="C1815" s="3">
        <v>30</v>
      </c>
      <c r="D1815" s="3" t="s">
        <v>13</v>
      </c>
      <c r="E1815" s="3" t="s">
        <v>14</v>
      </c>
      <c r="F1815" s="4" t="s">
        <v>59</v>
      </c>
      <c r="G1815" s="4" t="s">
        <v>16</v>
      </c>
      <c r="H1815" s="4" t="s">
        <v>17</v>
      </c>
      <c r="I1815" s="4"/>
      <c r="J1815" s="6">
        <v>44488</v>
      </c>
      <c r="K1815" s="6">
        <v>44503</v>
      </c>
      <c r="L1815">
        <f t="shared" si="211"/>
        <v>15</v>
      </c>
    </row>
    <row r="1816" spans="1:13" ht="13.2" hidden="1" x14ac:dyDescent="0.25">
      <c r="A1816" s="3" t="s">
        <v>1852</v>
      </c>
      <c r="B1816" s="3" t="s">
        <v>12</v>
      </c>
      <c r="C1816" s="3">
        <v>30</v>
      </c>
      <c r="D1816" s="3" t="s">
        <v>13</v>
      </c>
      <c r="E1816" s="3" t="s">
        <v>27</v>
      </c>
      <c r="F1816" s="4" t="s">
        <v>43</v>
      </c>
      <c r="G1816" s="4" t="s">
        <v>90</v>
      </c>
      <c r="H1816" s="4" t="s">
        <v>17</v>
      </c>
      <c r="I1816" s="4"/>
      <c r="J1816" s="6">
        <v>44488</v>
      </c>
      <c r="K1816" s="6">
        <v>44489</v>
      </c>
      <c r="L1816">
        <f t="shared" si="211"/>
        <v>1</v>
      </c>
      <c r="M1816" t="b">
        <f t="shared" ref="M1816:M1821" si="214">L1816&lt;C1816</f>
        <v>1</v>
      </c>
    </row>
    <row r="1817" spans="1:13" ht="13.2" hidden="1" x14ac:dyDescent="0.25">
      <c r="A1817" s="3" t="s">
        <v>1853</v>
      </c>
      <c r="B1817" s="3" t="s">
        <v>12</v>
      </c>
      <c r="C1817" s="3">
        <v>30</v>
      </c>
      <c r="D1817" s="3" t="s">
        <v>13</v>
      </c>
      <c r="E1817" s="3" t="s">
        <v>27</v>
      </c>
      <c r="F1817" s="4" t="s">
        <v>28</v>
      </c>
      <c r="G1817" s="4" t="s">
        <v>90</v>
      </c>
      <c r="H1817" s="4" t="s">
        <v>8</v>
      </c>
      <c r="I1817" s="4" t="s">
        <v>79</v>
      </c>
      <c r="J1817" s="6">
        <v>44488</v>
      </c>
      <c r="K1817" s="6">
        <v>44489</v>
      </c>
      <c r="L1817">
        <f t="shared" si="211"/>
        <v>1</v>
      </c>
      <c r="M1817" t="b">
        <f t="shared" si="214"/>
        <v>1</v>
      </c>
    </row>
    <row r="1818" spans="1:13" ht="13.2" hidden="1" x14ac:dyDescent="0.25">
      <c r="A1818" s="3" t="s">
        <v>1854</v>
      </c>
      <c r="B1818" s="3" t="s">
        <v>12</v>
      </c>
      <c r="C1818" s="3">
        <v>30</v>
      </c>
      <c r="D1818" s="3" t="s">
        <v>13</v>
      </c>
      <c r="E1818" s="3" t="s">
        <v>27</v>
      </c>
      <c r="F1818" s="4" t="s">
        <v>28</v>
      </c>
      <c r="G1818" s="4" t="s">
        <v>16</v>
      </c>
      <c r="H1818" s="4" t="s">
        <v>8</v>
      </c>
      <c r="I1818" s="4" t="s">
        <v>67</v>
      </c>
      <c r="J1818" s="6">
        <v>44488</v>
      </c>
      <c r="K1818" s="6">
        <v>44582</v>
      </c>
      <c r="L1818">
        <f t="shared" si="211"/>
        <v>94</v>
      </c>
      <c r="M1818" t="b">
        <f t="shared" si="214"/>
        <v>0</v>
      </c>
    </row>
    <row r="1819" spans="1:13" ht="13.2" hidden="1" x14ac:dyDescent="0.25">
      <c r="A1819" s="3" t="s">
        <v>1855</v>
      </c>
      <c r="B1819" s="3" t="s">
        <v>12</v>
      </c>
      <c r="C1819" s="3">
        <v>30</v>
      </c>
      <c r="D1819" s="3" t="s">
        <v>13</v>
      </c>
      <c r="E1819" s="3" t="s">
        <v>27</v>
      </c>
      <c r="F1819" s="4" t="s">
        <v>28</v>
      </c>
      <c r="G1819" s="4" t="s">
        <v>16</v>
      </c>
      <c r="H1819" s="4" t="s">
        <v>8</v>
      </c>
      <c r="I1819" s="4" t="s">
        <v>79</v>
      </c>
      <c r="J1819" s="6">
        <v>44488</v>
      </c>
      <c r="K1819" s="6">
        <v>44591</v>
      </c>
      <c r="L1819">
        <f t="shared" si="211"/>
        <v>103</v>
      </c>
      <c r="M1819" t="b">
        <f t="shared" si="214"/>
        <v>0</v>
      </c>
    </row>
    <row r="1820" spans="1:13" ht="13.2" hidden="1" x14ac:dyDescent="0.25">
      <c r="A1820" s="3" t="s">
        <v>1856</v>
      </c>
      <c r="B1820" s="3" t="s">
        <v>12</v>
      </c>
      <c r="C1820" s="3">
        <v>30</v>
      </c>
      <c r="D1820" s="3" t="s">
        <v>13</v>
      </c>
      <c r="E1820" s="3" t="s">
        <v>27</v>
      </c>
      <c r="F1820" s="4" t="s">
        <v>28</v>
      </c>
      <c r="G1820" s="4" t="s">
        <v>29</v>
      </c>
      <c r="H1820" s="4" t="s">
        <v>8</v>
      </c>
      <c r="I1820" s="4" t="s">
        <v>79</v>
      </c>
      <c r="J1820" s="6">
        <v>44488</v>
      </c>
      <c r="K1820" s="6">
        <v>44697</v>
      </c>
      <c r="L1820">
        <f t="shared" si="211"/>
        <v>209</v>
      </c>
      <c r="M1820" t="b">
        <f t="shared" si="214"/>
        <v>0</v>
      </c>
    </row>
    <row r="1821" spans="1:13" ht="13.2" hidden="1" x14ac:dyDescent="0.25">
      <c r="A1821" s="3" t="s">
        <v>1857</v>
      </c>
      <c r="B1821" s="3" t="s">
        <v>12</v>
      </c>
      <c r="C1821" s="3">
        <v>30</v>
      </c>
      <c r="D1821" s="3" t="s">
        <v>13</v>
      </c>
      <c r="E1821" s="3" t="s">
        <v>27</v>
      </c>
      <c r="F1821" s="4" t="s">
        <v>28</v>
      </c>
      <c r="G1821" s="4" t="s">
        <v>29</v>
      </c>
      <c r="H1821" s="4" t="s">
        <v>8</v>
      </c>
      <c r="I1821" s="4" t="s">
        <v>79</v>
      </c>
      <c r="J1821" s="6">
        <v>44488</v>
      </c>
      <c r="K1821" s="6">
        <v>44697</v>
      </c>
      <c r="L1821">
        <f t="shared" si="211"/>
        <v>209</v>
      </c>
      <c r="M1821" t="b">
        <f t="shared" si="214"/>
        <v>0</v>
      </c>
    </row>
    <row r="1822" spans="1:13" ht="13.2" hidden="1" x14ac:dyDescent="0.25">
      <c r="A1822" s="3" t="s">
        <v>1858</v>
      </c>
      <c r="B1822" s="3" t="s">
        <v>12</v>
      </c>
      <c r="C1822" s="3">
        <v>30</v>
      </c>
      <c r="D1822" s="3" t="s">
        <v>404</v>
      </c>
      <c r="E1822" s="3" t="s">
        <v>466</v>
      </c>
      <c r="F1822" s="4"/>
      <c r="G1822" s="4" t="s">
        <v>16</v>
      </c>
      <c r="H1822" s="4"/>
      <c r="I1822" s="4"/>
      <c r="J1822" s="6">
        <v>44488</v>
      </c>
      <c r="K1822" s="3"/>
      <c r="L1822">
        <f t="shared" si="211"/>
        <v>-44488</v>
      </c>
    </row>
    <row r="1823" spans="1:13" ht="13.2" hidden="1" x14ac:dyDescent="0.25">
      <c r="A1823" s="3" t="s">
        <v>1859</v>
      </c>
      <c r="B1823" s="3" t="s">
        <v>32</v>
      </c>
      <c r="C1823" s="3">
        <v>15</v>
      </c>
      <c r="D1823" s="3" t="s">
        <v>13</v>
      </c>
      <c r="E1823" s="3" t="s">
        <v>14</v>
      </c>
      <c r="F1823" s="4" t="s">
        <v>22</v>
      </c>
      <c r="G1823" s="4" t="s">
        <v>29</v>
      </c>
      <c r="H1823" s="4" t="s">
        <v>17</v>
      </c>
      <c r="I1823" s="4"/>
      <c r="J1823" s="6">
        <v>44489</v>
      </c>
      <c r="K1823" s="6">
        <v>44557</v>
      </c>
      <c r="L1823">
        <f>K1823-J1823</f>
        <v>68</v>
      </c>
    </row>
    <row r="1824" spans="1:13" ht="13.2" hidden="1" x14ac:dyDescent="0.25">
      <c r="A1824" s="3" t="s">
        <v>1860</v>
      </c>
      <c r="B1824" s="3" t="s">
        <v>32</v>
      </c>
      <c r="C1824" s="3">
        <v>15</v>
      </c>
      <c r="D1824" s="3" t="s">
        <v>13</v>
      </c>
      <c r="E1824" s="3" t="s">
        <v>27</v>
      </c>
      <c r="F1824" s="4" t="s">
        <v>28</v>
      </c>
      <c r="G1824" s="4" t="s">
        <v>16</v>
      </c>
      <c r="H1824" s="4" t="s">
        <v>8</v>
      </c>
      <c r="I1824" s="4" t="s">
        <v>67</v>
      </c>
      <c r="J1824" s="6">
        <v>44489</v>
      </c>
      <c r="K1824" s="6">
        <v>44538</v>
      </c>
      <c r="L1824">
        <f t="shared" si="211"/>
        <v>49</v>
      </c>
      <c r="M1824" t="b">
        <f>L1824&lt;C1824</f>
        <v>0</v>
      </c>
    </row>
    <row r="1825" spans="1:13" ht="13.2" hidden="1" x14ac:dyDescent="0.25">
      <c r="A1825" s="3" t="s">
        <v>1861</v>
      </c>
      <c r="B1825" s="3" t="s">
        <v>12</v>
      </c>
      <c r="C1825" s="3">
        <v>30</v>
      </c>
      <c r="D1825" s="3" t="s">
        <v>13</v>
      </c>
      <c r="E1825" s="3" t="s">
        <v>14</v>
      </c>
      <c r="F1825" s="4" t="s">
        <v>22</v>
      </c>
      <c r="G1825" s="4" t="s">
        <v>29</v>
      </c>
      <c r="H1825" s="4" t="s">
        <v>17</v>
      </c>
      <c r="I1825" s="4"/>
      <c r="J1825" s="6">
        <v>44489</v>
      </c>
      <c r="K1825" s="6">
        <v>44536</v>
      </c>
      <c r="L1825">
        <f t="shared" si="211"/>
        <v>47</v>
      </c>
    </row>
    <row r="1826" spans="1:13" ht="13.2" hidden="1" x14ac:dyDescent="0.25">
      <c r="A1826" s="3" t="s">
        <v>1862</v>
      </c>
      <c r="B1826" s="3" t="s">
        <v>12</v>
      </c>
      <c r="C1826" s="3">
        <v>30</v>
      </c>
      <c r="D1826" s="3" t="s">
        <v>13</v>
      </c>
      <c r="E1826" s="3" t="s">
        <v>14</v>
      </c>
      <c r="F1826" s="4" t="s">
        <v>22</v>
      </c>
      <c r="G1826" s="4" t="s">
        <v>29</v>
      </c>
      <c r="H1826" s="4" t="s">
        <v>17</v>
      </c>
      <c r="I1826" s="4"/>
      <c r="J1826" s="6">
        <v>44489</v>
      </c>
      <c r="K1826" s="6">
        <v>44536</v>
      </c>
      <c r="L1826">
        <f t="shared" si="211"/>
        <v>47</v>
      </c>
    </row>
    <row r="1827" spans="1:13" ht="13.2" hidden="1" x14ac:dyDescent="0.25">
      <c r="A1827" s="3" t="s">
        <v>1863</v>
      </c>
      <c r="B1827" s="3" t="s">
        <v>12</v>
      </c>
      <c r="C1827" s="3">
        <v>30</v>
      </c>
      <c r="D1827" s="3" t="s">
        <v>13</v>
      </c>
      <c r="E1827" s="3" t="s">
        <v>14</v>
      </c>
      <c r="F1827" s="4" t="s">
        <v>22</v>
      </c>
      <c r="G1827" s="4" t="s">
        <v>29</v>
      </c>
      <c r="H1827" s="4" t="s">
        <v>17</v>
      </c>
      <c r="I1827" s="4"/>
      <c r="J1827" s="6">
        <v>44489</v>
      </c>
      <c r="K1827" s="6">
        <v>44536</v>
      </c>
      <c r="L1827">
        <f t="shared" si="211"/>
        <v>47</v>
      </c>
    </row>
    <row r="1828" spans="1:13" ht="13.2" hidden="1" x14ac:dyDescent="0.25">
      <c r="A1828" s="3" t="s">
        <v>1864</v>
      </c>
      <c r="B1828" s="3" t="s">
        <v>12</v>
      </c>
      <c r="C1828" s="3">
        <v>30</v>
      </c>
      <c r="D1828" s="3" t="s">
        <v>13</v>
      </c>
      <c r="E1828" s="3" t="s">
        <v>14</v>
      </c>
      <c r="F1828" s="4" t="s">
        <v>22</v>
      </c>
      <c r="G1828" s="4" t="s">
        <v>29</v>
      </c>
      <c r="H1828" s="4" t="s">
        <v>17</v>
      </c>
      <c r="I1828" s="4"/>
      <c r="J1828" s="6">
        <v>44489</v>
      </c>
      <c r="K1828" s="6">
        <v>44532</v>
      </c>
      <c r="L1828">
        <f t="shared" si="211"/>
        <v>43</v>
      </c>
    </row>
    <row r="1829" spans="1:13" ht="13.2" hidden="1" x14ac:dyDescent="0.25">
      <c r="A1829" s="3" t="s">
        <v>1865</v>
      </c>
      <c r="B1829" s="3" t="s">
        <v>12</v>
      </c>
      <c r="C1829" s="3">
        <v>30</v>
      </c>
      <c r="D1829" s="3" t="s">
        <v>13</v>
      </c>
      <c r="E1829" s="3" t="s">
        <v>14</v>
      </c>
      <c r="F1829" s="4" t="s">
        <v>22</v>
      </c>
      <c r="G1829" s="4" t="s">
        <v>29</v>
      </c>
      <c r="H1829" s="4" t="s">
        <v>17</v>
      </c>
      <c r="I1829" s="4"/>
      <c r="J1829" s="6">
        <v>44489</v>
      </c>
      <c r="K1829" s="6">
        <v>44532</v>
      </c>
      <c r="L1829">
        <f t="shared" si="211"/>
        <v>43</v>
      </c>
    </row>
    <row r="1830" spans="1:13" ht="13.2" hidden="1" x14ac:dyDescent="0.25">
      <c r="A1830" s="3" t="s">
        <v>1866</v>
      </c>
      <c r="B1830" s="3" t="s">
        <v>12</v>
      </c>
      <c r="C1830" s="3">
        <v>30</v>
      </c>
      <c r="D1830" s="3" t="s">
        <v>13</v>
      </c>
      <c r="E1830" s="3" t="s">
        <v>14</v>
      </c>
      <c r="F1830" s="4" t="s">
        <v>22</v>
      </c>
      <c r="G1830" s="4" t="s">
        <v>29</v>
      </c>
      <c r="H1830" s="4" t="s">
        <v>17</v>
      </c>
      <c r="I1830" s="4"/>
      <c r="J1830" s="6">
        <v>44489</v>
      </c>
      <c r="K1830" s="6">
        <v>44532</v>
      </c>
      <c r="L1830">
        <f t="shared" si="211"/>
        <v>43</v>
      </c>
    </row>
    <row r="1831" spans="1:13" ht="13.2" hidden="1" x14ac:dyDescent="0.25">
      <c r="A1831" s="3" t="s">
        <v>1867</v>
      </c>
      <c r="B1831" s="3" t="s">
        <v>12</v>
      </c>
      <c r="C1831" s="3">
        <v>30</v>
      </c>
      <c r="D1831" s="3" t="s">
        <v>13</v>
      </c>
      <c r="E1831" s="3" t="s">
        <v>14</v>
      </c>
      <c r="F1831" s="4" t="s">
        <v>22</v>
      </c>
      <c r="G1831" s="4" t="s">
        <v>29</v>
      </c>
      <c r="H1831" s="4" t="s">
        <v>17</v>
      </c>
      <c r="I1831" s="4"/>
      <c r="J1831" s="6">
        <v>44489</v>
      </c>
      <c r="K1831" s="6">
        <v>44532</v>
      </c>
      <c r="L1831">
        <f t="shared" si="211"/>
        <v>43</v>
      </c>
    </row>
    <row r="1832" spans="1:13" ht="13.2" hidden="1" x14ac:dyDescent="0.25">
      <c r="A1832" s="3" t="s">
        <v>1868</v>
      </c>
      <c r="B1832" s="3" t="s">
        <v>12</v>
      </c>
      <c r="C1832" s="3">
        <v>30</v>
      </c>
      <c r="D1832" s="3" t="s">
        <v>13</v>
      </c>
      <c r="E1832" s="3" t="s">
        <v>27</v>
      </c>
      <c r="F1832" s="4" t="s">
        <v>43</v>
      </c>
      <c r="G1832" s="4" t="s">
        <v>16</v>
      </c>
      <c r="H1832" s="4" t="s">
        <v>17</v>
      </c>
      <c r="I1832" s="4"/>
      <c r="J1832" s="6">
        <v>44489</v>
      </c>
      <c r="K1832" s="6">
        <v>44489</v>
      </c>
      <c r="L1832">
        <f t="shared" si="211"/>
        <v>0</v>
      </c>
      <c r="M1832" t="b">
        <f t="shared" ref="M1832:M1835" si="215">L1832&lt;C1832</f>
        <v>1</v>
      </c>
    </row>
    <row r="1833" spans="1:13" ht="13.2" hidden="1" x14ac:dyDescent="0.25">
      <c r="A1833" s="3" t="s">
        <v>1869</v>
      </c>
      <c r="B1833" s="3" t="s">
        <v>12</v>
      </c>
      <c r="C1833" s="3">
        <v>30</v>
      </c>
      <c r="D1833" s="3" t="s">
        <v>13</v>
      </c>
      <c r="E1833" s="3" t="s">
        <v>27</v>
      </c>
      <c r="F1833" s="4" t="s">
        <v>28</v>
      </c>
      <c r="G1833" s="4" t="s">
        <v>16</v>
      </c>
      <c r="H1833" s="4" t="s">
        <v>8</v>
      </c>
      <c r="I1833" s="4" t="s">
        <v>1832</v>
      </c>
      <c r="J1833" s="6">
        <v>44489</v>
      </c>
      <c r="K1833" s="6">
        <v>44532</v>
      </c>
      <c r="L1833">
        <f t="shared" si="211"/>
        <v>43</v>
      </c>
      <c r="M1833" t="b">
        <f t="shared" si="215"/>
        <v>0</v>
      </c>
    </row>
    <row r="1834" spans="1:13" ht="13.2" hidden="1" x14ac:dyDescent="0.25">
      <c r="A1834" s="3" t="s">
        <v>1870</v>
      </c>
      <c r="B1834" s="3" t="s">
        <v>12</v>
      </c>
      <c r="C1834" s="3">
        <v>30</v>
      </c>
      <c r="D1834" s="3" t="s">
        <v>13</v>
      </c>
      <c r="E1834" s="3" t="s">
        <v>27</v>
      </c>
      <c r="F1834" s="4" t="s">
        <v>28</v>
      </c>
      <c r="G1834" s="4" t="s">
        <v>29</v>
      </c>
      <c r="H1834" s="4" t="s">
        <v>8</v>
      </c>
      <c r="I1834" s="4" t="s">
        <v>79</v>
      </c>
      <c r="J1834" s="6">
        <v>44489</v>
      </c>
      <c r="K1834" s="6">
        <v>44704</v>
      </c>
      <c r="L1834">
        <f t="shared" si="211"/>
        <v>215</v>
      </c>
      <c r="M1834" t="b">
        <f t="shared" si="215"/>
        <v>0</v>
      </c>
    </row>
    <row r="1835" spans="1:13" ht="13.2" hidden="1" x14ac:dyDescent="0.25">
      <c r="A1835" s="3" t="s">
        <v>1871</v>
      </c>
      <c r="B1835" s="3" t="s">
        <v>12</v>
      </c>
      <c r="C1835" s="3">
        <v>30</v>
      </c>
      <c r="D1835" s="3" t="s">
        <v>13</v>
      </c>
      <c r="E1835" s="3" t="s">
        <v>27</v>
      </c>
      <c r="F1835" s="4" t="s">
        <v>28</v>
      </c>
      <c r="G1835" s="4" t="s">
        <v>90</v>
      </c>
      <c r="H1835" s="4" t="s">
        <v>8</v>
      </c>
      <c r="I1835" s="4" t="s">
        <v>67</v>
      </c>
      <c r="J1835" s="6">
        <v>44489</v>
      </c>
      <c r="K1835" s="6">
        <v>44712</v>
      </c>
      <c r="L1835">
        <f t="shared" si="211"/>
        <v>223</v>
      </c>
      <c r="M1835" t="b">
        <f t="shared" si="215"/>
        <v>0</v>
      </c>
    </row>
    <row r="1836" spans="1:13" ht="13.2" hidden="1" x14ac:dyDescent="0.25">
      <c r="A1836" s="3" t="s">
        <v>1872</v>
      </c>
      <c r="B1836" s="3" t="s">
        <v>12</v>
      </c>
      <c r="C1836" s="3">
        <v>30</v>
      </c>
      <c r="D1836" s="3" t="s">
        <v>404</v>
      </c>
      <c r="E1836" s="3" t="s">
        <v>466</v>
      </c>
      <c r="F1836" s="4"/>
      <c r="G1836" s="4" t="s">
        <v>16</v>
      </c>
      <c r="H1836" s="4"/>
      <c r="I1836" s="4"/>
      <c r="J1836" s="6">
        <v>44489</v>
      </c>
      <c r="K1836" s="3"/>
      <c r="L1836">
        <f t="shared" si="211"/>
        <v>-44489</v>
      </c>
    </row>
    <row r="1837" spans="1:13" ht="13.2" hidden="1" x14ac:dyDescent="0.25">
      <c r="A1837" s="3" t="s">
        <v>1873</v>
      </c>
      <c r="B1837" s="3" t="s">
        <v>12</v>
      </c>
      <c r="C1837" s="3">
        <v>30</v>
      </c>
      <c r="D1837" s="3" t="s">
        <v>13</v>
      </c>
      <c r="E1837" s="3" t="s">
        <v>14</v>
      </c>
      <c r="F1837" s="4" t="s">
        <v>22</v>
      </c>
      <c r="G1837" s="4" t="s">
        <v>29</v>
      </c>
      <c r="H1837" s="4" t="s">
        <v>17</v>
      </c>
      <c r="I1837" s="4"/>
      <c r="J1837" s="6">
        <v>44490</v>
      </c>
      <c r="K1837" s="6">
        <v>44532</v>
      </c>
      <c r="L1837">
        <f t="shared" si="211"/>
        <v>42</v>
      </c>
    </row>
    <row r="1838" spans="1:13" ht="13.2" hidden="1" x14ac:dyDescent="0.25">
      <c r="A1838" s="3" t="s">
        <v>1874</v>
      </c>
      <c r="B1838" s="3" t="s">
        <v>12</v>
      </c>
      <c r="C1838" s="3">
        <v>30</v>
      </c>
      <c r="D1838" s="3" t="s">
        <v>13</v>
      </c>
      <c r="E1838" s="3" t="s">
        <v>14</v>
      </c>
      <c r="F1838" s="4" t="s">
        <v>24</v>
      </c>
      <c r="G1838" s="4" t="s">
        <v>16</v>
      </c>
      <c r="H1838" s="4" t="s">
        <v>17</v>
      </c>
      <c r="I1838" s="4"/>
      <c r="J1838" s="6">
        <v>44490</v>
      </c>
      <c r="K1838" s="6">
        <v>44496</v>
      </c>
      <c r="L1838">
        <f t="shared" si="211"/>
        <v>6</v>
      </c>
    </row>
    <row r="1839" spans="1:13" ht="13.2" hidden="1" x14ac:dyDescent="0.25">
      <c r="A1839" s="3" t="s">
        <v>1875</v>
      </c>
      <c r="B1839" s="3" t="s">
        <v>12</v>
      </c>
      <c r="C1839" s="3">
        <v>30</v>
      </c>
      <c r="D1839" s="3" t="s">
        <v>13</v>
      </c>
      <c r="E1839" s="3" t="s">
        <v>27</v>
      </c>
      <c r="F1839" s="4" t="s">
        <v>28</v>
      </c>
      <c r="G1839" s="4" t="s">
        <v>16</v>
      </c>
      <c r="H1839" s="4" t="s">
        <v>8</v>
      </c>
      <c r="I1839" s="4" t="s">
        <v>1832</v>
      </c>
      <c r="J1839" s="6">
        <v>44490</v>
      </c>
      <c r="K1839" s="6">
        <v>44592</v>
      </c>
      <c r="L1839">
        <f t="shared" si="211"/>
        <v>102</v>
      </c>
      <c r="M1839" t="b">
        <f t="shared" ref="M1839:M1840" si="216">L1839&lt;C1839</f>
        <v>0</v>
      </c>
    </row>
    <row r="1840" spans="1:13" ht="13.2" hidden="1" x14ac:dyDescent="0.25">
      <c r="A1840" s="3" t="s">
        <v>1876</v>
      </c>
      <c r="B1840" s="3" t="s">
        <v>12</v>
      </c>
      <c r="C1840" s="3">
        <v>30</v>
      </c>
      <c r="D1840" s="3" t="s">
        <v>13</v>
      </c>
      <c r="E1840" s="3" t="s">
        <v>27</v>
      </c>
      <c r="F1840" s="4" t="s">
        <v>28</v>
      </c>
      <c r="G1840" s="4" t="s">
        <v>16</v>
      </c>
      <c r="H1840" s="4" t="s">
        <v>8</v>
      </c>
      <c r="I1840" s="4" t="s">
        <v>1832</v>
      </c>
      <c r="J1840" s="6">
        <v>44490</v>
      </c>
      <c r="K1840" s="6">
        <v>44799</v>
      </c>
      <c r="L1840">
        <f t="shared" si="211"/>
        <v>309</v>
      </c>
      <c r="M1840" t="b">
        <f t="shared" si="216"/>
        <v>0</v>
      </c>
    </row>
    <row r="1841" spans="1:13" ht="13.2" hidden="1" x14ac:dyDescent="0.25">
      <c r="A1841" s="3" t="s">
        <v>1877</v>
      </c>
      <c r="B1841" s="3" t="s">
        <v>12</v>
      </c>
      <c r="C1841" s="3">
        <v>30</v>
      </c>
      <c r="D1841" s="3" t="s">
        <v>13</v>
      </c>
      <c r="E1841" s="3" t="s">
        <v>14</v>
      </c>
      <c r="F1841" s="4" t="s">
        <v>59</v>
      </c>
      <c r="G1841" s="4" t="s">
        <v>16</v>
      </c>
      <c r="H1841" s="4" t="s">
        <v>17</v>
      </c>
      <c r="I1841" s="4"/>
      <c r="J1841" s="6">
        <v>44491</v>
      </c>
      <c r="K1841" s="6">
        <v>44532</v>
      </c>
      <c r="L1841">
        <f t="shared" si="211"/>
        <v>41</v>
      </c>
    </row>
    <row r="1842" spans="1:13" ht="13.2" hidden="1" x14ac:dyDescent="0.25">
      <c r="A1842" s="3" t="s">
        <v>1878</v>
      </c>
      <c r="B1842" s="3" t="s">
        <v>12</v>
      </c>
      <c r="C1842" s="3">
        <v>30</v>
      </c>
      <c r="D1842" s="3" t="s">
        <v>13</v>
      </c>
      <c r="E1842" s="3" t="s">
        <v>14</v>
      </c>
      <c r="F1842" s="4" t="s">
        <v>59</v>
      </c>
      <c r="G1842" s="4" t="s">
        <v>16</v>
      </c>
      <c r="H1842" s="4" t="s">
        <v>17</v>
      </c>
      <c r="I1842" s="4"/>
      <c r="J1842" s="6">
        <v>44491</v>
      </c>
      <c r="K1842" s="6">
        <v>44495</v>
      </c>
      <c r="L1842">
        <f t="shared" si="211"/>
        <v>4</v>
      </c>
    </row>
    <row r="1843" spans="1:13" ht="13.2" hidden="1" x14ac:dyDescent="0.25">
      <c r="A1843" s="3" t="s">
        <v>1879</v>
      </c>
      <c r="B1843" s="3" t="s">
        <v>12</v>
      </c>
      <c r="C1843" s="3">
        <v>30</v>
      </c>
      <c r="D1843" s="3" t="s">
        <v>13</v>
      </c>
      <c r="E1843" s="3" t="s">
        <v>14</v>
      </c>
      <c r="F1843" s="4" t="s">
        <v>22</v>
      </c>
      <c r="G1843" s="4" t="s">
        <v>29</v>
      </c>
      <c r="H1843" s="4" t="s">
        <v>17</v>
      </c>
      <c r="I1843" s="4"/>
      <c r="J1843" s="6">
        <v>44491</v>
      </c>
      <c r="K1843" s="6">
        <v>44536</v>
      </c>
      <c r="L1843">
        <f t="shared" si="211"/>
        <v>45</v>
      </c>
    </row>
    <row r="1844" spans="1:13" ht="13.2" hidden="1" x14ac:dyDescent="0.25">
      <c r="A1844" s="3" t="s">
        <v>1880</v>
      </c>
      <c r="B1844" s="3" t="s">
        <v>12</v>
      </c>
      <c r="C1844" s="3">
        <v>30</v>
      </c>
      <c r="D1844" s="3" t="s">
        <v>13</v>
      </c>
      <c r="E1844" s="3" t="s">
        <v>14</v>
      </c>
      <c r="F1844" s="4" t="s">
        <v>22</v>
      </c>
      <c r="G1844" s="4" t="s">
        <v>29</v>
      </c>
      <c r="H1844" s="4" t="s">
        <v>17</v>
      </c>
      <c r="I1844" s="4"/>
      <c r="J1844" s="6">
        <v>44491</v>
      </c>
      <c r="K1844" s="6">
        <v>44531</v>
      </c>
      <c r="L1844">
        <f t="shared" si="211"/>
        <v>40</v>
      </c>
    </row>
    <row r="1845" spans="1:13" ht="13.2" hidden="1" x14ac:dyDescent="0.25">
      <c r="A1845" s="3" t="s">
        <v>1881</v>
      </c>
      <c r="B1845" s="3" t="s">
        <v>12</v>
      </c>
      <c r="C1845" s="3">
        <v>30</v>
      </c>
      <c r="D1845" s="3" t="s">
        <v>13</v>
      </c>
      <c r="E1845" s="3" t="s">
        <v>14</v>
      </c>
      <c r="F1845" s="4" t="s">
        <v>22</v>
      </c>
      <c r="G1845" s="4" t="s">
        <v>29</v>
      </c>
      <c r="H1845" s="4" t="s">
        <v>17</v>
      </c>
      <c r="I1845" s="4"/>
      <c r="J1845" s="6">
        <v>44491</v>
      </c>
      <c r="K1845" s="6">
        <v>44531</v>
      </c>
      <c r="L1845">
        <f t="shared" si="211"/>
        <v>40</v>
      </c>
    </row>
    <row r="1846" spans="1:13" ht="13.2" hidden="1" x14ac:dyDescent="0.25">
      <c r="A1846" s="3" t="s">
        <v>1882</v>
      </c>
      <c r="B1846" s="3" t="s">
        <v>12</v>
      </c>
      <c r="C1846" s="3">
        <v>30</v>
      </c>
      <c r="D1846" s="3" t="s">
        <v>13</v>
      </c>
      <c r="E1846" s="3" t="s">
        <v>27</v>
      </c>
      <c r="F1846" s="4" t="s">
        <v>28</v>
      </c>
      <c r="G1846" s="4" t="s">
        <v>29</v>
      </c>
      <c r="H1846" s="4" t="s">
        <v>8</v>
      </c>
      <c r="I1846" s="4" t="s">
        <v>1832</v>
      </c>
      <c r="J1846" s="6">
        <v>44491</v>
      </c>
      <c r="K1846" s="6">
        <v>44509</v>
      </c>
      <c r="L1846">
        <f t="shared" si="211"/>
        <v>18</v>
      </c>
      <c r="M1846" t="b">
        <f t="shared" ref="M1846:M1848" si="217">L1846&lt;C1846</f>
        <v>1</v>
      </c>
    </row>
    <row r="1847" spans="1:13" ht="13.2" hidden="1" x14ac:dyDescent="0.25">
      <c r="A1847" s="3" t="s">
        <v>1883</v>
      </c>
      <c r="B1847" s="3" t="s">
        <v>12</v>
      </c>
      <c r="C1847" s="3">
        <v>30</v>
      </c>
      <c r="D1847" s="3" t="s">
        <v>13</v>
      </c>
      <c r="E1847" s="3" t="s">
        <v>27</v>
      </c>
      <c r="F1847" s="4" t="s">
        <v>28</v>
      </c>
      <c r="G1847" s="4" t="s">
        <v>16</v>
      </c>
      <c r="H1847" s="4" t="s">
        <v>8</v>
      </c>
      <c r="I1847" s="4" t="s">
        <v>1832</v>
      </c>
      <c r="J1847" s="6">
        <v>44491</v>
      </c>
      <c r="K1847" s="6">
        <v>44592</v>
      </c>
      <c r="L1847">
        <f t="shared" si="211"/>
        <v>101</v>
      </c>
      <c r="M1847" t="b">
        <f t="shared" si="217"/>
        <v>0</v>
      </c>
    </row>
    <row r="1848" spans="1:13" ht="13.2" hidden="1" x14ac:dyDescent="0.25">
      <c r="A1848" s="3" t="s">
        <v>1884</v>
      </c>
      <c r="B1848" s="3" t="s">
        <v>12</v>
      </c>
      <c r="C1848" s="3">
        <v>30</v>
      </c>
      <c r="D1848" s="3" t="s">
        <v>13</v>
      </c>
      <c r="E1848" s="3" t="s">
        <v>27</v>
      </c>
      <c r="F1848" s="4" t="s">
        <v>28</v>
      </c>
      <c r="G1848" s="4" t="s">
        <v>16</v>
      </c>
      <c r="H1848" s="4" t="s">
        <v>8</v>
      </c>
      <c r="I1848" s="4" t="s">
        <v>79</v>
      </c>
      <c r="J1848" s="6">
        <v>44492</v>
      </c>
      <c r="K1848" s="6">
        <v>44522</v>
      </c>
      <c r="L1848">
        <f t="shared" si="211"/>
        <v>30</v>
      </c>
      <c r="M1848" t="b">
        <f t="shared" si="217"/>
        <v>0</v>
      </c>
    </row>
    <row r="1849" spans="1:13" ht="13.2" hidden="1" x14ac:dyDescent="0.25">
      <c r="A1849" s="3" t="s">
        <v>1885</v>
      </c>
      <c r="B1849" s="3" t="s">
        <v>12</v>
      </c>
      <c r="C1849" s="3">
        <v>30</v>
      </c>
      <c r="D1849" s="3" t="s">
        <v>13</v>
      </c>
      <c r="E1849" s="3" t="s">
        <v>14</v>
      </c>
      <c r="F1849" s="4" t="s">
        <v>22</v>
      </c>
      <c r="G1849" s="4" t="s">
        <v>29</v>
      </c>
      <c r="H1849" s="4" t="s">
        <v>17</v>
      </c>
      <c r="I1849" s="4"/>
      <c r="J1849" s="6">
        <v>44494</v>
      </c>
      <c r="K1849" s="6">
        <v>44532</v>
      </c>
      <c r="L1849">
        <f t="shared" si="211"/>
        <v>38</v>
      </c>
    </row>
    <row r="1850" spans="1:13" ht="13.2" hidden="1" x14ac:dyDescent="0.25">
      <c r="A1850" s="3" t="s">
        <v>1886</v>
      </c>
      <c r="B1850" s="3" t="s">
        <v>12</v>
      </c>
      <c r="C1850" s="3">
        <v>30</v>
      </c>
      <c r="D1850" s="3" t="s">
        <v>13</v>
      </c>
      <c r="E1850" s="3" t="s">
        <v>14</v>
      </c>
      <c r="F1850" s="4" t="s">
        <v>22</v>
      </c>
      <c r="G1850" s="4" t="s">
        <v>29</v>
      </c>
      <c r="H1850" s="4" t="s">
        <v>17</v>
      </c>
      <c r="I1850" s="4"/>
      <c r="J1850" s="6">
        <v>44494</v>
      </c>
      <c r="K1850" s="6">
        <v>44532</v>
      </c>
      <c r="L1850">
        <f t="shared" si="211"/>
        <v>38</v>
      </c>
    </row>
    <row r="1851" spans="1:13" ht="13.2" hidden="1" x14ac:dyDescent="0.25">
      <c r="A1851" s="3" t="s">
        <v>1887</v>
      </c>
      <c r="B1851" s="3" t="s">
        <v>12</v>
      </c>
      <c r="C1851" s="3">
        <v>30</v>
      </c>
      <c r="D1851" s="3" t="s">
        <v>13</v>
      </c>
      <c r="E1851" s="3" t="s">
        <v>14</v>
      </c>
      <c r="F1851" s="4" t="s">
        <v>24</v>
      </c>
      <c r="G1851" s="4" t="s">
        <v>16</v>
      </c>
      <c r="H1851" s="4" t="s">
        <v>17</v>
      </c>
      <c r="I1851" s="4"/>
      <c r="J1851" s="6">
        <v>44494</v>
      </c>
      <c r="K1851" s="6">
        <v>44700</v>
      </c>
      <c r="L1851">
        <f t="shared" si="211"/>
        <v>206</v>
      </c>
    </row>
    <row r="1852" spans="1:13" ht="13.2" hidden="1" x14ac:dyDescent="0.25">
      <c r="A1852" s="3" t="s">
        <v>1888</v>
      </c>
      <c r="B1852" s="3" t="s">
        <v>12</v>
      </c>
      <c r="C1852" s="3">
        <v>30</v>
      </c>
      <c r="D1852" s="3" t="s">
        <v>13</v>
      </c>
      <c r="E1852" s="3" t="s">
        <v>27</v>
      </c>
      <c r="F1852" s="4" t="s">
        <v>28</v>
      </c>
      <c r="G1852" s="4" t="s">
        <v>16</v>
      </c>
      <c r="H1852" s="4" t="s">
        <v>8</v>
      </c>
      <c r="I1852" s="4" t="s">
        <v>1832</v>
      </c>
      <c r="J1852" s="6">
        <v>44494</v>
      </c>
      <c r="K1852" s="6">
        <v>44614</v>
      </c>
      <c r="L1852">
        <f t="shared" si="211"/>
        <v>120</v>
      </c>
      <c r="M1852" t="b">
        <f t="shared" ref="M1852:M1862" si="218">L1852&lt;C1852</f>
        <v>0</v>
      </c>
    </row>
    <row r="1853" spans="1:13" ht="13.2" hidden="1" x14ac:dyDescent="0.25">
      <c r="A1853" s="3" t="s">
        <v>1889</v>
      </c>
      <c r="B1853" s="3" t="s">
        <v>12</v>
      </c>
      <c r="C1853" s="3">
        <v>30</v>
      </c>
      <c r="D1853" s="3" t="s">
        <v>13</v>
      </c>
      <c r="E1853" s="3" t="s">
        <v>27</v>
      </c>
      <c r="F1853" s="4" t="s">
        <v>28</v>
      </c>
      <c r="G1853" s="4" t="s">
        <v>29</v>
      </c>
      <c r="H1853" s="4" t="s">
        <v>8</v>
      </c>
      <c r="I1853" s="4" t="s">
        <v>79</v>
      </c>
      <c r="J1853" s="6">
        <v>44494</v>
      </c>
      <c r="K1853" s="6">
        <v>44669</v>
      </c>
      <c r="L1853">
        <f t="shared" si="211"/>
        <v>175</v>
      </c>
      <c r="M1853" t="b">
        <f t="shared" si="218"/>
        <v>0</v>
      </c>
    </row>
    <row r="1854" spans="1:13" ht="13.2" hidden="1" x14ac:dyDescent="0.25">
      <c r="A1854" s="3" t="s">
        <v>1890</v>
      </c>
      <c r="B1854" s="3" t="s">
        <v>12</v>
      </c>
      <c r="C1854" s="3">
        <v>30</v>
      </c>
      <c r="D1854" s="3" t="s">
        <v>13</v>
      </c>
      <c r="E1854" s="3" t="s">
        <v>27</v>
      </c>
      <c r="F1854" s="4" t="s">
        <v>28</v>
      </c>
      <c r="G1854" s="4" t="s">
        <v>29</v>
      </c>
      <c r="H1854" s="4" t="s">
        <v>8</v>
      </c>
      <c r="I1854" s="4" t="s">
        <v>79</v>
      </c>
      <c r="J1854" s="6">
        <v>44494</v>
      </c>
      <c r="K1854" s="6">
        <v>44704</v>
      </c>
      <c r="L1854">
        <f t="shared" si="211"/>
        <v>210</v>
      </c>
      <c r="M1854" t="b">
        <f t="shared" si="218"/>
        <v>0</v>
      </c>
    </row>
    <row r="1855" spans="1:13" ht="13.2" hidden="1" x14ac:dyDescent="0.25">
      <c r="A1855" s="3" t="s">
        <v>1891</v>
      </c>
      <c r="B1855" s="3" t="s">
        <v>12</v>
      </c>
      <c r="C1855" s="3">
        <v>30</v>
      </c>
      <c r="D1855" s="3" t="s">
        <v>13</v>
      </c>
      <c r="E1855" s="3" t="s">
        <v>27</v>
      </c>
      <c r="F1855" s="4" t="s">
        <v>28</v>
      </c>
      <c r="G1855" s="4" t="s">
        <v>29</v>
      </c>
      <c r="H1855" s="4" t="s">
        <v>8</v>
      </c>
      <c r="I1855" s="4" t="s">
        <v>79</v>
      </c>
      <c r="J1855" s="6">
        <v>44494</v>
      </c>
      <c r="K1855" s="6">
        <v>44704</v>
      </c>
      <c r="L1855">
        <f t="shared" si="211"/>
        <v>210</v>
      </c>
      <c r="M1855" t="b">
        <f t="shared" si="218"/>
        <v>0</v>
      </c>
    </row>
    <row r="1856" spans="1:13" ht="13.2" hidden="1" x14ac:dyDescent="0.25">
      <c r="A1856" s="3" t="s">
        <v>1892</v>
      </c>
      <c r="B1856" s="3" t="s">
        <v>12</v>
      </c>
      <c r="C1856" s="3">
        <v>30</v>
      </c>
      <c r="D1856" s="3" t="s">
        <v>13</v>
      </c>
      <c r="E1856" s="3" t="s">
        <v>27</v>
      </c>
      <c r="F1856" s="4" t="s">
        <v>28</v>
      </c>
      <c r="G1856" s="4" t="s">
        <v>16</v>
      </c>
      <c r="H1856" s="4" t="s">
        <v>8</v>
      </c>
      <c r="I1856" s="4" t="s">
        <v>67</v>
      </c>
      <c r="J1856" s="6">
        <v>44494</v>
      </c>
      <c r="K1856" s="6">
        <v>44712</v>
      </c>
      <c r="L1856">
        <f t="shared" si="211"/>
        <v>218</v>
      </c>
      <c r="M1856" t="b">
        <f t="shared" si="218"/>
        <v>0</v>
      </c>
    </row>
    <row r="1857" spans="1:13" ht="13.2" hidden="1" x14ac:dyDescent="0.25">
      <c r="A1857" s="3" t="s">
        <v>1893</v>
      </c>
      <c r="B1857" s="3" t="s">
        <v>12</v>
      </c>
      <c r="C1857" s="3">
        <v>30</v>
      </c>
      <c r="D1857" s="3" t="s">
        <v>13</v>
      </c>
      <c r="E1857" s="3" t="s">
        <v>27</v>
      </c>
      <c r="F1857" s="4" t="s">
        <v>28</v>
      </c>
      <c r="G1857" s="4" t="s">
        <v>16</v>
      </c>
      <c r="H1857" s="4" t="s">
        <v>8</v>
      </c>
      <c r="I1857" s="4" t="s">
        <v>30</v>
      </c>
      <c r="J1857" s="6">
        <v>44494</v>
      </c>
      <c r="K1857" s="6">
        <v>44555</v>
      </c>
      <c r="L1857">
        <f t="shared" si="211"/>
        <v>61</v>
      </c>
      <c r="M1857" t="b">
        <f t="shared" si="218"/>
        <v>0</v>
      </c>
    </row>
    <row r="1858" spans="1:13" ht="13.2" hidden="1" x14ac:dyDescent="0.25">
      <c r="A1858" s="3" t="s">
        <v>1894</v>
      </c>
      <c r="B1858" s="3" t="s">
        <v>32</v>
      </c>
      <c r="C1858" s="3">
        <v>15</v>
      </c>
      <c r="D1858" s="3" t="s">
        <v>13</v>
      </c>
      <c r="E1858" s="3" t="s">
        <v>27</v>
      </c>
      <c r="F1858" s="4" t="s">
        <v>28</v>
      </c>
      <c r="G1858" s="4" t="s">
        <v>16</v>
      </c>
      <c r="H1858" s="4" t="s">
        <v>8</v>
      </c>
      <c r="I1858" s="4" t="s">
        <v>79</v>
      </c>
      <c r="J1858" s="6">
        <v>44495</v>
      </c>
      <c r="K1858" s="6">
        <v>44532</v>
      </c>
      <c r="L1858">
        <f t="shared" si="211"/>
        <v>37</v>
      </c>
      <c r="M1858" t="b">
        <f t="shared" si="218"/>
        <v>0</v>
      </c>
    </row>
    <row r="1859" spans="1:13" ht="13.2" hidden="1" x14ac:dyDescent="0.25">
      <c r="A1859" s="3" t="s">
        <v>1895</v>
      </c>
      <c r="B1859" s="3" t="s">
        <v>12</v>
      </c>
      <c r="C1859" s="3">
        <v>30</v>
      </c>
      <c r="D1859" s="3" t="s">
        <v>13</v>
      </c>
      <c r="E1859" s="3" t="s">
        <v>27</v>
      </c>
      <c r="F1859" s="4" t="s">
        <v>43</v>
      </c>
      <c r="G1859" s="4" t="s">
        <v>90</v>
      </c>
      <c r="H1859" s="4" t="s">
        <v>17</v>
      </c>
      <c r="I1859" s="4"/>
      <c r="J1859" s="6">
        <v>44495</v>
      </c>
      <c r="K1859" s="6">
        <v>44497</v>
      </c>
      <c r="L1859">
        <f>K1859-J1859</f>
        <v>2</v>
      </c>
      <c r="M1859" t="b">
        <f t="shared" si="218"/>
        <v>1</v>
      </c>
    </row>
    <row r="1860" spans="1:13" ht="13.2" hidden="1" x14ac:dyDescent="0.25">
      <c r="A1860" s="3" t="s">
        <v>1896</v>
      </c>
      <c r="B1860" s="3" t="s">
        <v>12</v>
      </c>
      <c r="C1860" s="3">
        <v>30</v>
      </c>
      <c r="D1860" s="3" t="s">
        <v>13</v>
      </c>
      <c r="E1860" s="3" t="s">
        <v>27</v>
      </c>
      <c r="F1860" s="4" t="s">
        <v>28</v>
      </c>
      <c r="G1860" s="4" t="s">
        <v>140</v>
      </c>
      <c r="H1860" s="4" t="s">
        <v>8</v>
      </c>
      <c r="I1860" s="4" t="s">
        <v>30</v>
      </c>
      <c r="J1860" s="6">
        <v>44495</v>
      </c>
      <c r="K1860" s="6">
        <v>44544</v>
      </c>
      <c r="L1860">
        <f t="shared" ref="L1860:L1923" si="219">K1860-J1860</f>
        <v>49</v>
      </c>
      <c r="M1860" t="b">
        <f t="shared" si="218"/>
        <v>0</v>
      </c>
    </row>
    <row r="1861" spans="1:13" ht="13.2" hidden="1" x14ac:dyDescent="0.25">
      <c r="A1861" s="3" t="s">
        <v>1897</v>
      </c>
      <c r="B1861" s="3" t="s">
        <v>12</v>
      </c>
      <c r="C1861" s="3">
        <v>30</v>
      </c>
      <c r="D1861" s="3" t="s">
        <v>13</v>
      </c>
      <c r="E1861" s="3" t="s">
        <v>27</v>
      </c>
      <c r="F1861" s="4" t="s">
        <v>28</v>
      </c>
      <c r="G1861" s="4" t="s">
        <v>16</v>
      </c>
      <c r="H1861" s="4" t="s">
        <v>8</v>
      </c>
      <c r="I1861" s="4" t="s">
        <v>67</v>
      </c>
      <c r="J1861" s="6">
        <v>44495</v>
      </c>
      <c r="K1861" s="6">
        <v>44582</v>
      </c>
      <c r="L1861">
        <f t="shared" si="219"/>
        <v>87</v>
      </c>
      <c r="M1861" t="b">
        <f t="shared" si="218"/>
        <v>0</v>
      </c>
    </row>
    <row r="1862" spans="1:13" ht="13.2" hidden="1" x14ac:dyDescent="0.25">
      <c r="A1862" s="3" t="s">
        <v>1898</v>
      </c>
      <c r="B1862" s="3" t="s">
        <v>12</v>
      </c>
      <c r="C1862" s="3">
        <v>30</v>
      </c>
      <c r="D1862" s="3" t="s">
        <v>13</v>
      </c>
      <c r="E1862" s="3" t="s">
        <v>27</v>
      </c>
      <c r="F1862" s="4" t="s">
        <v>28</v>
      </c>
      <c r="G1862" s="4" t="s">
        <v>29</v>
      </c>
      <c r="H1862" s="4" t="s">
        <v>8</v>
      </c>
      <c r="I1862" s="4" t="s">
        <v>79</v>
      </c>
      <c r="J1862" s="6">
        <v>44495</v>
      </c>
      <c r="K1862" s="6">
        <v>44707</v>
      </c>
      <c r="L1862">
        <f t="shared" si="219"/>
        <v>212</v>
      </c>
      <c r="M1862" t="b">
        <f t="shared" si="218"/>
        <v>0</v>
      </c>
    </row>
    <row r="1863" spans="1:13" ht="13.2" hidden="1" x14ac:dyDescent="0.25">
      <c r="A1863" s="3" t="s">
        <v>1899</v>
      </c>
      <c r="B1863" s="3" t="s">
        <v>12</v>
      </c>
      <c r="C1863" s="3">
        <v>30</v>
      </c>
      <c r="D1863" s="3" t="s">
        <v>13</v>
      </c>
      <c r="E1863" s="3" t="s">
        <v>14</v>
      </c>
      <c r="F1863" s="4" t="s">
        <v>22</v>
      </c>
      <c r="G1863" s="4" t="s">
        <v>29</v>
      </c>
      <c r="H1863" s="4" t="s">
        <v>17</v>
      </c>
      <c r="I1863" s="4"/>
      <c r="J1863" s="6">
        <v>44496</v>
      </c>
      <c r="K1863" s="6">
        <v>44677</v>
      </c>
      <c r="L1863">
        <f t="shared" si="219"/>
        <v>181</v>
      </c>
    </row>
    <row r="1864" spans="1:13" ht="13.2" hidden="1" x14ac:dyDescent="0.25">
      <c r="A1864" s="3" t="s">
        <v>1900</v>
      </c>
      <c r="B1864" s="3" t="s">
        <v>12</v>
      </c>
      <c r="C1864" s="3">
        <v>30</v>
      </c>
      <c r="D1864" s="3" t="s">
        <v>13</v>
      </c>
      <c r="E1864" s="3" t="s">
        <v>14</v>
      </c>
      <c r="F1864" s="4" t="s">
        <v>24</v>
      </c>
      <c r="G1864" s="4" t="s">
        <v>16</v>
      </c>
      <c r="H1864" s="4" t="s">
        <v>17</v>
      </c>
      <c r="I1864" s="4"/>
      <c r="J1864" s="6">
        <v>44496</v>
      </c>
      <c r="K1864" s="6">
        <v>44496</v>
      </c>
      <c r="L1864">
        <f t="shared" si="219"/>
        <v>0</v>
      </c>
    </row>
    <row r="1865" spans="1:13" ht="13.2" hidden="1" x14ac:dyDescent="0.25">
      <c r="A1865" s="3" t="s">
        <v>1901</v>
      </c>
      <c r="B1865" s="3" t="s">
        <v>12</v>
      </c>
      <c r="C1865" s="3">
        <v>30</v>
      </c>
      <c r="D1865" s="3" t="s">
        <v>13</v>
      </c>
      <c r="E1865" s="3" t="s">
        <v>27</v>
      </c>
      <c r="F1865" s="4" t="s">
        <v>28</v>
      </c>
      <c r="G1865" s="4" t="s">
        <v>29</v>
      </c>
      <c r="H1865" s="4" t="s">
        <v>8</v>
      </c>
      <c r="I1865" s="4" t="s">
        <v>79</v>
      </c>
      <c r="J1865" s="6">
        <v>44496</v>
      </c>
      <c r="K1865" s="6">
        <v>44509</v>
      </c>
      <c r="L1865">
        <f t="shared" si="219"/>
        <v>13</v>
      </c>
      <c r="M1865" t="b">
        <f t="shared" ref="M1865:M1869" si="220">L1865&lt;C1865</f>
        <v>1</v>
      </c>
    </row>
    <row r="1866" spans="1:13" ht="13.2" hidden="1" x14ac:dyDescent="0.25">
      <c r="A1866" s="3" t="s">
        <v>1902</v>
      </c>
      <c r="B1866" s="3" t="s">
        <v>12</v>
      </c>
      <c r="C1866" s="3">
        <v>30</v>
      </c>
      <c r="D1866" s="3" t="s">
        <v>13</v>
      </c>
      <c r="E1866" s="3" t="s">
        <v>27</v>
      </c>
      <c r="F1866" s="4" t="s">
        <v>28</v>
      </c>
      <c r="G1866" s="4" t="s">
        <v>140</v>
      </c>
      <c r="H1866" s="4" t="s">
        <v>8</v>
      </c>
      <c r="I1866" s="4" t="s">
        <v>1832</v>
      </c>
      <c r="J1866" s="6">
        <v>44496</v>
      </c>
      <c r="K1866" s="6">
        <v>44566</v>
      </c>
      <c r="L1866">
        <f t="shared" si="219"/>
        <v>70</v>
      </c>
      <c r="M1866" t="b">
        <f t="shared" si="220"/>
        <v>0</v>
      </c>
    </row>
    <row r="1867" spans="1:13" ht="13.2" hidden="1" x14ac:dyDescent="0.25">
      <c r="A1867" s="3" t="s">
        <v>1903</v>
      </c>
      <c r="B1867" s="3" t="s">
        <v>12</v>
      </c>
      <c r="C1867" s="3">
        <v>30</v>
      </c>
      <c r="D1867" s="3" t="s">
        <v>13</v>
      </c>
      <c r="E1867" s="3" t="s">
        <v>27</v>
      </c>
      <c r="F1867" s="4" t="s">
        <v>28</v>
      </c>
      <c r="G1867" s="4" t="s">
        <v>16</v>
      </c>
      <c r="H1867" s="4" t="s">
        <v>8</v>
      </c>
      <c r="I1867" s="4" t="s">
        <v>67</v>
      </c>
      <c r="J1867" s="6">
        <v>44496</v>
      </c>
      <c r="K1867" s="6">
        <v>44712</v>
      </c>
      <c r="L1867">
        <f t="shared" si="219"/>
        <v>216</v>
      </c>
      <c r="M1867" t="b">
        <f t="shared" si="220"/>
        <v>0</v>
      </c>
    </row>
    <row r="1868" spans="1:13" ht="13.2" hidden="1" x14ac:dyDescent="0.25">
      <c r="A1868" s="3" t="s">
        <v>1904</v>
      </c>
      <c r="B1868" s="3" t="s">
        <v>12</v>
      </c>
      <c r="C1868" s="3">
        <v>30</v>
      </c>
      <c r="D1868" s="3" t="s">
        <v>13</v>
      </c>
      <c r="E1868" s="3" t="s">
        <v>27</v>
      </c>
      <c r="F1868" s="4" t="s">
        <v>28</v>
      </c>
      <c r="G1868" s="4" t="s">
        <v>29</v>
      </c>
      <c r="H1868" s="4" t="s">
        <v>8</v>
      </c>
      <c r="I1868" s="4" t="s">
        <v>79</v>
      </c>
      <c r="J1868" s="6">
        <v>44496</v>
      </c>
      <c r="K1868" s="6">
        <v>44712</v>
      </c>
      <c r="L1868">
        <f t="shared" si="219"/>
        <v>216</v>
      </c>
      <c r="M1868" t="b">
        <f t="shared" si="220"/>
        <v>0</v>
      </c>
    </row>
    <row r="1869" spans="1:13" ht="13.2" hidden="1" x14ac:dyDescent="0.25">
      <c r="A1869" s="3" t="s">
        <v>1905</v>
      </c>
      <c r="B1869" s="3" t="s">
        <v>12</v>
      </c>
      <c r="C1869" s="3">
        <v>30</v>
      </c>
      <c r="D1869" s="3" t="s">
        <v>13</v>
      </c>
      <c r="E1869" s="3" t="s">
        <v>27</v>
      </c>
      <c r="F1869" s="4" t="s">
        <v>28</v>
      </c>
      <c r="G1869" s="4" t="s">
        <v>16</v>
      </c>
      <c r="H1869" s="4" t="s">
        <v>8</v>
      </c>
      <c r="I1869" s="4" t="s">
        <v>30</v>
      </c>
      <c r="J1869" s="6">
        <v>44496</v>
      </c>
      <c r="K1869" s="6">
        <v>44841</v>
      </c>
      <c r="L1869">
        <f t="shared" si="219"/>
        <v>345</v>
      </c>
      <c r="M1869" t="b">
        <f t="shared" si="220"/>
        <v>0</v>
      </c>
    </row>
    <row r="1870" spans="1:13" ht="13.2" hidden="1" x14ac:dyDescent="0.25">
      <c r="A1870" s="3" t="s">
        <v>1906</v>
      </c>
      <c r="B1870" s="3" t="s">
        <v>12</v>
      </c>
      <c r="C1870" s="3">
        <v>30</v>
      </c>
      <c r="D1870" s="3" t="s">
        <v>13</v>
      </c>
      <c r="E1870" s="3" t="s">
        <v>14</v>
      </c>
      <c r="F1870" s="4" t="s">
        <v>22</v>
      </c>
      <c r="G1870" s="4" t="s">
        <v>29</v>
      </c>
      <c r="H1870" s="4" t="s">
        <v>17</v>
      </c>
      <c r="I1870" s="4"/>
      <c r="J1870" s="6">
        <v>44497</v>
      </c>
      <c r="K1870" s="6">
        <v>44536</v>
      </c>
      <c r="L1870">
        <f t="shared" si="219"/>
        <v>39</v>
      </c>
    </row>
    <row r="1871" spans="1:13" ht="13.2" hidden="1" x14ac:dyDescent="0.25">
      <c r="A1871" s="3" t="s">
        <v>1907</v>
      </c>
      <c r="B1871" s="3" t="s">
        <v>12</v>
      </c>
      <c r="C1871" s="3">
        <v>30</v>
      </c>
      <c r="D1871" s="3" t="s">
        <v>13</v>
      </c>
      <c r="E1871" s="3" t="s">
        <v>14</v>
      </c>
      <c r="F1871" s="4" t="s">
        <v>22</v>
      </c>
      <c r="G1871" s="4" t="s">
        <v>29</v>
      </c>
      <c r="H1871" s="4" t="s">
        <v>17</v>
      </c>
      <c r="I1871" s="4"/>
      <c r="J1871" s="6">
        <v>44497</v>
      </c>
      <c r="K1871" s="6">
        <v>44532</v>
      </c>
      <c r="L1871">
        <f t="shared" si="219"/>
        <v>35</v>
      </c>
    </row>
    <row r="1872" spans="1:13" ht="13.2" hidden="1" x14ac:dyDescent="0.25">
      <c r="A1872" s="3" t="s">
        <v>1908</v>
      </c>
      <c r="B1872" s="3" t="s">
        <v>12</v>
      </c>
      <c r="C1872" s="3">
        <v>30</v>
      </c>
      <c r="D1872" s="3" t="s">
        <v>13</v>
      </c>
      <c r="E1872" s="3" t="s">
        <v>27</v>
      </c>
      <c r="F1872" s="4" t="s">
        <v>28</v>
      </c>
      <c r="G1872" s="4" t="s">
        <v>16</v>
      </c>
      <c r="H1872" s="4" t="s">
        <v>8</v>
      </c>
      <c r="I1872" s="4" t="s">
        <v>1832</v>
      </c>
      <c r="J1872" s="6">
        <v>44497</v>
      </c>
      <c r="K1872" s="6">
        <v>44525</v>
      </c>
      <c r="L1872">
        <f t="shared" si="219"/>
        <v>28</v>
      </c>
      <c r="M1872" t="b">
        <f t="shared" ref="M1872:M1886" si="221">L1872&lt;C1872</f>
        <v>1</v>
      </c>
    </row>
    <row r="1873" spans="1:13" ht="13.2" hidden="1" x14ac:dyDescent="0.25">
      <c r="A1873" s="3" t="s">
        <v>1909</v>
      </c>
      <c r="B1873" s="3" t="s">
        <v>12</v>
      </c>
      <c r="C1873" s="3">
        <v>30</v>
      </c>
      <c r="D1873" s="3" t="s">
        <v>13</v>
      </c>
      <c r="E1873" s="3" t="s">
        <v>27</v>
      </c>
      <c r="F1873" s="4" t="s">
        <v>28</v>
      </c>
      <c r="G1873" s="4" t="s">
        <v>29</v>
      </c>
      <c r="H1873" s="4" t="s">
        <v>8</v>
      </c>
      <c r="I1873" s="4" t="s">
        <v>79</v>
      </c>
      <c r="J1873" s="6">
        <v>44497</v>
      </c>
      <c r="K1873" s="6">
        <v>44704</v>
      </c>
      <c r="L1873">
        <f t="shared" si="219"/>
        <v>207</v>
      </c>
      <c r="M1873" t="b">
        <f t="shared" si="221"/>
        <v>0</v>
      </c>
    </row>
    <row r="1874" spans="1:13" ht="13.2" hidden="1" x14ac:dyDescent="0.25">
      <c r="A1874" s="3" t="s">
        <v>1910</v>
      </c>
      <c r="B1874" s="3" t="s">
        <v>12</v>
      </c>
      <c r="C1874" s="3">
        <v>30</v>
      </c>
      <c r="D1874" s="3" t="s">
        <v>13</v>
      </c>
      <c r="E1874" s="3" t="s">
        <v>27</v>
      </c>
      <c r="F1874" s="4" t="s">
        <v>28</v>
      </c>
      <c r="G1874" s="4" t="s">
        <v>16</v>
      </c>
      <c r="H1874" s="4" t="s">
        <v>8</v>
      </c>
      <c r="I1874" s="4" t="s">
        <v>1832</v>
      </c>
      <c r="J1874" s="6">
        <v>44497</v>
      </c>
      <c r="K1874" s="6">
        <v>44819</v>
      </c>
      <c r="L1874">
        <f t="shared" si="219"/>
        <v>322</v>
      </c>
      <c r="M1874" t="b">
        <f t="shared" si="221"/>
        <v>0</v>
      </c>
    </row>
    <row r="1875" spans="1:13" ht="13.2" hidden="1" x14ac:dyDescent="0.25">
      <c r="A1875" s="3" t="s">
        <v>1911</v>
      </c>
      <c r="B1875" s="3" t="s">
        <v>12</v>
      </c>
      <c r="C1875" s="3">
        <v>30</v>
      </c>
      <c r="D1875" s="3" t="s">
        <v>13</v>
      </c>
      <c r="E1875" s="3" t="s">
        <v>27</v>
      </c>
      <c r="F1875" s="4" t="s">
        <v>28</v>
      </c>
      <c r="G1875" s="4" t="s">
        <v>16</v>
      </c>
      <c r="H1875" s="4" t="s">
        <v>8</v>
      </c>
      <c r="I1875" s="4" t="s">
        <v>30</v>
      </c>
      <c r="J1875" s="6">
        <v>44497</v>
      </c>
      <c r="K1875" s="6">
        <v>44841</v>
      </c>
      <c r="L1875">
        <f t="shared" si="219"/>
        <v>344</v>
      </c>
      <c r="M1875" t="b">
        <f t="shared" si="221"/>
        <v>0</v>
      </c>
    </row>
    <row r="1876" spans="1:13" ht="13.2" hidden="1" x14ac:dyDescent="0.25">
      <c r="A1876" s="3" t="s">
        <v>1912</v>
      </c>
      <c r="B1876" s="3" t="s">
        <v>32</v>
      </c>
      <c r="C1876" s="3">
        <v>15</v>
      </c>
      <c r="D1876" s="3" t="s">
        <v>13</v>
      </c>
      <c r="E1876" s="3" t="s">
        <v>27</v>
      </c>
      <c r="F1876" s="4" t="s">
        <v>28</v>
      </c>
      <c r="G1876" s="4" t="s">
        <v>16</v>
      </c>
      <c r="H1876" s="4" t="s">
        <v>8</v>
      </c>
      <c r="I1876" s="4" t="s">
        <v>30</v>
      </c>
      <c r="J1876" s="6">
        <v>44498</v>
      </c>
      <c r="K1876" s="6">
        <v>44543</v>
      </c>
      <c r="L1876">
        <f t="shared" si="219"/>
        <v>45</v>
      </c>
      <c r="M1876" t="b">
        <f t="shared" si="221"/>
        <v>0</v>
      </c>
    </row>
    <row r="1877" spans="1:13" ht="13.2" hidden="1" x14ac:dyDescent="0.25">
      <c r="A1877" s="3" t="s">
        <v>1913</v>
      </c>
      <c r="B1877" s="3" t="s">
        <v>12</v>
      </c>
      <c r="C1877" s="3">
        <v>30</v>
      </c>
      <c r="D1877" s="3" t="s">
        <v>13</v>
      </c>
      <c r="E1877" s="3" t="s">
        <v>27</v>
      </c>
      <c r="F1877" s="4" t="s">
        <v>28</v>
      </c>
      <c r="G1877" s="4" t="s">
        <v>140</v>
      </c>
      <c r="H1877" s="4" t="s">
        <v>8</v>
      </c>
      <c r="I1877" s="4" t="s">
        <v>67</v>
      </c>
      <c r="J1877" s="6">
        <v>44498</v>
      </c>
      <c r="K1877" s="6">
        <v>44553</v>
      </c>
      <c r="L1877">
        <f t="shared" si="219"/>
        <v>55</v>
      </c>
      <c r="M1877" t="b">
        <f t="shared" si="221"/>
        <v>0</v>
      </c>
    </row>
    <row r="1878" spans="1:13" ht="13.2" hidden="1" x14ac:dyDescent="0.25">
      <c r="A1878" s="3" t="s">
        <v>1914</v>
      </c>
      <c r="B1878" s="3" t="s">
        <v>12</v>
      </c>
      <c r="C1878" s="3">
        <v>30</v>
      </c>
      <c r="D1878" s="3" t="s">
        <v>13</v>
      </c>
      <c r="E1878" s="3" t="s">
        <v>27</v>
      </c>
      <c r="F1878" s="4" t="s">
        <v>28</v>
      </c>
      <c r="G1878" s="4" t="s">
        <v>140</v>
      </c>
      <c r="H1878" s="4" t="s">
        <v>8</v>
      </c>
      <c r="I1878" s="4" t="s">
        <v>56</v>
      </c>
      <c r="J1878" s="6">
        <v>44498</v>
      </c>
      <c r="K1878" s="6">
        <v>44553</v>
      </c>
      <c r="L1878">
        <f t="shared" si="219"/>
        <v>55</v>
      </c>
      <c r="M1878" t="b">
        <f t="shared" si="221"/>
        <v>0</v>
      </c>
    </row>
    <row r="1879" spans="1:13" ht="13.2" x14ac:dyDescent="0.25">
      <c r="A1879" s="3" t="s">
        <v>1915</v>
      </c>
      <c r="B1879" s="3" t="s">
        <v>12</v>
      </c>
      <c r="C1879" s="3">
        <v>30</v>
      </c>
      <c r="D1879" s="3" t="s">
        <v>13</v>
      </c>
      <c r="E1879" s="3" t="s">
        <v>27</v>
      </c>
      <c r="F1879" s="4" t="s">
        <v>28</v>
      </c>
      <c r="G1879" s="4" t="s">
        <v>272</v>
      </c>
      <c r="H1879" s="4" t="s">
        <v>8</v>
      </c>
      <c r="I1879" s="4" t="s">
        <v>79</v>
      </c>
      <c r="J1879" s="6">
        <v>44498</v>
      </c>
      <c r="K1879" s="6">
        <v>44577</v>
      </c>
      <c r="L1879">
        <f t="shared" si="219"/>
        <v>79</v>
      </c>
      <c r="M1879" t="b">
        <f t="shared" si="221"/>
        <v>0</v>
      </c>
    </row>
    <row r="1880" spans="1:13" ht="13.2" hidden="1" x14ac:dyDescent="0.25">
      <c r="A1880" s="3" t="s">
        <v>1916</v>
      </c>
      <c r="B1880" s="3" t="s">
        <v>12</v>
      </c>
      <c r="C1880" s="3">
        <v>30</v>
      </c>
      <c r="D1880" s="3" t="s">
        <v>13</v>
      </c>
      <c r="E1880" s="3" t="s">
        <v>27</v>
      </c>
      <c r="F1880" s="4" t="s">
        <v>28</v>
      </c>
      <c r="G1880" s="4" t="s">
        <v>16</v>
      </c>
      <c r="H1880" s="4" t="s">
        <v>8</v>
      </c>
      <c r="I1880" s="4" t="s">
        <v>30</v>
      </c>
      <c r="J1880" s="6">
        <v>44498</v>
      </c>
      <c r="K1880" s="6">
        <v>44656</v>
      </c>
      <c r="L1880">
        <f t="shared" si="219"/>
        <v>158</v>
      </c>
      <c r="M1880" t="b">
        <f t="shared" si="221"/>
        <v>0</v>
      </c>
    </row>
    <row r="1881" spans="1:13" ht="13.2" hidden="1" x14ac:dyDescent="0.25">
      <c r="A1881" s="3" t="s">
        <v>1917</v>
      </c>
      <c r="B1881" s="3" t="s">
        <v>12</v>
      </c>
      <c r="C1881" s="3">
        <v>30</v>
      </c>
      <c r="D1881" s="3" t="s">
        <v>13</v>
      </c>
      <c r="E1881" s="3" t="s">
        <v>27</v>
      </c>
      <c r="F1881" s="4" t="s">
        <v>28</v>
      </c>
      <c r="G1881" s="4" t="s">
        <v>16</v>
      </c>
      <c r="H1881" s="4" t="s">
        <v>8</v>
      </c>
      <c r="I1881" s="4" t="s">
        <v>30</v>
      </c>
      <c r="J1881" s="6">
        <v>44498</v>
      </c>
      <c r="K1881" s="6">
        <v>44656</v>
      </c>
      <c r="L1881">
        <f t="shared" si="219"/>
        <v>158</v>
      </c>
      <c r="M1881" t="b">
        <f t="shared" si="221"/>
        <v>0</v>
      </c>
    </row>
    <row r="1882" spans="1:13" ht="13.2" hidden="1" x14ac:dyDescent="0.25">
      <c r="A1882" s="3" t="s">
        <v>1918</v>
      </c>
      <c r="B1882" s="3" t="s">
        <v>12</v>
      </c>
      <c r="C1882" s="3">
        <v>30</v>
      </c>
      <c r="D1882" s="3" t="s">
        <v>13</v>
      </c>
      <c r="E1882" s="3" t="s">
        <v>27</v>
      </c>
      <c r="F1882" s="4" t="s">
        <v>28</v>
      </c>
      <c r="G1882" s="4" t="s">
        <v>29</v>
      </c>
      <c r="H1882" s="4" t="s">
        <v>8</v>
      </c>
      <c r="I1882" s="4" t="s">
        <v>30</v>
      </c>
      <c r="J1882" s="6">
        <v>44498</v>
      </c>
      <c r="K1882" s="6">
        <v>44687</v>
      </c>
      <c r="L1882">
        <f t="shared" si="219"/>
        <v>189</v>
      </c>
      <c r="M1882" t="b">
        <f t="shared" si="221"/>
        <v>0</v>
      </c>
    </row>
    <row r="1883" spans="1:13" ht="13.2" hidden="1" x14ac:dyDescent="0.25">
      <c r="A1883" s="3" t="s">
        <v>1919</v>
      </c>
      <c r="B1883" s="3" t="s">
        <v>12</v>
      </c>
      <c r="C1883" s="3">
        <v>30</v>
      </c>
      <c r="D1883" s="3" t="s">
        <v>13</v>
      </c>
      <c r="E1883" s="3" t="s">
        <v>27</v>
      </c>
      <c r="F1883" s="4" t="s">
        <v>28</v>
      </c>
      <c r="G1883" s="4" t="s">
        <v>16</v>
      </c>
      <c r="H1883" s="4" t="s">
        <v>8</v>
      </c>
      <c r="I1883" s="4" t="s">
        <v>67</v>
      </c>
      <c r="J1883" s="6">
        <v>44498</v>
      </c>
      <c r="K1883" s="6">
        <v>44712</v>
      </c>
      <c r="L1883">
        <f t="shared" si="219"/>
        <v>214</v>
      </c>
      <c r="M1883" t="b">
        <f t="shared" si="221"/>
        <v>0</v>
      </c>
    </row>
    <row r="1884" spans="1:13" ht="13.2" hidden="1" x14ac:dyDescent="0.25">
      <c r="A1884" s="3" t="s">
        <v>1920</v>
      </c>
      <c r="B1884" s="3" t="s">
        <v>12</v>
      </c>
      <c r="C1884" s="3">
        <v>30</v>
      </c>
      <c r="D1884" s="3" t="s">
        <v>13</v>
      </c>
      <c r="E1884" s="3" t="s">
        <v>27</v>
      </c>
      <c r="F1884" s="4" t="s">
        <v>28</v>
      </c>
      <c r="G1884" s="4" t="s">
        <v>16</v>
      </c>
      <c r="H1884" s="4" t="s">
        <v>8</v>
      </c>
      <c r="I1884" s="4" t="s">
        <v>30</v>
      </c>
      <c r="J1884" s="6">
        <v>44498</v>
      </c>
      <c r="K1884" s="6">
        <v>44529</v>
      </c>
      <c r="L1884">
        <f t="shared" si="219"/>
        <v>31</v>
      </c>
      <c r="M1884" t="b">
        <f t="shared" si="221"/>
        <v>0</v>
      </c>
    </row>
    <row r="1885" spans="1:13" ht="13.2" hidden="1" x14ac:dyDescent="0.25">
      <c r="A1885" s="3" t="s">
        <v>1921</v>
      </c>
      <c r="B1885" s="3" t="s">
        <v>12</v>
      </c>
      <c r="C1885" s="3">
        <v>30</v>
      </c>
      <c r="D1885" s="3" t="s">
        <v>13</v>
      </c>
      <c r="E1885" s="3" t="s">
        <v>27</v>
      </c>
      <c r="F1885" s="4" t="s">
        <v>28</v>
      </c>
      <c r="G1885" s="4" t="s">
        <v>16</v>
      </c>
      <c r="H1885" s="4" t="s">
        <v>8</v>
      </c>
      <c r="I1885" s="4" t="s">
        <v>30</v>
      </c>
      <c r="J1885" s="6">
        <v>44498</v>
      </c>
      <c r="K1885" s="6">
        <v>44529</v>
      </c>
      <c r="L1885">
        <f t="shared" si="219"/>
        <v>31</v>
      </c>
      <c r="M1885" t="b">
        <f t="shared" si="221"/>
        <v>0</v>
      </c>
    </row>
    <row r="1886" spans="1:13" ht="13.2" hidden="1" x14ac:dyDescent="0.25">
      <c r="A1886" s="3" t="s">
        <v>1922</v>
      </c>
      <c r="B1886" s="3" t="s">
        <v>12</v>
      </c>
      <c r="C1886" s="3">
        <v>30</v>
      </c>
      <c r="D1886" s="3" t="s">
        <v>13</v>
      </c>
      <c r="E1886" s="3" t="s">
        <v>27</v>
      </c>
      <c r="F1886" s="4" t="s">
        <v>28</v>
      </c>
      <c r="G1886" s="4" t="s">
        <v>16</v>
      </c>
      <c r="H1886" s="4" t="s">
        <v>8</v>
      </c>
      <c r="I1886" s="4" t="s">
        <v>30</v>
      </c>
      <c r="J1886" s="6">
        <v>44498</v>
      </c>
      <c r="K1886" s="6">
        <v>44529</v>
      </c>
      <c r="L1886">
        <f t="shared" si="219"/>
        <v>31</v>
      </c>
      <c r="M1886" t="b">
        <f t="shared" si="221"/>
        <v>0</v>
      </c>
    </row>
    <row r="1887" spans="1:13" ht="13.2" hidden="1" x14ac:dyDescent="0.25">
      <c r="A1887" s="3" t="s">
        <v>1923</v>
      </c>
      <c r="B1887" s="3" t="s">
        <v>12</v>
      </c>
      <c r="C1887" s="3">
        <v>30</v>
      </c>
      <c r="D1887" s="3" t="s">
        <v>404</v>
      </c>
      <c r="E1887" s="3" t="s">
        <v>466</v>
      </c>
      <c r="F1887" s="4"/>
      <c r="G1887" s="4" t="s">
        <v>16</v>
      </c>
      <c r="H1887" s="4"/>
      <c r="I1887" s="4"/>
      <c r="J1887" s="6">
        <v>44498</v>
      </c>
      <c r="K1887" s="3"/>
      <c r="L1887">
        <f t="shared" si="219"/>
        <v>-44498</v>
      </c>
    </row>
    <row r="1888" spans="1:13" ht="13.2" hidden="1" x14ac:dyDescent="0.25">
      <c r="A1888" s="3" t="s">
        <v>1924</v>
      </c>
      <c r="B1888" s="3" t="s">
        <v>32</v>
      </c>
      <c r="C1888" s="3">
        <v>15</v>
      </c>
      <c r="D1888" s="3" t="s">
        <v>13</v>
      </c>
      <c r="E1888" s="3" t="s">
        <v>27</v>
      </c>
      <c r="F1888" s="4" t="s">
        <v>28</v>
      </c>
      <c r="G1888" s="4" t="s">
        <v>16</v>
      </c>
      <c r="H1888" s="4" t="s">
        <v>8</v>
      </c>
      <c r="I1888" s="4" t="s">
        <v>79</v>
      </c>
      <c r="J1888" s="6">
        <v>44501</v>
      </c>
      <c r="K1888" s="6">
        <v>44587</v>
      </c>
      <c r="L1888">
        <f t="shared" si="219"/>
        <v>86</v>
      </c>
      <c r="M1888" t="b">
        <f>L1888&lt;C1888</f>
        <v>0</v>
      </c>
    </row>
    <row r="1889" spans="1:13" ht="13.2" hidden="1" x14ac:dyDescent="0.25">
      <c r="A1889" s="3" t="s">
        <v>1925</v>
      </c>
      <c r="B1889" s="3" t="s">
        <v>12</v>
      </c>
      <c r="C1889" s="3">
        <v>30</v>
      </c>
      <c r="D1889" s="3" t="s">
        <v>13</v>
      </c>
      <c r="E1889" s="3" t="s">
        <v>14</v>
      </c>
      <c r="F1889" s="4" t="s">
        <v>22</v>
      </c>
      <c r="G1889" s="4" t="s">
        <v>29</v>
      </c>
      <c r="H1889" s="4" t="s">
        <v>17</v>
      </c>
      <c r="I1889" s="4"/>
      <c r="J1889" s="6">
        <v>44501</v>
      </c>
      <c r="K1889" s="6">
        <v>44536</v>
      </c>
      <c r="L1889">
        <f t="shared" si="219"/>
        <v>35</v>
      </c>
    </row>
    <row r="1890" spans="1:13" ht="13.2" hidden="1" x14ac:dyDescent="0.25">
      <c r="A1890" s="3" t="s">
        <v>1926</v>
      </c>
      <c r="B1890" s="3" t="s">
        <v>12</v>
      </c>
      <c r="C1890" s="3">
        <v>30</v>
      </c>
      <c r="D1890" s="3" t="s">
        <v>13</v>
      </c>
      <c r="E1890" s="3" t="s">
        <v>14</v>
      </c>
      <c r="F1890" s="4" t="s">
        <v>22</v>
      </c>
      <c r="G1890" s="4" t="s">
        <v>29</v>
      </c>
      <c r="H1890" s="4" t="s">
        <v>17</v>
      </c>
      <c r="I1890" s="4"/>
      <c r="J1890" s="6">
        <v>44501</v>
      </c>
      <c r="K1890" s="6">
        <v>44533</v>
      </c>
      <c r="L1890">
        <f t="shared" si="219"/>
        <v>32</v>
      </c>
    </row>
    <row r="1891" spans="1:13" ht="13.2" hidden="1" x14ac:dyDescent="0.25">
      <c r="A1891" s="3" t="s">
        <v>1927</v>
      </c>
      <c r="B1891" s="3" t="s">
        <v>12</v>
      </c>
      <c r="C1891" s="3">
        <v>30</v>
      </c>
      <c r="D1891" s="3" t="s">
        <v>13</v>
      </c>
      <c r="E1891" s="3" t="s">
        <v>14</v>
      </c>
      <c r="F1891" s="4" t="s">
        <v>22</v>
      </c>
      <c r="G1891" s="4" t="s">
        <v>90</v>
      </c>
      <c r="H1891" s="4" t="s">
        <v>17</v>
      </c>
      <c r="I1891" s="4"/>
      <c r="J1891" s="6">
        <v>44501</v>
      </c>
      <c r="K1891" s="6">
        <v>44503</v>
      </c>
      <c r="L1891">
        <f t="shared" si="219"/>
        <v>2</v>
      </c>
    </row>
    <row r="1892" spans="1:13" ht="13.2" hidden="1" x14ac:dyDescent="0.25">
      <c r="A1892" s="3" t="s">
        <v>1928</v>
      </c>
      <c r="B1892" s="3" t="s">
        <v>12</v>
      </c>
      <c r="C1892" s="3">
        <v>30</v>
      </c>
      <c r="D1892" s="3" t="s">
        <v>13</v>
      </c>
      <c r="E1892" s="3" t="s">
        <v>27</v>
      </c>
      <c r="F1892" s="4" t="s">
        <v>43</v>
      </c>
      <c r="G1892" s="4" t="s">
        <v>90</v>
      </c>
      <c r="H1892" s="4" t="s">
        <v>17</v>
      </c>
      <c r="I1892" s="4"/>
      <c r="J1892" s="6">
        <v>44501</v>
      </c>
      <c r="K1892" s="6">
        <v>44502</v>
      </c>
      <c r="L1892">
        <f t="shared" si="219"/>
        <v>1</v>
      </c>
      <c r="M1892" t="b">
        <f t="shared" ref="M1892:M1897" si="222">L1892&lt;C1892</f>
        <v>1</v>
      </c>
    </row>
    <row r="1893" spans="1:13" ht="13.2" hidden="1" x14ac:dyDescent="0.25">
      <c r="A1893" s="3" t="s">
        <v>1929</v>
      </c>
      <c r="B1893" s="3" t="s">
        <v>12</v>
      </c>
      <c r="C1893" s="3">
        <v>30</v>
      </c>
      <c r="D1893" s="3" t="s">
        <v>13</v>
      </c>
      <c r="E1893" s="3" t="s">
        <v>27</v>
      </c>
      <c r="F1893" s="4" t="s">
        <v>28</v>
      </c>
      <c r="G1893" s="4" t="s">
        <v>16</v>
      </c>
      <c r="H1893" s="4" t="s">
        <v>8</v>
      </c>
      <c r="I1893" s="4" t="s">
        <v>30</v>
      </c>
      <c r="J1893" s="6">
        <v>44501</v>
      </c>
      <c r="K1893" s="6">
        <v>44655</v>
      </c>
      <c r="L1893">
        <f t="shared" si="219"/>
        <v>154</v>
      </c>
      <c r="M1893" t="b">
        <f t="shared" si="222"/>
        <v>0</v>
      </c>
    </row>
    <row r="1894" spans="1:13" ht="13.2" hidden="1" x14ac:dyDescent="0.25">
      <c r="A1894" s="3" t="s">
        <v>1930</v>
      </c>
      <c r="B1894" s="3" t="s">
        <v>12</v>
      </c>
      <c r="C1894" s="3">
        <v>30</v>
      </c>
      <c r="D1894" s="3" t="s">
        <v>13</v>
      </c>
      <c r="E1894" s="3" t="s">
        <v>27</v>
      </c>
      <c r="F1894" s="4" t="s">
        <v>28</v>
      </c>
      <c r="G1894" s="4" t="s">
        <v>16</v>
      </c>
      <c r="H1894" s="4" t="s">
        <v>8</v>
      </c>
      <c r="I1894" s="4" t="s">
        <v>30</v>
      </c>
      <c r="J1894" s="6">
        <v>44501</v>
      </c>
      <c r="K1894" s="6">
        <v>44655</v>
      </c>
      <c r="L1894">
        <f t="shared" si="219"/>
        <v>154</v>
      </c>
      <c r="M1894" t="b">
        <f t="shared" si="222"/>
        <v>0</v>
      </c>
    </row>
    <row r="1895" spans="1:13" ht="13.2" hidden="1" x14ac:dyDescent="0.25">
      <c r="A1895" s="3" t="s">
        <v>1931</v>
      </c>
      <c r="B1895" s="3" t="s">
        <v>12</v>
      </c>
      <c r="C1895" s="3">
        <v>30</v>
      </c>
      <c r="D1895" s="3" t="s">
        <v>13</v>
      </c>
      <c r="E1895" s="3" t="s">
        <v>27</v>
      </c>
      <c r="F1895" s="4" t="s">
        <v>28</v>
      </c>
      <c r="G1895" s="4" t="s">
        <v>16</v>
      </c>
      <c r="H1895" s="4" t="s">
        <v>8</v>
      </c>
      <c r="I1895" s="4" t="s">
        <v>30</v>
      </c>
      <c r="J1895" s="6">
        <v>44501</v>
      </c>
      <c r="K1895" s="6">
        <v>44655</v>
      </c>
      <c r="L1895">
        <f t="shared" si="219"/>
        <v>154</v>
      </c>
      <c r="M1895" t="b">
        <f t="shared" si="222"/>
        <v>0</v>
      </c>
    </row>
    <row r="1896" spans="1:13" ht="13.2" hidden="1" x14ac:dyDescent="0.25">
      <c r="A1896" s="3" t="s">
        <v>1932</v>
      </c>
      <c r="B1896" s="3" t="s">
        <v>12</v>
      </c>
      <c r="C1896" s="3">
        <v>30</v>
      </c>
      <c r="D1896" s="3" t="s">
        <v>13</v>
      </c>
      <c r="E1896" s="3" t="s">
        <v>27</v>
      </c>
      <c r="F1896" s="4" t="s">
        <v>28</v>
      </c>
      <c r="G1896" s="4" t="s">
        <v>29</v>
      </c>
      <c r="H1896" s="4" t="s">
        <v>8</v>
      </c>
      <c r="I1896" s="4" t="s">
        <v>79</v>
      </c>
      <c r="J1896" s="6">
        <v>44501</v>
      </c>
      <c r="K1896" s="6">
        <v>44707</v>
      </c>
      <c r="L1896">
        <f t="shared" si="219"/>
        <v>206</v>
      </c>
      <c r="M1896" t="b">
        <f t="shared" si="222"/>
        <v>0</v>
      </c>
    </row>
    <row r="1897" spans="1:13" ht="13.2" hidden="1" x14ac:dyDescent="0.25">
      <c r="A1897" s="3" t="s">
        <v>1933</v>
      </c>
      <c r="B1897" s="3" t="s">
        <v>12</v>
      </c>
      <c r="C1897" s="3">
        <v>30</v>
      </c>
      <c r="D1897" s="3" t="s">
        <v>13</v>
      </c>
      <c r="E1897" s="3" t="s">
        <v>27</v>
      </c>
      <c r="F1897" s="4" t="s">
        <v>28</v>
      </c>
      <c r="G1897" s="4" t="s">
        <v>16</v>
      </c>
      <c r="H1897" s="4" t="s">
        <v>8</v>
      </c>
      <c r="I1897" s="4" t="s">
        <v>30</v>
      </c>
      <c r="J1897" s="6">
        <v>44501</v>
      </c>
      <c r="K1897" s="6">
        <v>44812</v>
      </c>
      <c r="L1897">
        <f t="shared" si="219"/>
        <v>311</v>
      </c>
      <c r="M1897" t="b">
        <f t="shared" si="222"/>
        <v>0</v>
      </c>
    </row>
    <row r="1898" spans="1:13" ht="13.2" hidden="1" x14ac:dyDescent="0.25">
      <c r="A1898" s="3" t="s">
        <v>1934</v>
      </c>
      <c r="B1898" s="3" t="s">
        <v>12</v>
      </c>
      <c r="C1898" s="3">
        <v>30</v>
      </c>
      <c r="D1898" s="3" t="s">
        <v>404</v>
      </c>
      <c r="E1898" s="3" t="s">
        <v>466</v>
      </c>
      <c r="F1898" s="4"/>
      <c r="G1898" s="4" t="s">
        <v>16</v>
      </c>
      <c r="H1898" s="4"/>
      <c r="I1898" s="4"/>
      <c r="J1898" s="6">
        <v>44501</v>
      </c>
      <c r="K1898" s="3"/>
      <c r="L1898">
        <f t="shared" si="219"/>
        <v>-44501</v>
      </c>
    </row>
    <row r="1899" spans="1:13" ht="13.2" hidden="1" x14ac:dyDescent="0.25">
      <c r="A1899" s="3" t="s">
        <v>1935</v>
      </c>
      <c r="B1899" s="3" t="s">
        <v>12</v>
      </c>
      <c r="C1899" s="3">
        <v>30</v>
      </c>
      <c r="D1899" s="3" t="s">
        <v>13</v>
      </c>
      <c r="E1899" s="3" t="s">
        <v>14</v>
      </c>
      <c r="F1899" s="4" t="s">
        <v>22</v>
      </c>
      <c r="G1899" s="4" t="s">
        <v>29</v>
      </c>
      <c r="H1899" s="4" t="s">
        <v>17</v>
      </c>
      <c r="I1899" s="4"/>
      <c r="J1899" s="6">
        <v>44502</v>
      </c>
      <c r="K1899" s="6">
        <v>44509</v>
      </c>
      <c r="L1899">
        <f>K1899-J1899</f>
        <v>7</v>
      </c>
    </row>
    <row r="1900" spans="1:13" ht="13.2" hidden="1" x14ac:dyDescent="0.25">
      <c r="A1900" s="3" t="s">
        <v>1936</v>
      </c>
      <c r="B1900" s="3" t="s">
        <v>12</v>
      </c>
      <c r="C1900" s="3">
        <v>30</v>
      </c>
      <c r="D1900" s="3" t="s">
        <v>13</v>
      </c>
      <c r="E1900" s="3" t="s">
        <v>27</v>
      </c>
      <c r="F1900" s="4" t="s">
        <v>28</v>
      </c>
      <c r="G1900" s="4" t="s">
        <v>16</v>
      </c>
      <c r="H1900" s="4" t="s">
        <v>8</v>
      </c>
      <c r="I1900" s="4" t="s">
        <v>30</v>
      </c>
      <c r="J1900" s="6">
        <v>44502</v>
      </c>
      <c r="K1900" s="6">
        <v>44611</v>
      </c>
      <c r="L1900">
        <f t="shared" si="219"/>
        <v>109</v>
      </c>
      <c r="M1900" t="b">
        <f t="shared" ref="M1900:M1901" si="223">L1900&lt;C1900</f>
        <v>0</v>
      </c>
    </row>
    <row r="1901" spans="1:13" ht="13.2" hidden="1" x14ac:dyDescent="0.25">
      <c r="A1901" s="3" t="s">
        <v>1937</v>
      </c>
      <c r="B1901" s="3" t="s">
        <v>12</v>
      </c>
      <c r="C1901" s="3">
        <v>30</v>
      </c>
      <c r="D1901" s="3" t="s">
        <v>13</v>
      </c>
      <c r="E1901" s="3" t="s">
        <v>27</v>
      </c>
      <c r="F1901" s="4" t="s">
        <v>28</v>
      </c>
      <c r="G1901" s="4" t="s">
        <v>29</v>
      </c>
      <c r="H1901" s="4" t="s">
        <v>8</v>
      </c>
      <c r="I1901" s="4" t="s">
        <v>79</v>
      </c>
      <c r="J1901" s="6">
        <v>44502</v>
      </c>
      <c r="K1901" s="6">
        <v>44707</v>
      </c>
      <c r="L1901">
        <f t="shared" si="219"/>
        <v>205</v>
      </c>
      <c r="M1901" t="b">
        <f t="shared" si="223"/>
        <v>0</v>
      </c>
    </row>
    <row r="1902" spans="1:13" ht="13.2" hidden="1" x14ac:dyDescent="0.25">
      <c r="A1902" s="3" t="s">
        <v>1938</v>
      </c>
      <c r="B1902" s="3" t="s">
        <v>12</v>
      </c>
      <c r="C1902" s="3">
        <v>30</v>
      </c>
      <c r="D1902" s="3" t="s">
        <v>404</v>
      </c>
      <c r="E1902" s="3" t="s">
        <v>466</v>
      </c>
      <c r="F1902" s="4"/>
      <c r="G1902" s="4" t="s">
        <v>16</v>
      </c>
      <c r="H1902" s="4"/>
      <c r="I1902" s="4"/>
      <c r="J1902" s="6">
        <v>44502</v>
      </c>
      <c r="K1902" s="3"/>
      <c r="L1902">
        <f t="shared" si="219"/>
        <v>-44502</v>
      </c>
    </row>
    <row r="1903" spans="1:13" ht="13.2" hidden="1" x14ac:dyDescent="0.25">
      <c r="A1903" s="3" t="s">
        <v>1939</v>
      </c>
      <c r="B1903" s="3" t="s">
        <v>12</v>
      </c>
      <c r="C1903" s="3">
        <v>30</v>
      </c>
      <c r="D1903" s="3" t="s">
        <v>13</v>
      </c>
      <c r="E1903" s="3" t="s">
        <v>27</v>
      </c>
      <c r="F1903" s="4" t="s">
        <v>28</v>
      </c>
      <c r="G1903" s="4" t="s">
        <v>29</v>
      </c>
      <c r="H1903" s="4" t="s">
        <v>8</v>
      </c>
      <c r="I1903" s="4" t="s">
        <v>30</v>
      </c>
      <c r="J1903" s="6">
        <v>44503</v>
      </c>
      <c r="K1903" s="6">
        <v>44521</v>
      </c>
      <c r="L1903">
        <f t="shared" si="219"/>
        <v>18</v>
      </c>
      <c r="M1903" t="b">
        <f t="shared" ref="M1903:M1907" si="224">L1903&lt;C1903</f>
        <v>1</v>
      </c>
    </row>
    <row r="1904" spans="1:13" ht="13.2" hidden="1" x14ac:dyDescent="0.25">
      <c r="A1904" s="3" t="s">
        <v>1940</v>
      </c>
      <c r="B1904" s="3" t="s">
        <v>12</v>
      </c>
      <c r="C1904" s="3">
        <v>30</v>
      </c>
      <c r="D1904" s="3" t="s">
        <v>13</v>
      </c>
      <c r="E1904" s="3" t="s">
        <v>27</v>
      </c>
      <c r="F1904" s="4" t="s">
        <v>28</v>
      </c>
      <c r="G1904" s="4" t="s">
        <v>29</v>
      </c>
      <c r="H1904" s="4" t="s">
        <v>8</v>
      </c>
      <c r="I1904" s="4" t="s">
        <v>30</v>
      </c>
      <c r="J1904" s="6">
        <v>44503</v>
      </c>
      <c r="K1904" s="6">
        <v>44704</v>
      </c>
      <c r="L1904">
        <f t="shared" si="219"/>
        <v>201</v>
      </c>
      <c r="M1904" t="b">
        <f t="shared" si="224"/>
        <v>0</v>
      </c>
    </row>
    <row r="1905" spans="1:13" ht="13.2" hidden="1" x14ac:dyDescent="0.25">
      <c r="A1905" s="3" t="s">
        <v>1941</v>
      </c>
      <c r="B1905" s="3" t="s">
        <v>12</v>
      </c>
      <c r="C1905" s="3">
        <v>30</v>
      </c>
      <c r="D1905" s="3" t="s">
        <v>13</v>
      </c>
      <c r="E1905" s="3" t="s">
        <v>27</v>
      </c>
      <c r="F1905" s="4" t="s">
        <v>28</v>
      </c>
      <c r="G1905" s="4" t="s">
        <v>16</v>
      </c>
      <c r="H1905" s="4" t="s">
        <v>8</v>
      </c>
      <c r="I1905" s="4" t="s">
        <v>79</v>
      </c>
      <c r="J1905" s="6">
        <v>44503</v>
      </c>
      <c r="K1905" s="6">
        <v>44781</v>
      </c>
      <c r="L1905">
        <f t="shared" si="219"/>
        <v>278</v>
      </c>
      <c r="M1905" t="b">
        <f t="shared" si="224"/>
        <v>0</v>
      </c>
    </row>
    <row r="1906" spans="1:13" ht="13.2" hidden="1" x14ac:dyDescent="0.25">
      <c r="A1906" s="3" t="s">
        <v>1942</v>
      </c>
      <c r="B1906" s="3" t="s">
        <v>12</v>
      </c>
      <c r="C1906" s="3">
        <v>30</v>
      </c>
      <c r="D1906" s="3" t="s">
        <v>13</v>
      </c>
      <c r="E1906" s="3" t="s">
        <v>27</v>
      </c>
      <c r="F1906" s="4" t="s">
        <v>28</v>
      </c>
      <c r="G1906" s="4" t="s">
        <v>16</v>
      </c>
      <c r="H1906" s="4" t="s">
        <v>8</v>
      </c>
      <c r="I1906" s="4" t="s">
        <v>1832</v>
      </c>
      <c r="J1906" s="6">
        <v>44503</v>
      </c>
      <c r="K1906" s="6">
        <v>44783</v>
      </c>
      <c r="L1906">
        <f t="shared" si="219"/>
        <v>280</v>
      </c>
      <c r="M1906" t="b">
        <f t="shared" si="224"/>
        <v>0</v>
      </c>
    </row>
    <row r="1907" spans="1:13" ht="13.2" hidden="1" x14ac:dyDescent="0.25">
      <c r="A1907" s="3" t="s">
        <v>1943</v>
      </c>
      <c r="B1907" s="3" t="s">
        <v>12</v>
      </c>
      <c r="C1907" s="3">
        <v>30</v>
      </c>
      <c r="D1907" s="3" t="s">
        <v>13</v>
      </c>
      <c r="E1907" s="3" t="s">
        <v>27</v>
      </c>
      <c r="F1907" s="4" t="s">
        <v>28</v>
      </c>
      <c r="G1907" s="4" t="s">
        <v>16</v>
      </c>
      <c r="H1907" s="4" t="s">
        <v>8</v>
      </c>
      <c r="I1907" s="4" t="s">
        <v>30</v>
      </c>
      <c r="J1907" s="6">
        <v>44503</v>
      </c>
      <c r="K1907" s="6">
        <v>44799</v>
      </c>
      <c r="L1907">
        <f t="shared" si="219"/>
        <v>296</v>
      </c>
      <c r="M1907" t="b">
        <f t="shared" si="224"/>
        <v>0</v>
      </c>
    </row>
    <row r="1908" spans="1:13" ht="13.2" hidden="1" x14ac:dyDescent="0.25">
      <c r="A1908" s="3" t="s">
        <v>1944</v>
      </c>
      <c r="B1908" s="3" t="s">
        <v>12</v>
      </c>
      <c r="C1908" s="3">
        <v>30</v>
      </c>
      <c r="D1908" s="3" t="s">
        <v>404</v>
      </c>
      <c r="E1908" s="3" t="s">
        <v>466</v>
      </c>
      <c r="F1908" s="4"/>
      <c r="G1908" s="4" t="s">
        <v>16</v>
      </c>
      <c r="H1908" s="4"/>
      <c r="I1908" s="4"/>
      <c r="J1908" s="6">
        <v>44503</v>
      </c>
      <c r="K1908" s="3"/>
      <c r="L1908">
        <f t="shared" si="219"/>
        <v>-44503</v>
      </c>
    </row>
    <row r="1909" spans="1:13" ht="13.2" hidden="1" x14ac:dyDescent="0.25">
      <c r="A1909" s="3" t="s">
        <v>1945</v>
      </c>
      <c r="B1909" s="3" t="s">
        <v>12</v>
      </c>
      <c r="C1909" s="3">
        <v>30</v>
      </c>
      <c r="D1909" s="3" t="s">
        <v>13</v>
      </c>
      <c r="E1909" s="3" t="s">
        <v>27</v>
      </c>
      <c r="F1909" s="4" t="s">
        <v>43</v>
      </c>
      <c r="G1909" s="4" t="s">
        <v>90</v>
      </c>
      <c r="H1909" s="4" t="s">
        <v>17</v>
      </c>
      <c r="I1909" s="4"/>
      <c r="J1909" s="6">
        <v>44504</v>
      </c>
      <c r="K1909" s="6">
        <v>44508</v>
      </c>
      <c r="L1909">
        <f>K1909-J1909</f>
        <v>4</v>
      </c>
      <c r="M1909" t="b">
        <f t="shared" ref="M1909:M1911" si="225">L1909&lt;C1909</f>
        <v>1</v>
      </c>
    </row>
    <row r="1910" spans="1:13" ht="13.2" hidden="1" x14ac:dyDescent="0.25">
      <c r="A1910" s="3" t="s">
        <v>1946</v>
      </c>
      <c r="B1910" s="3" t="s">
        <v>12</v>
      </c>
      <c r="C1910" s="3">
        <v>30</v>
      </c>
      <c r="D1910" s="3" t="s">
        <v>13</v>
      </c>
      <c r="E1910" s="3" t="s">
        <v>27</v>
      </c>
      <c r="F1910" s="4" t="s">
        <v>28</v>
      </c>
      <c r="G1910" s="4" t="s">
        <v>16</v>
      </c>
      <c r="H1910" s="4" t="s">
        <v>8</v>
      </c>
      <c r="I1910" s="4" t="s">
        <v>67</v>
      </c>
      <c r="J1910" s="6">
        <v>44504</v>
      </c>
      <c r="K1910" s="6">
        <v>44712</v>
      </c>
      <c r="L1910">
        <f t="shared" si="219"/>
        <v>208</v>
      </c>
      <c r="M1910" t="b">
        <f t="shared" si="225"/>
        <v>0</v>
      </c>
    </row>
    <row r="1911" spans="1:13" ht="13.2" hidden="1" x14ac:dyDescent="0.25">
      <c r="A1911" s="3" t="s">
        <v>1947</v>
      </c>
      <c r="B1911" s="3" t="s">
        <v>12</v>
      </c>
      <c r="C1911" s="3">
        <v>30</v>
      </c>
      <c r="D1911" s="3" t="s">
        <v>13</v>
      </c>
      <c r="E1911" s="3" t="s">
        <v>27</v>
      </c>
      <c r="F1911" s="4" t="s">
        <v>28</v>
      </c>
      <c r="G1911" s="4" t="s">
        <v>16</v>
      </c>
      <c r="H1911" s="4" t="s">
        <v>8</v>
      </c>
      <c r="I1911" s="4" t="s">
        <v>30</v>
      </c>
      <c r="J1911" s="6">
        <v>44504</v>
      </c>
      <c r="K1911" s="6">
        <v>44798</v>
      </c>
      <c r="L1911">
        <f t="shared" si="219"/>
        <v>294</v>
      </c>
      <c r="M1911" t="b">
        <f t="shared" si="225"/>
        <v>0</v>
      </c>
    </row>
    <row r="1912" spans="1:13" ht="13.2" hidden="1" x14ac:dyDescent="0.25">
      <c r="A1912" s="3" t="s">
        <v>1948</v>
      </c>
      <c r="B1912" s="3" t="s">
        <v>12</v>
      </c>
      <c r="C1912" s="3">
        <v>30</v>
      </c>
      <c r="D1912" s="3" t="s">
        <v>404</v>
      </c>
      <c r="E1912" s="3" t="s">
        <v>466</v>
      </c>
      <c r="F1912" s="4"/>
      <c r="G1912" s="4" t="s">
        <v>16</v>
      </c>
      <c r="H1912" s="4"/>
      <c r="I1912" s="4"/>
      <c r="J1912" s="6">
        <v>44504</v>
      </c>
      <c r="K1912" s="3"/>
      <c r="L1912">
        <f t="shared" si="219"/>
        <v>-44504</v>
      </c>
    </row>
    <row r="1913" spans="1:13" ht="13.2" hidden="1" x14ac:dyDescent="0.25">
      <c r="A1913" s="3" t="s">
        <v>1949</v>
      </c>
      <c r="B1913" s="3" t="s">
        <v>12</v>
      </c>
      <c r="C1913" s="3">
        <v>30</v>
      </c>
      <c r="D1913" s="3" t="s">
        <v>404</v>
      </c>
      <c r="E1913" s="3" t="s">
        <v>466</v>
      </c>
      <c r="F1913" s="4"/>
      <c r="G1913" s="4" t="s">
        <v>16</v>
      </c>
      <c r="H1913" s="4"/>
      <c r="I1913" s="4"/>
      <c r="J1913" s="6">
        <v>44504</v>
      </c>
      <c r="K1913" s="3"/>
      <c r="L1913">
        <f t="shared" si="219"/>
        <v>-44504</v>
      </c>
    </row>
    <row r="1914" spans="1:13" ht="13.2" hidden="1" x14ac:dyDescent="0.25">
      <c r="A1914" s="3" t="s">
        <v>1950</v>
      </c>
      <c r="B1914" s="3" t="s">
        <v>32</v>
      </c>
      <c r="C1914" s="3">
        <v>15</v>
      </c>
      <c r="D1914" s="3" t="s">
        <v>13</v>
      </c>
      <c r="E1914" s="3" t="s">
        <v>27</v>
      </c>
      <c r="F1914" s="4" t="s">
        <v>28</v>
      </c>
      <c r="G1914" s="4" t="s">
        <v>29</v>
      </c>
      <c r="H1914" s="4" t="s">
        <v>8</v>
      </c>
      <c r="I1914" s="4" t="s">
        <v>79</v>
      </c>
      <c r="J1914" s="6">
        <v>44505</v>
      </c>
      <c r="K1914" s="6">
        <v>44521</v>
      </c>
      <c r="L1914">
        <f t="shared" si="219"/>
        <v>16</v>
      </c>
      <c r="M1914" t="b">
        <f t="shared" ref="M1914:M1919" si="226">L1914&lt;C1914</f>
        <v>0</v>
      </c>
    </row>
    <row r="1915" spans="1:13" ht="13.2" hidden="1" x14ac:dyDescent="0.25">
      <c r="A1915" s="3" t="s">
        <v>1951</v>
      </c>
      <c r="B1915" s="3" t="s">
        <v>32</v>
      </c>
      <c r="C1915" s="3">
        <v>15</v>
      </c>
      <c r="D1915" s="3" t="s">
        <v>13</v>
      </c>
      <c r="E1915" s="3" t="s">
        <v>27</v>
      </c>
      <c r="F1915" s="4" t="s">
        <v>28</v>
      </c>
      <c r="G1915" s="4" t="s">
        <v>16</v>
      </c>
      <c r="H1915" s="4" t="s">
        <v>8</v>
      </c>
      <c r="I1915" s="4" t="s">
        <v>79</v>
      </c>
      <c r="J1915" s="6">
        <v>44505</v>
      </c>
      <c r="K1915" s="6">
        <v>44532</v>
      </c>
      <c r="L1915">
        <f t="shared" si="219"/>
        <v>27</v>
      </c>
      <c r="M1915" t="b">
        <f t="shared" si="226"/>
        <v>0</v>
      </c>
    </row>
    <row r="1916" spans="1:13" ht="13.2" x14ac:dyDescent="0.25">
      <c r="A1916" s="3" t="s">
        <v>1952</v>
      </c>
      <c r="B1916" s="3" t="s">
        <v>32</v>
      </c>
      <c r="C1916" s="3">
        <v>15</v>
      </c>
      <c r="D1916" s="3" t="s">
        <v>13</v>
      </c>
      <c r="E1916" s="3" t="s">
        <v>27</v>
      </c>
      <c r="F1916" s="4" t="s">
        <v>28</v>
      </c>
      <c r="G1916" s="4" t="s">
        <v>272</v>
      </c>
      <c r="H1916" s="4" t="s">
        <v>8</v>
      </c>
      <c r="I1916" s="4" t="s">
        <v>79</v>
      </c>
      <c r="J1916" s="6">
        <v>44505</v>
      </c>
      <c r="K1916" s="6">
        <v>44581</v>
      </c>
      <c r="L1916">
        <f t="shared" si="219"/>
        <v>76</v>
      </c>
      <c r="M1916" t="b">
        <f t="shared" si="226"/>
        <v>0</v>
      </c>
    </row>
    <row r="1917" spans="1:13" ht="13.2" x14ac:dyDescent="0.25">
      <c r="A1917" s="3" t="s">
        <v>1953</v>
      </c>
      <c r="B1917" s="3" t="s">
        <v>32</v>
      </c>
      <c r="C1917" s="3">
        <v>15</v>
      </c>
      <c r="D1917" s="3" t="s">
        <v>13</v>
      </c>
      <c r="E1917" s="3" t="s">
        <v>27</v>
      </c>
      <c r="F1917" s="4" t="s">
        <v>28</v>
      </c>
      <c r="G1917" s="4" t="s">
        <v>272</v>
      </c>
      <c r="H1917" s="4" t="s">
        <v>8</v>
      </c>
      <c r="I1917" s="4" t="s">
        <v>79</v>
      </c>
      <c r="J1917" s="6">
        <v>44505</v>
      </c>
      <c r="K1917" s="6">
        <v>44581</v>
      </c>
      <c r="L1917">
        <f t="shared" si="219"/>
        <v>76</v>
      </c>
      <c r="M1917" t="b">
        <f t="shared" si="226"/>
        <v>0</v>
      </c>
    </row>
    <row r="1918" spans="1:13" ht="13.2" hidden="1" x14ac:dyDescent="0.25">
      <c r="A1918" s="3" t="s">
        <v>1954</v>
      </c>
      <c r="B1918" s="3" t="s">
        <v>32</v>
      </c>
      <c r="C1918" s="3">
        <v>15</v>
      </c>
      <c r="D1918" s="3" t="s">
        <v>13</v>
      </c>
      <c r="E1918" s="3" t="s">
        <v>27</v>
      </c>
      <c r="F1918" s="4" t="s">
        <v>28</v>
      </c>
      <c r="G1918" s="4" t="s">
        <v>16</v>
      </c>
      <c r="H1918" s="4" t="s">
        <v>8</v>
      </c>
      <c r="I1918" s="4" t="s">
        <v>1832</v>
      </c>
      <c r="J1918" s="6">
        <v>44505</v>
      </c>
      <c r="K1918" s="6">
        <v>44778</v>
      </c>
      <c r="L1918">
        <f t="shared" si="219"/>
        <v>273</v>
      </c>
      <c r="M1918" t="b">
        <f t="shared" si="226"/>
        <v>0</v>
      </c>
    </row>
    <row r="1919" spans="1:13" ht="13.2" hidden="1" x14ac:dyDescent="0.25">
      <c r="A1919" s="3" t="s">
        <v>1955</v>
      </c>
      <c r="B1919" s="3" t="s">
        <v>34</v>
      </c>
      <c r="C1919" s="3">
        <v>7</v>
      </c>
      <c r="D1919" s="3" t="s">
        <v>13</v>
      </c>
      <c r="E1919" s="3" t="s">
        <v>27</v>
      </c>
      <c r="F1919" s="4" t="s">
        <v>28</v>
      </c>
      <c r="G1919" s="4" t="s">
        <v>16</v>
      </c>
      <c r="H1919" s="4" t="s">
        <v>8</v>
      </c>
      <c r="I1919" s="4" t="s">
        <v>79</v>
      </c>
      <c r="J1919" s="6">
        <v>44505</v>
      </c>
      <c r="K1919" s="6">
        <v>44532</v>
      </c>
      <c r="L1919">
        <f t="shared" si="219"/>
        <v>27</v>
      </c>
      <c r="M1919" t="b">
        <f t="shared" si="226"/>
        <v>0</v>
      </c>
    </row>
    <row r="1920" spans="1:13" ht="13.2" hidden="1" x14ac:dyDescent="0.25">
      <c r="A1920" s="3" t="s">
        <v>1956</v>
      </c>
      <c r="B1920" s="3" t="s">
        <v>12</v>
      </c>
      <c r="C1920" s="3">
        <v>30</v>
      </c>
      <c r="D1920" s="3" t="s">
        <v>13</v>
      </c>
      <c r="E1920" s="3" t="s">
        <v>14</v>
      </c>
      <c r="F1920" s="4" t="s">
        <v>59</v>
      </c>
      <c r="G1920" s="4" t="s">
        <v>16</v>
      </c>
      <c r="H1920" s="4" t="s">
        <v>17</v>
      </c>
      <c r="I1920" s="4"/>
      <c r="J1920" s="6">
        <v>44505</v>
      </c>
      <c r="K1920" s="6">
        <v>44819</v>
      </c>
      <c r="L1920">
        <f>K1920-J1920</f>
        <v>314</v>
      </c>
    </row>
    <row r="1921" spans="1:13" ht="13.2" hidden="1" x14ac:dyDescent="0.25">
      <c r="A1921" s="3" t="s">
        <v>1957</v>
      </c>
      <c r="B1921" s="3" t="s">
        <v>12</v>
      </c>
      <c r="C1921" s="3">
        <v>30</v>
      </c>
      <c r="D1921" s="3" t="s">
        <v>13</v>
      </c>
      <c r="E1921" s="3" t="s">
        <v>27</v>
      </c>
      <c r="F1921" s="4" t="s">
        <v>28</v>
      </c>
      <c r="G1921" s="4" t="s">
        <v>16</v>
      </c>
      <c r="H1921" s="4" t="s">
        <v>8</v>
      </c>
      <c r="I1921" s="4" t="s">
        <v>79</v>
      </c>
      <c r="J1921" s="6">
        <v>44505</v>
      </c>
      <c r="K1921" s="6">
        <v>44595</v>
      </c>
      <c r="L1921">
        <f t="shared" si="219"/>
        <v>90</v>
      </c>
      <c r="M1921" t="b">
        <f t="shared" ref="M1921:M1926" si="227">L1921&lt;C1921</f>
        <v>0</v>
      </c>
    </row>
    <row r="1922" spans="1:13" ht="13.2" hidden="1" x14ac:dyDescent="0.25">
      <c r="A1922" s="3" t="s">
        <v>1958</v>
      </c>
      <c r="B1922" s="3" t="s">
        <v>12</v>
      </c>
      <c r="C1922" s="3">
        <v>30</v>
      </c>
      <c r="D1922" s="3" t="s">
        <v>13</v>
      </c>
      <c r="E1922" s="3" t="s">
        <v>27</v>
      </c>
      <c r="F1922" s="4" t="s">
        <v>28</v>
      </c>
      <c r="G1922" s="4" t="s">
        <v>16</v>
      </c>
      <c r="H1922" s="4" t="s">
        <v>8</v>
      </c>
      <c r="I1922" s="4" t="s">
        <v>67</v>
      </c>
      <c r="J1922" s="6">
        <v>44505</v>
      </c>
      <c r="K1922" s="6">
        <v>44616</v>
      </c>
      <c r="L1922">
        <f t="shared" si="219"/>
        <v>111</v>
      </c>
      <c r="M1922" t="b">
        <f t="shared" si="227"/>
        <v>0</v>
      </c>
    </row>
    <row r="1923" spans="1:13" ht="13.2" hidden="1" x14ac:dyDescent="0.25">
      <c r="A1923" s="3" t="s">
        <v>1959</v>
      </c>
      <c r="B1923" s="3" t="s">
        <v>12</v>
      </c>
      <c r="C1923" s="3">
        <v>30</v>
      </c>
      <c r="D1923" s="3" t="s">
        <v>13</v>
      </c>
      <c r="E1923" s="3" t="s">
        <v>27</v>
      </c>
      <c r="F1923" s="4" t="s">
        <v>28</v>
      </c>
      <c r="G1923" s="4" t="s">
        <v>29</v>
      </c>
      <c r="H1923" s="4" t="s">
        <v>8</v>
      </c>
      <c r="I1923" s="4" t="s">
        <v>79</v>
      </c>
      <c r="J1923" s="6">
        <v>44505</v>
      </c>
      <c r="K1923" s="6">
        <v>44704</v>
      </c>
      <c r="L1923">
        <f t="shared" si="219"/>
        <v>199</v>
      </c>
      <c r="M1923" t="b">
        <f t="shared" si="227"/>
        <v>0</v>
      </c>
    </row>
    <row r="1924" spans="1:13" ht="13.2" hidden="1" x14ac:dyDescent="0.25">
      <c r="A1924" s="3" t="s">
        <v>1960</v>
      </c>
      <c r="B1924" s="3" t="s">
        <v>12</v>
      </c>
      <c r="C1924" s="3">
        <v>30</v>
      </c>
      <c r="D1924" s="3" t="s">
        <v>13</v>
      </c>
      <c r="E1924" s="3" t="s">
        <v>27</v>
      </c>
      <c r="F1924" s="4" t="s">
        <v>28</v>
      </c>
      <c r="G1924" s="4" t="s">
        <v>16</v>
      </c>
      <c r="H1924" s="4" t="s">
        <v>8</v>
      </c>
      <c r="I1924" s="4" t="s">
        <v>79</v>
      </c>
      <c r="J1924" s="6">
        <v>44505</v>
      </c>
      <c r="K1924" s="6">
        <v>44792</v>
      </c>
      <c r="L1924">
        <f t="shared" ref="L1924:L1987" si="228">K1924-J1924</f>
        <v>287</v>
      </c>
      <c r="M1924" t="b">
        <f t="shared" si="227"/>
        <v>0</v>
      </c>
    </row>
    <row r="1925" spans="1:13" ht="13.2" hidden="1" x14ac:dyDescent="0.25">
      <c r="A1925" s="3" t="s">
        <v>1961</v>
      </c>
      <c r="B1925" s="3" t="s">
        <v>12</v>
      </c>
      <c r="C1925" s="3">
        <v>30</v>
      </c>
      <c r="D1925" s="3" t="s">
        <v>13</v>
      </c>
      <c r="E1925" s="3" t="s">
        <v>27</v>
      </c>
      <c r="F1925" s="4" t="s">
        <v>28</v>
      </c>
      <c r="G1925" s="4" t="s">
        <v>16</v>
      </c>
      <c r="H1925" s="4" t="s">
        <v>8</v>
      </c>
      <c r="I1925" s="4" t="s">
        <v>79</v>
      </c>
      <c r="J1925" s="6">
        <v>44505</v>
      </c>
      <c r="K1925" s="6">
        <v>44796</v>
      </c>
      <c r="L1925">
        <f t="shared" si="228"/>
        <v>291</v>
      </c>
      <c r="M1925" t="b">
        <f t="shared" si="227"/>
        <v>0</v>
      </c>
    </row>
    <row r="1926" spans="1:13" ht="13.2" hidden="1" x14ac:dyDescent="0.25">
      <c r="A1926" s="3" t="s">
        <v>1962</v>
      </c>
      <c r="B1926" s="3" t="s">
        <v>12</v>
      </c>
      <c r="C1926" s="3">
        <v>30</v>
      </c>
      <c r="D1926" s="3" t="s">
        <v>13</v>
      </c>
      <c r="E1926" s="3" t="s">
        <v>27</v>
      </c>
      <c r="F1926" s="4" t="s">
        <v>28</v>
      </c>
      <c r="G1926" s="4" t="s">
        <v>16</v>
      </c>
      <c r="H1926" s="4" t="s">
        <v>8</v>
      </c>
      <c r="I1926" s="4" t="s">
        <v>79</v>
      </c>
      <c r="J1926" s="6">
        <v>44505</v>
      </c>
      <c r="K1926" s="6">
        <v>44820</v>
      </c>
      <c r="L1926">
        <f t="shared" si="228"/>
        <v>315</v>
      </c>
      <c r="M1926" t="b">
        <f t="shared" si="227"/>
        <v>0</v>
      </c>
    </row>
    <row r="1927" spans="1:13" ht="13.2" hidden="1" x14ac:dyDescent="0.25">
      <c r="A1927" s="3" t="s">
        <v>1963</v>
      </c>
      <c r="B1927" s="3" t="s">
        <v>12</v>
      </c>
      <c r="C1927" s="3">
        <v>30</v>
      </c>
      <c r="D1927" s="3" t="s">
        <v>404</v>
      </c>
      <c r="E1927" s="3" t="s">
        <v>466</v>
      </c>
      <c r="F1927" s="4"/>
      <c r="G1927" s="4" t="s">
        <v>16</v>
      </c>
      <c r="H1927" s="4"/>
      <c r="I1927" s="4"/>
      <c r="J1927" s="6">
        <v>44505</v>
      </c>
      <c r="K1927" s="3"/>
      <c r="L1927">
        <f t="shared" si="228"/>
        <v>-44505</v>
      </c>
    </row>
    <row r="1928" spans="1:13" ht="13.2" hidden="1" x14ac:dyDescent="0.25">
      <c r="A1928" s="3" t="s">
        <v>1964</v>
      </c>
      <c r="B1928" s="3" t="s">
        <v>12</v>
      </c>
      <c r="C1928" s="3">
        <v>30</v>
      </c>
      <c r="D1928" s="3" t="s">
        <v>404</v>
      </c>
      <c r="E1928" s="3" t="s">
        <v>466</v>
      </c>
      <c r="F1928" s="4"/>
      <c r="G1928" s="4" t="s">
        <v>16</v>
      </c>
      <c r="H1928" s="4"/>
      <c r="I1928" s="4"/>
      <c r="J1928" s="6">
        <v>44505</v>
      </c>
      <c r="K1928" s="3"/>
      <c r="L1928">
        <f t="shared" si="228"/>
        <v>-44505</v>
      </c>
    </row>
    <row r="1929" spans="1:13" ht="13.2" hidden="1" x14ac:dyDescent="0.25">
      <c r="A1929" s="3" t="s">
        <v>1965</v>
      </c>
      <c r="B1929" s="3" t="s">
        <v>12</v>
      </c>
      <c r="C1929" s="3">
        <v>30</v>
      </c>
      <c r="D1929" s="3" t="s">
        <v>404</v>
      </c>
      <c r="E1929" s="3" t="s">
        <v>466</v>
      </c>
      <c r="F1929" s="4"/>
      <c r="G1929" s="4" t="s">
        <v>16</v>
      </c>
      <c r="H1929" s="4"/>
      <c r="I1929" s="4"/>
      <c r="J1929" s="6">
        <v>44505</v>
      </c>
      <c r="K1929" s="3"/>
      <c r="L1929">
        <f t="shared" si="228"/>
        <v>-44505</v>
      </c>
    </row>
    <row r="1930" spans="1:13" ht="13.2" hidden="1" x14ac:dyDescent="0.25">
      <c r="A1930" s="3" t="s">
        <v>1966</v>
      </c>
      <c r="B1930" s="3" t="s">
        <v>12</v>
      </c>
      <c r="C1930" s="3">
        <v>30</v>
      </c>
      <c r="D1930" s="3" t="s">
        <v>404</v>
      </c>
      <c r="E1930" s="3" t="s">
        <v>466</v>
      </c>
      <c r="F1930" s="4"/>
      <c r="G1930" s="4" t="s">
        <v>16</v>
      </c>
      <c r="H1930" s="4"/>
      <c r="I1930" s="4"/>
      <c r="J1930" s="6">
        <v>44505</v>
      </c>
      <c r="K1930" s="3"/>
      <c r="L1930">
        <f t="shared" si="228"/>
        <v>-44505</v>
      </c>
    </row>
    <row r="1931" spans="1:13" ht="13.2" hidden="1" x14ac:dyDescent="0.25">
      <c r="A1931" s="3" t="s">
        <v>1967</v>
      </c>
      <c r="B1931" s="3" t="s">
        <v>12</v>
      </c>
      <c r="C1931" s="3">
        <v>30</v>
      </c>
      <c r="D1931" s="3" t="s">
        <v>404</v>
      </c>
      <c r="E1931" s="3" t="s">
        <v>466</v>
      </c>
      <c r="F1931" s="4"/>
      <c r="G1931" s="4" t="s">
        <v>16</v>
      </c>
      <c r="H1931" s="4"/>
      <c r="I1931" s="4"/>
      <c r="J1931" s="6">
        <v>44505</v>
      </c>
      <c r="K1931" s="3"/>
      <c r="L1931">
        <f t="shared" si="228"/>
        <v>-44505</v>
      </c>
    </row>
    <row r="1932" spans="1:13" ht="13.2" hidden="1" x14ac:dyDescent="0.25">
      <c r="A1932" s="3" t="s">
        <v>1968</v>
      </c>
      <c r="B1932" s="3" t="s">
        <v>12</v>
      </c>
      <c r="C1932" s="3">
        <v>30</v>
      </c>
      <c r="D1932" s="3" t="s">
        <v>13</v>
      </c>
      <c r="E1932" s="3" t="s">
        <v>14</v>
      </c>
      <c r="F1932" s="4" t="s">
        <v>22</v>
      </c>
      <c r="G1932" s="4" t="s">
        <v>29</v>
      </c>
      <c r="H1932" s="4" t="s">
        <v>17</v>
      </c>
      <c r="I1932" s="4"/>
      <c r="J1932" s="6">
        <v>44508</v>
      </c>
      <c r="K1932" s="6">
        <v>44529</v>
      </c>
      <c r="L1932">
        <f t="shared" si="228"/>
        <v>21</v>
      </c>
    </row>
    <row r="1933" spans="1:13" ht="13.2" hidden="1" x14ac:dyDescent="0.25">
      <c r="A1933" s="3" t="s">
        <v>1969</v>
      </c>
      <c r="B1933" s="3" t="s">
        <v>12</v>
      </c>
      <c r="C1933" s="3">
        <v>30</v>
      </c>
      <c r="D1933" s="3" t="s">
        <v>13</v>
      </c>
      <c r="E1933" s="3" t="s">
        <v>14</v>
      </c>
      <c r="F1933" s="4" t="s">
        <v>24</v>
      </c>
      <c r="G1933" s="4" t="s">
        <v>16</v>
      </c>
      <c r="H1933" s="4" t="s">
        <v>17</v>
      </c>
      <c r="I1933" s="4"/>
      <c r="J1933" s="6">
        <v>44508</v>
      </c>
      <c r="K1933" s="6">
        <v>44536</v>
      </c>
      <c r="L1933">
        <f t="shared" si="228"/>
        <v>28</v>
      </c>
    </row>
    <row r="1934" spans="1:13" ht="13.2" hidden="1" x14ac:dyDescent="0.25">
      <c r="A1934" s="3" t="s">
        <v>1970</v>
      </c>
      <c r="B1934" s="3" t="s">
        <v>12</v>
      </c>
      <c r="C1934" s="3">
        <v>30</v>
      </c>
      <c r="D1934" s="3" t="s">
        <v>13</v>
      </c>
      <c r="E1934" s="3" t="s">
        <v>14</v>
      </c>
      <c r="F1934" s="4" t="s">
        <v>24</v>
      </c>
      <c r="G1934" s="4" t="s">
        <v>16</v>
      </c>
      <c r="H1934" s="4" t="s">
        <v>17</v>
      </c>
      <c r="I1934" s="4"/>
      <c r="J1934" s="6">
        <v>44508</v>
      </c>
      <c r="K1934" s="6">
        <v>44533</v>
      </c>
      <c r="L1934">
        <f t="shared" si="228"/>
        <v>25</v>
      </c>
    </row>
    <row r="1935" spans="1:13" ht="13.2" hidden="1" x14ac:dyDescent="0.25">
      <c r="A1935" s="3" t="s">
        <v>1971</v>
      </c>
      <c r="B1935" s="3" t="s">
        <v>12</v>
      </c>
      <c r="C1935" s="3">
        <v>30</v>
      </c>
      <c r="D1935" s="3" t="s">
        <v>13</v>
      </c>
      <c r="E1935" s="3" t="s">
        <v>14</v>
      </c>
      <c r="F1935" s="4" t="s">
        <v>24</v>
      </c>
      <c r="G1935" s="4" t="s">
        <v>16</v>
      </c>
      <c r="H1935" s="4" t="s">
        <v>17</v>
      </c>
      <c r="I1935" s="4"/>
      <c r="J1935" s="6">
        <v>44508</v>
      </c>
      <c r="K1935" s="6">
        <v>44519</v>
      </c>
      <c r="L1935">
        <f t="shared" si="228"/>
        <v>11</v>
      </c>
    </row>
    <row r="1936" spans="1:13" ht="13.2" hidden="1" x14ac:dyDescent="0.25">
      <c r="A1936" s="3" t="s">
        <v>1972</v>
      </c>
      <c r="B1936" s="3" t="s">
        <v>12</v>
      </c>
      <c r="C1936" s="3">
        <v>30</v>
      </c>
      <c r="D1936" s="3" t="s">
        <v>13</v>
      </c>
      <c r="E1936" s="3" t="s">
        <v>27</v>
      </c>
      <c r="F1936" s="4" t="s">
        <v>28</v>
      </c>
      <c r="G1936" s="4" t="s">
        <v>29</v>
      </c>
      <c r="H1936" s="4" t="s">
        <v>8</v>
      </c>
      <c r="I1936" s="4" t="s">
        <v>30</v>
      </c>
      <c r="J1936" s="6">
        <v>44508</v>
      </c>
      <c r="K1936" s="6">
        <v>44525</v>
      </c>
      <c r="L1936">
        <f t="shared" si="228"/>
        <v>17</v>
      </c>
      <c r="M1936" t="b">
        <f t="shared" ref="M1936:M1947" si="229">L1936&lt;C1936</f>
        <v>1</v>
      </c>
    </row>
    <row r="1937" spans="1:13" ht="13.2" hidden="1" x14ac:dyDescent="0.25">
      <c r="A1937" s="3" t="s">
        <v>1973</v>
      </c>
      <c r="B1937" s="3" t="s">
        <v>12</v>
      </c>
      <c r="C1937" s="3">
        <v>30</v>
      </c>
      <c r="D1937" s="3" t="s">
        <v>13</v>
      </c>
      <c r="E1937" s="3" t="s">
        <v>27</v>
      </c>
      <c r="F1937" s="4" t="s">
        <v>28</v>
      </c>
      <c r="G1937" s="4" t="s">
        <v>16</v>
      </c>
      <c r="H1937" s="4" t="s">
        <v>8</v>
      </c>
      <c r="I1937" s="4" t="s">
        <v>79</v>
      </c>
      <c r="J1937" s="6">
        <v>44508</v>
      </c>
      <c r="K1937" s="6">
        <v>44529</v>
      </c>
      <c r="L1937">
        <f t="shared" si="228"/>
        <v>21</v>
      </c>
      <c r="M1937" t="b">
        <f t="shared" si="229"/>
        <v>1</v>
      </c>
    </row>
    <row r="1938" spans="1:13" ht="13.2" hidden="1" x14ac:dyDescent="0.25">
      <c r="A1938" s="3" t="s">
        <v>1974</v>
      </c>
      <c r="B1938" s="3" t="s">
        <v>12</v>
      </c>
      <c r="C1938" s="3">
        <v>30</v>
      </c>
      <c r="D1938" s="3" t="s">
        <v>13</v>
      </c>
      <c r="E1938" s="3" t="s">
        <v>27</v>
      </c>
      <c r="F1938" s="4" t="s">
        <v>28</v>
      </c>
      <c r="G1938" s="4" t="s">
        <v>16</v>
      </c>
      <c r="H1938" s="4" t="s">
        <v>8</v>
      </c>
      <c r="I1938" s="4" t="s">
        <v>30</v>
      </c>
      <c r="J1938" s="6">
        <v>44508</v>
      </c>
      <c r="K1938" s="6">
        <v>44533</v>
      </c>
      <c r="L1938">
        <f t="shared" si="228"/>
        <v>25</v>
      </c>
      <c r="M1938" t="b">
        <f t="shared" si="229"/>
        <v>1</v>
      </c>
    </row>
    <row r="1939" spans="1:13" ht="13.2" hidden="1" x14ac:dyDescent="0.25">
      <c r="A1939" s="3" t="s">
        <v>1975</v>
      </c>
      <c r="B1939" s="3" t="s">
        <v>12</v>
      </c>
      <c r="C1939" s="3">
        <v>30</v>
      </c>
      <c r="D1939" s="3" t="s">
        <v>13</v>
      </c>
      <c r="E1939" s="3" t="s">
        <v>27</v>
      </c>
      <c r="F1939" s="4" t="s">
        <v>28</v>
      </c>
      <c r="G1939" s="4" t="s">
        <v>140</v>
      </c>
      <c r="H1939" s="4" t="s">
        <v>8</v>
      </c>
      <c r="I1939" s="4" t="s">
        <v>1832</v>
      </c>
      <c r="J1939" s="6">
        <v>44508</v>
      </c>
      <c r="K1939" s="6">
        <v>44568</v>
      </c>
      <c r="L1939">
        <f t="shared" si="228"/>
        <v>60</v>
      </c>
      <c r="M1939" t="b">
        <f t="shared" si="229"/>
        <v>0</v>
      </c>
    </row>
    <row r="1940" spans="1:13" ht="13.2" hidden="1" x14ac:dyDescent="0.25">
      <c r="A1940" s="3" t="s">
        <v>1976</v>
      </c>
      <c r="B1940" s="3" t="s">
        <v>12</v>
      </c>
      <c r="C1940" s="3">
        <v>30</v>
      </c>
      <c r="D1940" s="3" t="s">
        <v>13</v>
      </c>
      <c r="E1940" s="3" t="s">
        <v>27</v>
      </c>
      <c r="F1940" s="4" t="s">
        <v>28</v>
      </c>
      <c r="G1940" s="4" t="s">
        <v>140</v>
      </c>
      <c r="H1940" s="4" t="s">
        <v>8</v>
      </c>
      <c r="I1940" s="4" t="s">
        <v>1832</v>
      </c>
      <c r="J1940" s="6">
        <v>44508</v>
      </c>
      <c r="K1940" s="6">
        <v>44575</v>
      </c>
      <c r="L1940">
        <f t="shared" si="228"/>
        <v>67</v>
      </c>
      <c r="M1940" t="b">
        <f t="shared" si="229"/>
        <v>0</v>
      </c>
    </row>
    <row r="1941" spans="1:13" ht="13.2" hidden="1" x14ac:dyDescent="0.25">
      <c r="A1941" s="3" t="s">
        <v>1977</v>
      </c>
      <c r="B1941" s="3" t="s">
        <v>12</v>
      </c>
      <c r="C1941" s="3">
        <v>30</v>
      </c>
      <c r="D1941" s="3" t="s">
        <v>13</v>
      </c>
      <c r="E1941" s="3" t="s">
        <v>27</v>
      </c>
      <c r="F1941" s="4" t="s">
        <v>28</v>
      </c>
      <c r="G1941" s="4" t="s">
        <v>16</v>
      </c>
      <c r="H1941" s="4" t="s">
        <v>8</v>
      </c>
      <c r="I1941" s="4" t="s">
        <v>30</v>
      </c>
      <c r="J1941" s="6">
        <v>44508</v>
      </c>
      <c r="K1941" s="6">
        <v>44597</v>
      </c>
      <c r="L1941">
        <f t="shared" si="228"/>
        <v>89</v>
      </c>
      <c r="M1941" t="b">
        <f t="shared" si="229"/>
        <v>0</v>
      </c>
    </row>
    <row r="1942" spans="1:13" ht="13.2" hidden="1" x14ac:dyDescent="0.25">
      <c r="A1942" s="3" t="s">
        <v>1978</v>
      </c>
      <c r="B1942" s="3" t="s">
        <v>12</v>
      </c>
      <c r="C1942" s="3">
        <v>30</v>
      </c>
      <c r="D1942" s="3" t="s">
        <v>13</v>
      </c>
      <c r="E1942" s="3" t="s">
        <v>27</v>
      </c>
      <c r="F1942" s="4" t="s">
        <v>28</v>
      </c>
      <c r="G1942" s="4" t="s">
        <v>29</v>
      </c>
      <c r="H1942" s="4" t="s">
        <v>8</v>
      </c>
      <c r="I1942" s="4" t="s">
        <v>30</v>
      </c>
      <c r="J1942" s="6">
        <v>44508</v>
      </c>
      <c r="K1942" s="6">
        <v>44704</v>
      </c>
      <c r="L1942">
        <f t="shared" si="228"/>
        <v>196</v>
      </c>
      <c r="M1942" t="b">
        <f t="shared" si="229"/>
        <v>0</v>
      </c>
    </row>
    <row r="1943" spans="1:13" ht="13.2" hidden="1" x14ac:dyDescent="0.25">
      <c r="A1943" s="3" t="s">
        <v>1979</v>
      </c>
      <c r="B1943" s="3" t="s">
        <v>12</v>
      </c>
      <c r="C1943" s="3">
        <v>30</v>
      </c>
      <c r="D1943" s="3" t="s">
        <v>13</v>
      </c>
      <c r="E1943" s="3" t="s">
        <v>27</v>
      </c>
      <c r="F1943" s="4" t="s">
        <v>28</v>
      </c>
      <c r="G1943" s="4" t="s">
        <v>29</v>
      </c>
      <c r="H1943" s="4" t="s">
        <v>8</v>
      </c>
      <c r="I1943" s="4" t="s">
        <v>79</v>
      </c>
      <c r="J1943" s="6">
        <v>44508</v>
      </c>
      <c r="K1943" s="6">
        <v>44704</v>
      </c>
      <c r="L1943">
        <f t="shared" si="228"/>
        <v>196</v>
      </c>
      <c r="M1943" t="b">
        <f t="shared" si="229"/>
        <v>0</v>
      </c>
    </row>
    <row r="1944" spans="1:13" ht="13.2" hidden="1" x14ac:dyDescent="0.25">
      <c r="A1944" s="3" t="s">
        <v>1980</v>
      </c>
      <c r="B1944" s="3" t="s">
        <v>12</v>
      </c>
      <c r="C1944" s="3">
        <v>30</v>
      </c>
      <c r="D1944" s="3" t="s">
        <v>13</v>
      </c>
      <c r="E1944" s="3" t="s">
        <v>27</v>
      </c>
      <c r="F1944" s="4" t="s">
        <v>28</v>
      </c>
      <c r="G1944" s="4" t="s">
        <v>29</v>
      </c>
      <c r="H1944" s="4" t="s">
        <v>8</v>
      </c>
      <c r="I1944" s="4" t="s">
        <v>79</v>
      </c>
      <c r="J1944" s="6">
        <v>44508</v>
      </c>
      <c r="K1944" s="6">
        <v>44704</v>
      </c>
      <c r="L1944">
        <f t="shared" si="228"/>
        <v>196</v>
      </c>
      <c r="M1944" t="b">
        <f t="shared" si="229"/>
        <v>0</v>
      </c>
    </row>
    <row r="1945" spans="1:13" ht="13.2" hidden="1" x14ac:dyDescent="0.25">
      <c r="A1945" s="3" t="s">
        <v>1981</v>
      </c>
      <c r="B1945" s="3" t="s">
        <v>12</v>
      </c>
      <c r="C1945" s="3">
        <v>30</v>
      </c>
      <c r="D1945" s="3" t="s">
        <v>13</v>
      </c>
      <c r="E1945" s="3" t="s">
        <v>27</v>
      </c>
      <c r="F1945" s="4" t="s">
        <v>28</v>
      </c>
      <c r="G1945" s="4" t="s">
        <v>29</v>
      </c>
      <c r="H1945" s="4" t="s">
        <v>8</v>
      </c>
      <c r="I1945" s="4" t="s">
        <v>79</v>
      </c>
      <c r="J1945" s="6">
        <v>44508</v>
      </c>
      <c r="K1945" s="6">
        <v>44707</v>
      </c>
      <c r="L1945">
        <f t="shared" si="228"/>
        <v>199</v>
      </c>
      <c r="M1945" t="b">
        <f t="shared" si="229"/>
        <v>0</v>
      </c>
    </row>
    <row r="1946" spans="1:13" ht="13.2" hidden="1" x14ac:dyDescent="0.25">
      <c r="A1946" s="3" t="s">
        <v>1982</v>
      </c>
      <c r="B1946" s="3" t="s">
        <v>12</v>
      </c>
      <c r="C1946" s="3">
        <v>30</v>
      </c>
      <c r="D1946" s="3" t="s">
        <v>13</v>
      </c>
      <c r="E1946" s="3" t="s">
        <v>27</v>
      </c>
      <c r="F1946" s="4" t="s">
        <v>28</v>
      </c>
      <c r="G1946" s="4" t="s">
        <v>16</v>
      </c>
      <c r="H1946" s="4" t="s">
        <v>8</v>
      </c>
      <c r="I1946" s="4" t="s">
        <v>79</v>
      </c>
      <c r="J1946" s="6">
        <v>44508</v>
      </c>
      <c r="K1946" s="6">
        <v>44798</v>
      </c>
      <c r="L1946">
        <f t="shared" si="228"/>
        <v>290</v>
      </c>
      <c r="M1946" t="b">
        <f t="shared" si="229"/>
        <v>0</v>
      </c>
    </row>
    <row r="1947" spans="1:13" ht="13.2" hidden="1" x14ac:dyDescent="0.25">
      <c r="A1947" s="3" t="s">
        <v>1983</v>
      </c>
      <c r="B1947" s="3" t="s">
        <v>12</v>
      </c>
      <c r="C1947" s="3">
        <v>30</v>
      </c>
      <c r="D1947" s="3" t="s">
        <v>13</v>
      </c>
      <c r="E1947" s="3" t="s">
        <v>27</v>
      </c>
      <c r="F1947" s="4" t="s">
        <v>28</v>
      </c>
      <c r="G1947" s="4" t="s">
        <v>16</v>
      </c>
      <c r="H1947" s="4" t="s">
        <v>8</v>
      </c>
      <c r="I1947" s="4" t="s">
        <v>30</v>
      </c>
      <c r="J1947" s="6">
        <v>44508</v>
      </c>
      <c r="K1947" s="6">
        <v>44799</v>
      </c>
      <c r="L1947">
        <f t="shared" si="228"/>
        <v>291</v>
      </c>
      <c r="M1947" t="b">
        <f t="shared" si="229"/>
        <v>0</v>
      </c>
    </row>
    <row r="1948" spans="1:13" ht="13.2" hidden="1" x14ac:dyDescent="0.25">
      <c r="A1948" s="3" t="s">
        <v>1984</v>
      </c>
      <c r="B1948" s="3" t="s">
        <v>12</v>
      </c>
      <c r="C1948" s="3">
        <v>30</v>
      </c>
      <c r="D1948" s="3" t="s">
        <v>404</v>
      </c>
      <c r="E1948" s="3" t="s">
        <v>466</v>
      </c>
      <c r="F1948" s="4"/>
      <c r="G1948" s="4" t="s">
        <v>16</v>
      </c>
      <c r="H1948" s="4"/>
      <c r="I1948" s="4"/>
      <c r="J1948" s="6">
        <v>44508</v>
      </c>
      <c r="K1948" s="3"/>
      <c r="L1948">
        <f t="shared" si="228"/>
        <v>-44508</v>
      </c>
    </row>
    <row r="1949" spans="1:13" ht="13.2" hidden="1" x14ac:dyDescent="0.25">
      <c r="A1949" s="3" t="s">
        <v>1985</v>
      </c>
      <c r="B1949" s="3" t="s">
        <v>12</v>
      </c>
      <c r="C1949" s="3">
        <v>30</v>
      </c>
      <c r="D1949" s="3" t="s">
        <v>13</v>
      </c>
      <c r="E1949" s="3" t="s">
        <v>14</v>
      </c>
      <c r="F1949" s="4" t="s">
        <v>24</v>
      </c>
      <c r="G1949" s="4" t="s">
        <v>16</v>
      </c>
      <c r="H1949" s="4" t="s">
        <v>17</v>
      </c>
      <c r="I1949" s="4"/>
      <c r="J1949" s="6">
        <v>44509</v>
      </c>
      <c r="K1949" s="6">
        <v>44533</v>
      </c>
      <c r="L1949">
        <f>K1949-J1949</f>
        <v>24</v>
      </c>
    </row>
    <row r="1950" spans="1:13" ht="13.2" hidden="1" x14ac:dyDescent="0.25">
      <c r="A1950" s="3" t="s">
        <v>1986</v>
      </c>
      <c r="B1950" s="3" t="s">
        <v>12</v>
      </c>
      <c r="C1950" s="3">
        <v>30</v>
      </c>
      <c r="D1950" s="3" t="s">
        <v>13</v>
      </c>
      <c r="E1950" s="3" t="s">
        <v>27</v>
      </c>
      <c r="F1950" s="4" t="s">
        <v>28</v>
      </c>
      <c r="G1950" s="4" t="s">
        <v>29</v>
      </c>
      <c r="H1950" s="4" t="s">
        <v>8</v>
      </c>
      <c r="I1950" s="4" t="s">
        <v>30</v>
      </c>
      <c r="J1950" s="6">
        <v>44509</v>
      </c>
      <c r="K1950" s="6">
        <v>44526</v>
      </c>
      <c r="L1950">
        <f t="shared" si="228"/>
        <v>17</v>
      </c>
      <c r="M1950" t="b">
        <f t="shared" ref="M1950:M1959" si="230">L1950&lt;C1950</f>
        <v>1</v>
      </c>
    </row>
    <row r="1951" spans="1:13" ht="13.2" hidden="1" x14ac:dyDescent="0.25">
      <c r="A1951" s="3" t="s">
        <v>1987</v>
      </c>
      <c r="B1951" s="3" t="s">
        <v>12</v>
      </c>
      <c r="C1951" s="3">
        <v>30</v>
      </c>
      <c r="D1951" s="3" t="s">
        <v>13</v>
      </c>
      <c r="E1951" s="3" t="s">
        <v>27</v>
      </c>
      <c r="F1951" s="4" t="s">
        <v>28</v>
      </c>
      <c r="G1951" s="4" t="s">
        <v>29</v>
      </c>
      <c r="H1951" s="4" t="s">
        <v>8</v>
      </c>
      <c r="I1951" s="4" t="s">
        <v>30</v>
      </c>
      <c r="J1951" s="6">
        <v>44509</v>
      </c>
      <c r="K1951" s="6">
        <v>44526</v>
      </c>
      <c r="L1951">
        <f t="shared" si="228"/>
        <v>17</v>
      </c>
      <c r="M1951" t="b">
        <f t="shared" si="230"/>
        <v>1</v>
      </c>
    </row>
    <row r="1952" spans="1:13" ht="13.2" hidden="1" x14ac:dyDescent="0.25">
      <c r="A1952" s="3" t="s">
        <v>1988</v>
      </c>
      <c r="B1952" s="3" t="s">
        <v>12</v>
      </c>
      <c r="C1952" s="3">
        <v>30</v>
      </c>
      <c r="D1952" s="3" t="s">
        <v>13</v>
      </c>
      <c r="E1952" s="3" t="s">
        <v>27</v>
      </c>
      <c r="F1952" s="4" t="s">
        <v>28</v>
      </c>
      <c r="G1952" s="4" t="s">
        <v>16</v>
      </c>
      <c r="H1952" s="4" t="s">
        <v>8</v>
      </c>
      <c r="I1952" s="4" t="s">
        <v>30</v>
      </c>
      <c r="J1952" s="6">
        <v>44509</v>
      </c>
      <c r="K1952" s="6">
        <v>44534</v>
      </c>
      <c r="L1952">
        <f t="shared" si="228"/>
        <v>25</v>
      </c>
      <c r="M1952" t="b">
        <f t="shared" si="230"/>
        <v>1</v>
      </c>
    </row>
    <row r="1953" spans="1:13" ht="13.2" hidden="1" x14ac:dyDescent="0.25">
      <c r="A1953" s="3" t="s">
        <v>1989</v>
      </c>
      <c r="B1953" s="3" t="s">
        <v>12</v>
      </c>
      <c r="C1953" s="3">
        <v>30</v>
      </c>
      <c r="D1953" s="3" t="s">
        <v>13</v>
      </c>
      <c r="E1953" s="3" t="s">
        <v>27</v>
      </c>
      <c r="F1953" s="4" t="s">
        <v>28</v>
      </c>
      <c r="G1953" s="4" t="s">
        <v>16</v>
      </c>
      <c r="H1953" s="4" t="s">
        <v>8</v>
      </c>
      <c r="I1953" s="4" t="s">
        <v>30</v>
      </c>
      <c r="J1953" s="6">
        <v>44509</v>
      </c>
      <c r="K1953" s="6">
        <v>44541</v>
      </c>
      <c r="L1953">
        <f t="shared" si="228"/>
        <v>32</v>
      </c>
      <c r="M1953" t="b">
        <f t="shared" si="230"/>
        <v>0</v>
      </c>
    </row>
    <row r="1954" spans="1:13" ht="13.2" hidden="1" x14ac:dyDescent="0.25">
      <c r="A1954" s="3" t="s">
        <v>1990</v>
      </c>
      <c r="B1954" s="3" t="s">
        <v>12</v>
      </c>
      <c r="C1954" s="3">
        <v>30</v>
      </c>
      <c r="D1954" s="3" t="s">
        <v>13</v>
      </c>
      <c r="E1954" s="3" t="s">
        <v>27</v>
      </c>
      <c r="F1954" s="4" t="s">
        <v>28</v>
      </c>
      <c r="G1954" s="4" t="s">
        <v>16</v>
      </c>
      <c r="H1954" s="4" t="s">
        <v>8</v>
      </c>
      <c r="I1954" s="4" t="s">
        <v>79</v>
      </c>
      <c r="J1954" s="6">
        <v>44509</v>
      </c>
      <c r="K1954" s="6">
        <v>44610</v>
      </c>
      <c r="L1954">
        <f t="shared" si="228"/>
        <v>101</v>
      </c>
      <c r="M1954" t="b">
        <f t="shared" si="230"/>
        <v>0</v>
      </c>
    </row>
    <row r="1955" spans="1:13" ht="13.2" hidden="1" x14ac:dyDescent="0.25">
      <c r="A1955" s="3" t="s">
        <v>1991</v>
      </c>
      <c r="B1955" s="3" t="s">
        <v>12</v>
      </c>
      <c r="C1955" s="3">
        <v>30</v>
      </c>
      <c r="D1955" s="3" t="s">
        <v>13</v>
      </c>
      <c r="E1955" s="3" t="s">
        <v>27</v>
      </c>
      <c r="F1955" s="4" t="s">
        <v>28</v>
      </c>
      <c r="G1955" s="4" t="s">
        <v>29</v>
      </c>
      <c r="H1955" s="4" t="s">
        <v>8</v>
      </c>
      <c r="I1955" s="4" t="s">
        <v>79</v>
      </c>
      <c r="J1955" s="6">
        <v>44509</v>
      </c>
      <c r="K1955" s="6">
        <v>44704</v>
      </c>
      <c r="L1955">
        <f t="shared" si="228"/>
        <v>195</v>
      </c>
      <c r="M1955" t="b">
        <f t="shared" si="230"/>
        <v>0</v>
      </c>
    </row>
    <row r="1956" spans="1:13" ht="13.2" hidden="1" x14ac:dyDescent="0.25">
      <c r="A1956" s="3" t="s">
        <v>1992</v>
      </c>
      <c r="B1956" s="3" t="s">
        <v>12</v>
      </c>
      <c r="C1956" s="3">
        <v>30</v>
      </c>
      <c r="D1956" s="3" t="s">
        <v>13</v>
      </c>
      <c r="E1956" s="3" t="s">
        <v>27</v>
      </c>
      <c r="F1956" s="4" t="s">
        <v>43</v>
      </c>
      <c r="G1956" s="4" t="s">
        <v>90</v>
      </c>
      <c r="H1956" s="4" t="s">
        <v>17</v>
      </c>
      <c r="I1956" s="4"/>
      <c r="J1956" s="6">
        <v>44510</v>
      </c>
      <c r="K1956" s="6">
        <v>44512</v>
      </c>
      <c r="L1956">
        <f>K1956-J1956</f>
        <v>2</v>
      </c>
      <c r="M1956" t="b">
        <f t="shared" si="230"/>
        <v>1</v>
      </c>
    </row>
    <row r="1957" spans="1:13" ht="13.2" hidden="1" x14ac:dyDescent="0.25">
      <c r="A1957" s="3" t="s">
        <v>1993</v>
      </c>
      <c r="B1957" s="3" t="s">
        <v>12</v>
      </c>
      <c r="C1957" s="3">
        <v>30</v>
      </c>
      <c r="D1957" s="3" t="s">
        <v>13</v>
      </c>
      <c r="E1957" s="3" t="s">
        <v>27</v>
      </c>
      <c r="F1957" s="4" t="s">
        <v>28</v>
      </c>
      <c r="G1957" s="4" t="s">
        <v>16</v>
      </c>
      <c r="H1957" s="4" t="s">
        <v>8</v>
      </c>
      <c r="I1957" s="4" t="s">
        <v>79</v>
      </c>
      <c r="J1957" s="6">
        <v>44510</v>
      </c>
      <c r="K1957" s="6">
        <v>44519</v>
      </c>
      <c r="L1957">
        <f t="shared" si="228"/>
        <v>9</v>
      </c>
      <c r="M1957" t="b">
        <f t="shared" si="230"/>
        <v>1</v>
      </c>
    </row>
    <row r="1958" spans="1:13" ht="13.2" hidden="1" x14ac:dyDescent="0.25">
      <c r="A1958" s="3" t="s">
        <v>1994</v>
      </c>
      <c r="B1958" s="3" t="s">
        <v>12</v>
      </c>
      <c r="C1958" s="3">
        <v>30</v>
      </c>
      <c r="D1958" s="3" t="s">
        <v>13</v>
      </c>
      <c r="E1958" s="3" t="s">
        <v>27</v>
      </c>
      <c r="F1958" s="4" t="s">
        <v>28</v>
      </c>
      <c r="G1958" s="4" t="s">
        <v>29</v>
      </c>
      <c r="H1958" s="4" t="s">
        <v>8</v>
      </c>
      <c r="I1958" s="4" t="s">
        <v>79</v>
      </c>
      <c r="J1958" s="6">
        <v>44510</v>
      </c>
      <c r="K1958" s="6">
        <v>44693</v>
      </c>
      <c r="L1958">
        <f t="shared" si="228"/>
        <v>183</v>
      </c>
      <c r="M1958" t="b">
        <f t="shared" si="230"/>
        <v>0</v>
      </c>
    </row>
    <row r="1959" spans="1:13" ht="13.2" hidden="1" x14ac:dyDescent="0.25">
      <c r="A1959" s="3" t="s">
        <v>1995</v>
      </c>
      <c r="B1959" s="3" t="s">
        <v>12</v>
      </c>
      <c r="C1959" s="3">
        <v>30</v>
      </c>
      <c r="D1959" s="3" t="s">
        <v>13</v>
      </c>
      <c r="E1959" s="3" t="s">
        <v>27</v>
      </c>
      <c r="F1959" s="4" t="s">
        <v>28</v>
      </c>
      <c r="G1959" s="4" t="s">
        <v>16</v>
      </c>
      <c r="H1959" s="4" t="s">
        <v>8</v>
      </c>
      <c r="I1959" s="4" t="s">
        <v>30</v>
      </c>
      <c r="J1959" s="6">
        <v>44510</v>
      </c>
      <c r="K1959" s="6">
        <v>44809</v>
      </c>
      <c r="L1959">
        <f t="shared" si="228"/>
        <v>299</v>
      </c>
      <c r="M1959" t="b">
        <f t="shared" si="230"/>
        <v>0</v>
      </c>
    </row>
    <row r="1960" spans="1:13" ht="13.2" hidden="1" x14ac:dyDescent="0.25">
      <c r="A1960" s="3" t="s">
        <v>1996</v>
      </c>
      <c r="B1960" s="3" t="s">
        <v>12</v>
      </c>
      <c r="C1960" s="3">
        <v>30</v>
      </c>
      <c r="D1960" s="3" t="s">
        <v>404</v>
      </c>
      <c r="E1960" s="3" t="s">
        <v>466</v>
      </c>
      <c r="F1960" s="4"/>
      <c r="G1960" s="4" t="s">
        <v>16</v>
      </c>
      <c r="H1960" s="4"/>
      <c r="I1960" s="4"/>
      <c r="J1960" s="6">
        <v>44510</v>
      </c>
      <c r="K1960" s="3"/>
      <c r="L1960">
        <f t="shared" si="228"/>
        <v>-44510</v>
      </c>
    </row>
    <row r="1961" spans="1:13" ht="13.2" hidden="1" x14ac:dyDescent="0.25">
      <c r="A1961" s="3" t="s">
        <v>1997</v>
      </c>
      <c r="B1961" s="3" t="s">
        <v>12</v>
      </c>
      <c r="C1961" s="3">
        <v>30</v>
      </c>
      <c r="D1961" s="3" t="s">
        <v>13</v>
      </c>
      <c r="E1961" s="3" t="s">
        <v>27</v>
      </c>
      <c r="F1961" s="4" t="s">
        <v>28</v>
      </c>
      <c r="G1961" s="4" t="s">
        <v>16</v>
      </c>
      <c r="H1961" s="4" t="s">
        <v>8</v>
      </c>
      <c r="I1961" s="4" t="s">
        <v>1832</v>
      </c>
      <c r="J1961" s="6">
        <v>44511</v>
      </c>
      <c r="K1961" s="6">
        <v>44788</v>
      </c>
      <c r="L1961">
        <f t="shared" si="228"/>
        <v>277</v>
      </c>
      <c r="M1961" t="b">
        <f t="shared" ref="M1961:M1963" si="231">L1961&lt;C1961</f>
        <v>0</v>
      </c>
    </row>
    <row r="1962" spans="1:13" ht="13.2" hidden="1" x14ac:dyDescent="0.25">
      <c r="A1962" s="3" t="s">
        <v>1998</v>
      </c>
      <c r="B1962" s="3" t="s">
        <v>12</v>
      </c>
      <c r="C1962" s="3">
        <v>30</v>
      </c>
      <c r="D1962" s="3" t="s">
        <v>13</v>
      </c>
      <c r="E1962" s="3" t="s">
        <v>27</v>
      </c>
      <c r="F1962" s="4" t="s">
        <v>28</v>
      </c>
      <c r="G1962" s="4" t="s">
        <v>16</v>
      </c>
      <c r="H1962" s="4" t="s">
        <v>8</v>
      </c>
      <c r="I1962" s="4" t="s">
        <v>30</v>
      </c>
      <c r="J1962" s="6">
        <v>44511</v>
      </c>
      <c r="K1962" s="6">
        <v>44831</v>
      </c>
      <c r="L1962">
        <f t="shared" si="228"/>
        <v>320</v>
      </c>
      <c r="M1962" t="b">
        <f t="shared" si="231"/>
        <v>0</v>
      </c>
    </row>
    <row r="1963" spans="1:13" ht="13.2" hidden="1" x14ac:dyDescent="0.25">
      <c r="A1963" s="3" t="s">
        <v>1999</v>
      </c>
      <c r="B1963" s="3" t="s">
        <v>12</v>
      </c>
      <c r="C1963" s="3">
        <v>30</v>
      </c>
      <c r="D1963" s="3" t="s">
        <v>13</v>
      </c>
      <c r="E1963" s="3" t="s">
        <v>27</v>
      </c>
      <c r="F1963" s="4" t="s">
        <v>28</v>
      </c>
      <c r="G1963" s="4" t="s">
        <v>16</v>
      </c>
      <c r="H1963" s="4" t="s">
        <v>8</v>
      </c>
      <c r="I1963" s="4" t="s">
        <v>79</v>
      </c>
      <c r="J1963" s="6">
        <v>44511</v>
      </c>
      <c r="K1963" s="6">
        <v>44832</v>
      </c>
      <c r="L1963">
        <f t="shared" si="228"/>
        <v>321</v>
      </c>
      <c r="M1963" t="b">
        <f t="shared" si="231"/>
        <v>0</v>
      </c>
    </row>
    <row r="1964" spans="1:13" ht="13.2" hidden="1" x14ac:dyDescent="0.25">
      <c r="A1964" s="3" t="s">
        <v>2000</v>
      </c>
      <c r="B1964" s="3" t="s">
        <v>12</v>
      </c>
      <c r="C1964" s="3">
        <v>30</v>
      </c>
      <c r="D1964" s="3" t="s">
        <v>13</v>
      </c>
      <c r="E1964" s="3" t="s">
        <v>14</v>
      </c>
      <c r="F1964" s="4" t="s">
        <v>24</v>
      </c>
      <c r="G1964" s="4" t="s">
        <v>16</v>
      </c>
      <c r="H1964" s="4" t="s">
        <v>17</v>
      </c>
      <c r="I1964" s="4"/>
      <c r="J1964" s="6">
        <v>44512</v>
      </c>
      <c r="K1964" s="6">
        <v>44533</v>
      </c>
      <c r="L1964">
        <f>K1964-J1964</f>
        <v>21</v>
      </c>
    </row>
    <row r="1965" spans="1:13" ht="13.2" hidden="1" x14ac:dyDescent="0.25">
      <c r="A1965" s="3" t="s">
        <v>2001</v>
      </c>
      <c r="B1965" s="3" t="s">
        <v>12</v>
      </c>
      <c r="C1965" s="3">
        <v>30</v>
      </c>
      <c r="D1965" s="3" t="s">
        <v>13</v>
      </c>
      <c r="E1965" s="3" t="s">
        <v>27</v>
      </c>
      <c r="F1965" s="4" t="s">
        <v>28</v>
      </c>
      <c r="G1965" s="4" t="s">
        <v>29</v>
      </c>
      <c r="H1965" s="4" t="s">
        <v>8</v>
      </c>
      <c r="I1965" s="4" t="s">
        <v>1832</v>
      </c>
      <c r="J1965" s="6">
        <v>44512</v>
      </c>
      <c r="K1965" s="6">
        <v>44533</v>
      </c>
      <c r="L1965">
        <f t="shared" si="228"/>
        <v>21</v>
      </c>
      <c r="M1965" t="b">
        <f t="shared" ref="M1965:M1967" si="232">L1965&lt;C1965</f>
        <v>1</v>
      </c>
    </row>
    <row r="1966" spans="1:13" ht="13.2" hidden="1" x14ac:dyDescent="0.25">
      <c r="A1966" s="3" t="s">
        <v>2002</v>
      </c>
      <c r="B1966" s="3" t="s">
        <v>12</v>
      </c>
      <c r="C1966" s="3">
        <v>30</v>
      </c>
      <c r="D1966" s="3" t="s">
        <v>13</v>
      </c>
      <c r="E1966" s="3" t="s">
        <v>27</v>
      </c>
      <c r="F1966" s="4" t="s">
        <v>28</v>
      </c>
      <c r="G1966" s="4" t="s">
        <v>16</v>
      </c>
      <c r="H1966" s="4" t="s">
        <v>8</v>
      </c>
      <c r="I1966" s="4" t="s">
        <v>67</v>
      </c>
      <c r="J1966" s="6">
        <v>44512</v>
      </c>
      <c r="K1966" s="6">
        <v>44712</v>
      </c>
      <c r="L1966">
        <f t="shared" si="228"/>
        <v>200</v>
      </c>
      <c r="M1966" t="b">
        <f t="shared" si="232"/>
        <v>0</v>
      </c>
    </row>
    <row r="1967" spans="1:13" ht="13.2" hidden="1" x14ac:dyDescent="0.25">
      <c r="A1967" s="3" t="s">
        <v>2003</v>
      </c>
      <c r="B1967" s="3" t="s">
        <v>32</v>
      </c>
      <c r="C1967" s="3">
        <v>15</v>
      </c>
      <c r="D1967" s="3" t="s">
        <v>13</v>
      </c>
      <c r="E1967" s="3" t="s">
        <v>27</v>
      </c>
      <c r="F1967" s="4" t="s">
        <v>43</v>
      </c>
      <c r="G1967" s="4" t="s">
        <v>16</v>
      </c>
      <c r="H1967" s="4" t="s">
        <v>17</v>
      </c>
      <c r="I1967" s="4"/>
      <c r="J1967" s="6">
        <v>44515</v>
      </c>
      <c r="K1967" s="6">
        <v>44523</v>
      </c>
      <c r="L1967">
        <f t="shared" si="228"/>
        <v>8</v>
      </c>
      <c r="M1967" t="b">
        <f t="shared" si="232"/>
        <v>1</v>
      </c>
    </row>
    <row r="1968" spans="1:13" ht="13.2" hidden="1" x14ac:dyDescent="0.25">
      <c r="A1968" s="3" t="s">
        <v>2004</v>
      </c>
      <c r="B1968" s="3" t="s">
        <v>12</v>
      </c>
      <c r="C1968" s="3">
        <v>30</v>
      </c>
      <c r="D1968" s="3" t="s">
        <v>13</v>
      </c>
      <c r="E1968" s="3" t="s">
        <v>14</v>
      </c>
      <c r="F1968" s="4" t="s">
        <v>22</v>
      </c>
      <c r="G1968" s="4" t="s">
        <v>29</v>
      </c>
      <c r="H1968" s="4" t="s">
        <v>17</v>
      </c>
      <c r="I1968" s="4"/>
      <c r="J1968" s="6">
        <v>44515</v>
      </c>
      <c r="K1968" s="6">
        <v>44609</v>
      </c>
      <c r="L1968">
        <f t="shared" si="228"/>
        <v>94</v>
      </c>
    </row>
    <row r="1969" spans="1:13" ht="13.2" hidden="1" x14ac:dyDescent="0.25">
      <c r="A1969" s="3" t="s">
        <v>2005</v>
      </c>
      <c r="B1969" s="3" t="s">
        <v>12</v>
      </c>
      <c r="C1969" s="3">
        <v>30</v>
      </c>
      <c r="D1969" s="3" t="s">
        <v>13</v>
      </c>
      <c r="E1969" s="3" t="s">
        <v>27</v>
      </c>
      <c r="F1969" s="4" t="s">
        <v>28</v>
      </c>
      <c r="G1969" s="4" t="s">
        <v>16</v>
      </c>
      <c r="H1969" s="4" t="s">
        <v>8</v>
      </c>
      <c r="I1969" s="4" t="s">
        <v>1832</v>
      </c>
      <c r="J1969" s="6">
        <v>44515</v>
      </c>
      <c r="K1969" s="6">
        <v>44571</v>
      </c>
      <c r="L1969">
        <f t="shared" si="228"/>
        <v>56</v>
      </c>
      <c r="M1969" t="b">
        <f t="shared" ref="M1969:M1970" si="233">L1969&lt;C1969</f>
        <v>0</v>
      </c>
    </row>
    <row r="1970" spans="1:13" ht="13.2" hidden="1" x14ac:dyDescent="0.25">
      <c r="A1970" s="3" t="s">
        <v>2006</v>
      </c>
      <c r="B1970" s="3" t="s">
        <v>12</v>
      </c>
      <c r="C1970" s="3">
        <v>30</v>
      </c>
      <c r="D1970" s="3" t="s">
        <v>13</v>
      </c>
      <c r="E1970" s="3" t="s">
        <v>27</v>
      </c>
      <c r="F1970" s="4" t="s">
        <v>28</v>
      </c>
      <c r="G1970" s="4" t="s">
        <v>16</v>
      </c>
      <c r="H1970" s="4" t="s">
        <v>8</v>
      </c>
      <c r="I1970" s="4" t="s">
        <v>1832</v>
      </c>
      <c r="J1970" s="6">
        <v>44515</v>
      </c>
      <c r="K1970" s="6">
        <v>44806</v>
      </c>
      <c r="L1970">
        <f t="shared" si="228"/>
        <v>291</v>
      </c>
      <c r="M1970" t="b">
        <f t="shared" si="233"/>
        <v>0</v>
      </c>
    </row>
    <row r="1971" spans="1:13" ht="13.2" hidden="1" x14ac:dyDescent="0.25">
      <c r="A1971" s="3" t="s">
        <v>2007</v>
      </c>
      <c r="B1971" s="3" t="s">
        <v>12</v>
      </c>
      <c r="C1971" s="3">
        <v>30</v>
      </c>
      <c r="D1971" s="3" t="s">
        <v>404</v>
      </c>
      <c r="E1971" s="3" t="s">
        <v>466</v>
      </c>
      <c r="F1971" s="4"/>
      <c r="G1971" s="4" t="s">
        <v>16</v>
      </c>
      <c r="H1971" s="4"/>
      <c r="I1971" s="4"/>
      <c r="J1971" s="6">
        <v>44515</v>
      </c>
      <c r="K1971" s="3"/>
      <c r="L1971">
        <f t="shared" si="228"/>
        <v>-44515</v>
      </c>
    </row>
    <row r="1972" spans="1:13" ht="13.2" hidden="1" x14ac:dyDescent="0.25">
      <c r="A1972" s="3" t="s">
        <v>2008</v>
      </c>
      <c r="B1972" s="3" t="s">
        <v>12</v>
      </c>
      <c r="C1972" s="3">
        <v>30</v>
      </c>
      <c r="D1972" s="3" t="s">
        <v>13</v>
      </c>
      <c r="E1972" s="3" t="s">
        <v>14</v>
      </c>
      <c r="F1972" s="4" t="s">
        <v>22</v>
      </c>
      <c r="G1972" s="4" t="s">
        <v>29</v>
      </c>
      <c r="H1972" s="4" t="s">
        <v>17</v>
      </c>
      <c r="I1972" s="4"/>
      <c r="J1972" s="6">
        <v>44516</v>
      </c>
      <c r="K1972" s="6">
        <v>44592</v>
      </c>
      <c r="L1972">
        <f t="shared" si="228"/>
        <v>76</v>
      </c>
    </row>
    <row r="1973" spans="1:13" ht="13.2" hidden="1" x14ac:dyDescent="0.25">
      <c r="A1973" s="3" t="s">
        <v>2009</v>
      </c>
      <c r="B1973" s="3" t="s">
        <v>12</v>
      </c>
      <c r="C1973" s="3">
        <v>30</v>
      </c>
      <c r="D1973" s="3" t="s">
        <v>13</v>
      </c>
      <c r="E1973" s="3" t="s">
        <v>14</v>
      </c>
      <c r="F1973" s="4" t="s">
        <v>24</v>
      </c>
      <c r="G1973" s="4" t="s">
        <v>16</v>
      </c>
      <c r="H1973" s="4" t="s">
        <v>17</v>
      </c>
      <c r="I1973" s="4"/>
      <c r="J1973" s="6">
        <v>44516</v>
      </c>
      <c r="K1973" s="6">
        <v>44711</v>
      </c>
      <c r="L1973">
        <f t="shared" si="228"/>
        <v>195</v>
      </c>
    </row>
    <row r="1974" spans="1:13" ht="13.2" hidden="1" x14ac:dyDescent="0.25">
      <c r="A1974" s="3" t="s">
        <v>2010</v>
      </c>
      <c r="B1974" s="3" t="s">
        <v>12</v>
      </c>
      <c r="C1974" s="3">
        <v>30</v>
      </c>
      <c r="D1974" s="3" t="s">
        <v>13</v>
      </c>
      <c r="E1974" s="3" t="s">
        <v>27</v>
      </c>
      <c r="F1974" s="4" t="s">
        <v>28</v>
      </c>
      <c r="G1974" s="4" t="s">
        <v>29</v>
      </c>
      <c r="H1974" s="4" t="s">
        <v>8</v>
      </c>
      <c r="I1974" s="4" t="s">
        <v>1832</v>
      </c>
      <c r="J1974" s="6">
        <v>44516</v>
      </c>
      <c r="K1974" s="6">
        <v>44533</v>
      </c>
      <c r="L1974">
        <f t="shared" si="228"/>
        <v>17</v>
      </c>
      <c r="M1974" t="b">
        <f t="shared" ref="M1974:M1978" si="234">L1974&lt;C1974</f>
        <v>1</v>
      </c>
    </row>
    <row r="1975" spans="1:13" ht="13.2" hidden="1" x14ac:dyDescent="0.25">
      <c r="A1975" s="3" t="s">
        <v>2011</v>
      </c>
      <c r="B1975" s="3" t="s">
        <v>12</v>
      </c>
      <c r="C1975" s="3">
        <v>30</v>
      </c>
      <c r="D1975" s="3" t="s">
        <v>13</v>
      </c>
      <c r="E1975" s="3" t="s">
        <v>27</v>
      </c>
      <c r="F1975" s="4" t="s">
        <v>28</v>
      </c>
      <c r="G1975" s="4" t="s">
        <v>29</v>
      </c>
      <c r="H1975" s="4" t="s">
        <v>8</v>
      </c>
      <c r="I1975" s="4" t="s">
        <v>1832</v>
      </c>
      <c r="J1975" s="6">
        <v>44516</v>
      </c>
      <c r="K1975" s="6">
        <v>44536</v>
      </c>
      <c r="L1975">
        <f t="shared" si="228"/>
        <v>20</v>
      </c>
      <c r="M1975" t="b">
        <f t="shared" si="234"/>
        <v>1</v>
      </c>
    </row>
    <row r="1976" spans="1:13" ht="13.2" hidden="1" x14ac:dyDescent="0.25">
      <c r="A1976" s="3" t="s">
        <v>2012</v>
      </c>
      <c r="B1976" s="3" t="s">
        <v>12</v>
      </c>
      <c r="C1976" s="3">
        <v>30</v>
      </c>
      <c r="D1976" s="3" t="s">
        <v>13</v>
      </c>
      <c r="E1976" s="3" t="s">
        <v>27</v>
      </c>
      <c r="F1976" s="4" t="s">
        <v>28</v>
      </c>
      <c r="G1976" s="4" t="s">
        <v>29</v>
      </c>
      <c r="H1976" s="4" t="s">
        <v>8</v>
      </c>
      <c r="I1976" s="4" t="s">
        <v>1832</v>
      </c>
      <c r="J1976" s="6">
        <v>44516</v>
      </c>
      <c r="K1976" s="6">
        <v>44536</v>
      </c>
      <c r="L1976">
        <f t="shared" si="228"/>
        <v>20</v>
      </c>
      <c r="M1976" t="b">
        <f t="shared" si="234"/>
        <v>1</v>
      </c>
    </row>
    <row r="1977" spans="1:13" ht="13.2" hidden="1" x14ac:dyDescent="0.25">
      <c r="A1977" s="3" t="s">
        <v>2013</v>
      </c>
      <c r="B1977" s="3" t="s">
        <v>12</v>
      </c>
      <c r="C1977" s="3">
        <v>30</v>
      </c>
      <c r="D1977" s="3" t="s">
        <v>13</v>
      </c>
      <c r="E1977" s="3" t="s">
        <v>27</v>
      </c>
      <c r="F1977" s="4" t="s">
        <v>28</v>
      </c>
      <c r="G1977" s="4" t="s">
        <v>140</v>
      </c>
      <c r="H1977" s="4" t="s">
        <v>8</v>
      </c>
      <c r="I1977" s="4" t="s">
        <v>1832</v>
      </c>
      <c r="J1977" s="6">
        <v>44516</v>
      </c>
      <c r="K1977" s="6">
        <v>44578</v>
      </c>
      <c r="L1977">
        <f t="shared" si="228"/>
        <v>62</v>
      </c>
      <c r="M1977" t="b">
        <f t="shared" si="234"/>
        <v>0</v>
      </c>
    </row>
    <row r="1978" spans="1:13" ht="13.2" hidden="1" x14ac:dyDescent="0.25">
      <c r="A1978" s="3" t="s">
        <v>2014</v>
      </c>
      <c r="B1978" s="3" t="s">
        <v>12</v>
      </c>
      <c r="C1978" s="3">
        <v>30</v>
      </c>
      <c r="D1978" s="3" t="s">
        <v>13</v>
      </c>
      <c r="E1978" s="3" t="s">
        <v>27</v>
      </c>
      <c r="F1978" s="4" t="s">
        <v>28</v>
      </c>
      <c r="G1978" s="4" t="s">
        <v>16</v>
      </c>
      <c r="H1978" s="4" t="s">
        <v>8</v>
      </c>
      <c r="I1978" s="4" t="s">
        <v>30</v>
      </c>
      <c r="J1978" s="6">
        <v>44516</v>
      </c>
      <c r="K1978" s="6">
        <v>44798</v>
      </c>
      <c r="L1978">
        <f t="shared" si="228"/>
        <v>282</v>
      </c>
      <c r="M1978" t="b">
        <f t="shared" si="234"/>
        <v>0</v>
      </c>
    </row>
    <row r="1979" spans="1:13" ht="13.2" hidden="1" x14ac:dyDescent="0.25">
      <c r="A1979" s="3" t="s">
        <v>2015</v>
      </c>
      <c r="B1979" s="3" t="s">
        <v>12</v>
      </c>
      <c r="C1979" s="3">
        <v>30</v>
      </c>
      <c r="D1979" s="3" t="s">
        <v>404</v>
      </c>
      <c r="E1979" s="3" t="s">
        <v>466</v>
      </c>
      <c r="F1979" s="4"/>
      <c r="G1979" s="4" t="s">
        <v>16</v>
      </c>
      <c r="H1979" s="4"/>
      <c r="I1979" s="4"/>
      <c r="J1979" s="6">
        <v>44516</v>
      </c>
      <c r="K1979" s="3"/>
      <c r="L1979">
        <f t="shared" si="228"/>
        <v>-44516</v>
      </c>
    </row>
    <row r="1980" spans="1:13" ht="13.2" hidden="1" x14ac:dyDescent="0.25">
      <c r="A1980" s="3" t="s">
        <v>2016</v>
      </c>
      <c r="B1980" s="3" t="s">
        <v>34</v>
      </c>
      <c r="C1980" s="3">
        <v>7</v>
      </c>
      <c r="D1980" s="3" t="s">
        <v>13</v>
      </c>
      <c r="E1980" s="3" t="s">
        <v>27</v>
      </c>
      <c r="F1980" s="4" t="s">
        <v>43</v>
      </c>
      <c r="G1980" s="4" t="s">
        <v>140</v>
      </c>
      <c r="H1980" s="4" t="s">
        <v>17</v>
      </c>
      <c r="I1980" s="4"/>
      <c r="J1980" s="6">
        <v>44517</v>
      </c>
      <c r="K1980" s="6">
        <v>44517</v>
      </c>
      <c r="L1980">
        <f>K1980-J1980</f>
        <v>0</v>
      </c>
      <c r="M1980" t="b">
        <f t="shared" ref="M1980:M1987" si="235">L1980&lt;C1980</f>
        <v>1</v>
      </c>
    </row>
    <row r="1981" spans="1:13" ht="13.2" hidden="1" x14ac:dyDescent="0.25">
      <c r="A1981" s="3" t="s">
        <v>2017</v>
      </c>
      <c r="B1981" s="3" t="s">
        <v>12</v>
      </c>
      <c r="C1981" s="3">
        <v>30</v>
      </c>
      <c r="D1981" s="3" t="s">
        <v>13</v>
      </c>
      <c r="E1981" s="3" t="s">
        <v>27</v>
      </c>
      <c r="F1981" s="4" t="s">
        <v>28</v>
      </c>
      <c r="G1981" s="4" t="s">
        <v>29</v>
      </c>
      <c r="H1981" s="4" t="s">
        <v>8</v>
      </c>
      <c r="I1981" s="4" t="s">
        <v>30</v>
      </c>
      <c r="J1981" s="6">
        <v>44517</v>
      </c>
      <c r="K1981" s="6">
        <v>44530</v>
      </c>
      <c r="L1981">
        <f t="shared" si="228"/>
        <v>13</v>
      </c>
      <c r="M1981" t="b">
        <f t="shared" si="235"/>
        <v>1</v>
      </c>
    </row>
    <row r="1982" spans="1:13" ht="13.2" hidden="1" x14ac:dyDescent="0.25">
      <c r="A1982" s="3" t="s">
        <v>2018</v>
      </c>
      <c r="B1982" s="3" t="s">
        <v>12</v>
      </c>
      <c r="C1982" s="3">
        <v>30</v>
      </c>
      <c r="D1982" s="3" t="s">
        <v>13</v>
      </c>
      <c r="E1982" s="3" t="s">
        <v>27</v>
      </c>
      <c r="F1982" s="4" t="s">
        <v>28</v>
      </c>
      <c r="G1982" s="4" t="s">
        <v>29</v>
      </c>
      <c r="H1982" s="4" t="s">
        <v>8</v>
      </c>
      <c r="I1982" s="4" t="s">
        <v>1832</v>
      </c>
      <c r="J1982" s="6">
        <v>44517</v>
      </c>
      <c r="K1982" s="6">
        <v>44536</v>
      </c>
      <c r="L1982">
        <f t="shared" si="228"/>
        <v>19</v>
      </c>
      <c r="M1982" t="b">
        <f t="shared" si="235"/>
        <v>1</v>
      </c>
    </row>
    <row r="1983" spans="1:13" ht="13.2" hidden="1" x14ac:dyDescent="0.25">
      <c r="A1983" s="3" t="s">
        <v>2019</v>
      </c>
      <c r="B1983" s="3" t="s">
        <v>12</v>
      </c>
      <c r="C1983" s="3">
        <v>30</v>
      </c>
      <c r="D1983" s="3" t="s">
        <v>13</v>
      </c>
      <c r="E1983" s="3" t="s">
        <v>27</v>
      </c>
      <c r="F1983" s="4" t="s">
        <v>28</v>
      </c>
      <c r="G1983" s="4" t="s">
        <v>29</v>
      </c>
      <c r="H1983" s="4" t="s">
        <v>8</v>
      </c>
      <c r="I1983" s="4" t="s">
        <v>1832</v>
      </c>
      <c r="J1983" s="6">
        <v>44517</v>
      </c>
      <c r="K1983" s="6">
        <v>44538</v>
      </c>
      <c r="L1983">
        <f t="shared" si="228"/>
        <v>21</v>
      </c>
      <c r="M1983" t="b">
        <f t="shared" si="235"/>
        <v>1</v>
      </c>
    </row>
    <row r="1984" spans="1:13" ht="13.2" hidden="1" x14ac:dyDescent="0.25">
      <c r="A1984" s="3" t="s">
        <v>2020</v>
      </c>
      <c r="B1984" s="3" t="s">
        <v>12</v>
      </c>
      <c r="C1984" s="3">
        <v>30</v>
      </c>
      <c r="D1984" s="3" t="s">
        <v>13</v>
      </c>
      <c r="E1984" s="3" t="s">
        <v>27</v>
      </c>
      <c r="F1984" s="4" t="s">
        <v>28</v>
      </c>
      <c r="G1984" s="4" t="s">
        <v>16</v>
      </c>
      <c r="H1984" s="4" t="s">
        <v>8</v>
      </c>
      <c r="I1984" s="4" t="s">
        <v>79</v>
      </c>
      <c r="J1984" s="6">
        <v>44517</v>
      </c>
      <c r="K1984" s="6">
        <v>44612</v>
      </c>
      <c r="L1984">
        <f t="shared" si="228"/>
        <v>95</v>
      </c>
      <c r="M1984" t="b">
        <f t="shared" si="235"/>
        <v>0</v>
      </c>
    </row>
    <row r="1985" spans="1:13" ht="13.2" hidden="1" x14ac:dyDescent="0.25">
      <c r="A1985" s="3" t="s">
        <v>2021</v>
      </c>
      <c r="B1985" s="3" t="s">
        <v>12</v>
      </c>
      <c r="C1985" s="3">
        <v>30</v>
      </c>
      <c r="D1985" s="3" t="s">
        <v>13</v>
      </c>
      <c r="E1985" s="3" t="s">
        <v>27</v>
      </c>
      <c r="F1985" s="4" t="s">
        <v>28</v>
      </c>
      <c r="G1985" s="4" t="s">
        <v>90</v>
      </c>
      <c r="H1985" s="4" t="s">
        <v>8</v>
      </c>
      <c r="I1985" s="4" t="s">
        <v>79</v>
      </c>
      <c r="J1985" s="6">
        <v>44517</v>
      </c>
      <c r="K1985" s="6">
        <v>44749</v>
      </c>
      <c r="L1985">
        <f t="shared" si="228"/>
        <v>232</v>
      </c>
      <c r="M1985" t="b">
        <f t="shared" si="235"/>
        <v>0</v>
      </c>
    </row>
    <row r="1986" spans="1:13" ht="13.2" hidden="1" x14ac:dyDescent="0.25">
      <c r="A1986" s="3" t="s">
        <v>2022</v>
      </c>
      <c r="B1986" s="3" t="s">
        <v>12</v>
      </c>
      <c r="C1986" s="3">
        <v>30</v>
      </c>
      <c r="D1986" s="3" t="s">
        <v>13</v>
      </c>
      <c r="E1986" s="3" t="s">
        <v>27</v>
      </c>
      <c r="F1986" s="4" t="s">
        <v>28</v>
      </c>
      <c r="G1986" s="4" t="s">
        <v>16</v>
      </c>
      <c r="H1986" s="4" t="s">
        <v>8</v>
      </c>
      <c r="I1986" s="4" t="s">
        <v>67</v>
      </c>
      <c r="J1986" s="6">
        <v>44517</v>
      </c>
      <c r="K1986" s="6">
        <v>44798</v>
      </c>
      <c r="L1986">
        <f t="shared" si="228"/>
        <v>281</v>
      </c>
      <c r="M1986" t="b">
        <f t="shared" si="235"/>
        <v>0</v>
      </c>
    </row>
    <row r="1987" spans="1:13" ht="13.2" hidden="1" x14ac:dyDescent="0.25">
      <c r="A1987" s="3" t="s">
        <v>2023</v>
      </c>
      <c r="B1987" s="3" t="s">
        <v>12</v>
      </c>
      <c r="C1987" s="3">
        <v>30</v>
      </c>
      <c r="D1987" s="3" t="s">
        <v>13</v>
      </c>
      <c r="E1987" s="3" t="s">
        <v>27</v>
      </c>
      <c r="F1987" s="4" t="s">
        <v>28</v>
      </c>
      <c r="G1987" s="4" t="s">
        <v>16</v>
      </c>
      <c r="H1987" s="4" t="s">
        <v>8</v>
      </c>
      <c r="I1987" s="4" t="s">
        <v>79</v>
      </c>
      <c r="J1987" s="6">
        <v>44517</v>
      </c>
      <c r="K1987" s="6">
        <v>44841</v>
      </c>
      <c r="L1987">
        <f t="shared" si="228"/>
        <v>324</v>
      </c>
      <c r="M1987" t="b">
        <f t="shared" si="235"/>
        <v>0</v>
      </c>
    </row>
    <row r="1988" spans="1:13" ht="13.2" hidden="1" x14ac:dyDescent="0.25">
      <c r="A1988" s="3" t="s">
        <v>2024</v>
      </c>
      <c r="B1988" s="3" t="s">
        <v>12</v>
      </c>
      <c r="C1988" s="3">
        <v>30</v>
      </c>
      <c r="D1988" s="3" t="s">
        <v>13</v>
      </c>
      <c r="E1988" s="3" t="s">
        <v>14</v>
      </c>
      <c r="F1988" s="4" t="s">
        <v>22</v>
      </c>
      <c r="G1988" s="4" t="s">
        <v>29</v>
      </c>
      <c r="H1988" s="4" t="s">
        <v>17</v>
      </c>
      <c r="I1988" s="4"/>
      <c r="J1988" s="6">
        <v>44518</v>
      </c>
      <c r="K1988" s="6">
        <v>44522</v>
      </c>
      <c r="L1988">
        <f t="shared" ref="L1988:L1989" si="236">K1988-J1988</f>
        <v>4</v>
      </c>
    </row>
    <row r="1989" spans="1:13" ht="13.2" hidden="1" x14ac:dyDescent="0.25">
      <c r="A1989" s="3" t="s">
        <v>2025</v>
      </c>
      <c r="B1989" s="3" t="s">
        <v>12</v>
      </c>
      <c r="C1989" s="3">
        <v>30</v>
      </c>
      <c r="D1989" s="3" t="s">
        <v>13</v>
      </c>
      <c r="E1989" s="3" t="s">
        <v>14</v>
      </c>
      <c r="F1989" s="4" t="s">
        <v>24</v>
      </c>
      <c r="G1989" s="4" t="s">
        <v>16</v>
      </c>
      <c r="H1989" s="4" t="s">
        <v>17</v>
      </c>
      <c r="I1989" s="4"/>
      <c r="J1989" s="6">
        <v>44518</v>
      </c>
      <c r="K1989" s="6">
        <v>44592</v>
      </c>
      <c r="L1989">
        <f t="shared" si="236"/>
        <v>74</v>
      </c>
    </row>
    <row r="1990" spans="1:13" ht="13.2" hidden="1" x14ac:dyDescent="0.25">
      <c r="A1990" s="3" t="s">
        <v>2026</v>
      </c>
      <c r="B1990" s="3" t="s">
        <v>12</v>
      </c>
      <c r="C1990" s="3">
        <v>30</v>
      </c>
      <c r="D1990" s="3" t="s">
        <v>13</v>
      </c>
      <c r="E1990" s="3" t="s">
        <v>27</v>
      </c>
      <c r="F1990" s="4" t="s">
        <v>28</v>
      </c>
      <c r="G1990" s="4" t="s">
        <v>16</v>
      </c>
      <c r="H1990" s="4" t="s">
        <v>8</v>
      </c>
      <c r="I1990" s="4" t="s">
        <v>67</v>
      </c>
      <c r="J1990" s="6">
        <v>44518</v>
      </c>
      <c r="K1990" s="6">
        <v>44546</v>
      </c>
      <c r="L1990">
        <f t="shared" ref="L1990:L2051" si="237">K1990-J1990</f>
        <v>28</v>
      </c>
      <c r="M1990" t="b">
        <f t="shared" ref="M1990:M1993" si="238">L1990&lt;C1990</f>
        <v>1</v>
      </c>
    </row>
    <row r="1991" spans="1:13" ht="13.2" hidden="1" x14ac:dyDescent="0.25">
      <c r="A1991" s="3" t="s">
        <v>2027</v>
      </c>
      <c r="B1991" s="3" t="s">
        <v>12</v>
      </c>
      <c r="C1991" s="3">
        <v>30</v>
      </c>
      <c r="D1991" s="3" t="s">
        <v>13</v>
      </c>
      <c r="E1991" s="3" t="s">
        <v>27</v>
      </c>
      <c r="F1991" s="4" t="s">
        <v>28</v>
      </c>
      <c r="G1991" s="4" t="s">
        <v>140</v>
      </c>
      <c r="H1991" s="4" t="s">
        <v>8</v>
      </c>
      <c r="I1991" s="4" t="s">
        <v>30</v>
      </c>
      <c r="J1991" s="6">
        <v>44518</v>
      </c>
      <c r="K1991" s="6">
        <v>44572</v>
      </c>
      <c r="L1991">
        <f t="shared" si="237"/>
        <v>54</v>
      </c>
      <c r="M1991" t="b">
        <f t="shared" si="238"/>
        <v>0</v>
      </c>
    </row>
    <row r="1992" spans="1:13" ht="13.2" hidden="1" x14ac:dyDescent="0.25">
      <c r="A1992" s="3" t="s">
        <v>2028</v>
      </c>
      <c r="B1992" s="3" t="s">
        <v>12</v>
      </c>
      <c r="C1992" s="3">
        <v>30</v>
      </c>
      <c r="D1992" s="3" t="s">
        <v>13</v>
      </c>
      <c r="E1992" s="3" t="s">
        <v>27</v>
      </c>
      <c r="F1992" s="4" t="s">
        <v>28</v>
      </c>
      <c r="G1992" s="4" t="s">
        <v>140</v>
      </c>
      <c r="H1992" s="4" t="s">
        <v>8</v>
      </c>
      <c r="I1992" s="4" t="s">
        <v>30</v>
      </c>
      <c r="J1992" s="6">
        <v>44518</v>
      </c>
      <c r="K1992" s="6">
        <v>44572</v>
      </c>
      <c r="L1992">
        <f t="shared" si="237"/>
        <v>54</v>
      </c>
      <c r="M1992" t="b">
        <f t="shared" si="238"/>
        <v>0</v>
      </c>
    </row>
    <row r="1993" spans="1:13" ht="13.2" hidden="1" x14ac:dyDescent="0.25">
      <c r="A1993" s="3" t="s">
        <v>2029</v>
      </c>
      <c r="B1993" s="3" t="s">
        <v>12</v>
      </c>
      <c r="C1993" s="3">
        <v>30</v>
      </c>
      <c r="D1993" s="3" t="s">
        <v>13</v>
      </c>
      <c r="E1993" s="3" t="s">
        <v>27</v>
      </c>
      <c r="F1993" s="4" t="s">
        <v>28</v>
      </c>
      <c r="G1993" s="4" t="s">
        <v>16</v>
      </c>
      <c r="H1993" s="4" t="s">
        <v>8</v>
      </c>
      <c r="I1993" s="4" t="s">
        <v>30</v>
      </c>
      <c r="J1993" s="6">
        <v>44518</v>
      </c>
      <c r="K1993" s="6">
        <v>44809</v>
      </c>
      <c r="L1993">
        <f t="shared" si="237"/>
        <v>291</v>
      </c>
      <c r="M1993" t="b">
        <f t="shared" si="238"/>
        <v>0</v>
      </c>
    </row>
    <row r="1994" spans="1:13" ht="13.2" hidden="1" x14ac:dyDescent="0.25">
      <c r="A1994" s="3" t="s">
        <v>2030</v>
      </c>
      <c r="B1994" s="3" t="s">
        <v>12</v>
      </c>
      <c r="C1994" s="3">
        <v>30</v>
      </c>
      <c r="D1994" s="3" t="s">
        <v>404</v>
      </c>
      <c r="E1994" s="3" t="s">
        <v>466</v>
      </c>
      <c r="F1994" s="4"/>
      <c r="G1994" s="4" t="s">
        <v>16</v>
      </c>
      <c r="H1994" s="4"/>
      <c r="I1994" s="4"/>
      <c r="J1994" s="6">
        <v>44518</v>
      </c>
      <c r="K1994" s="3"/>
      <c r="L1994">
        <f t="shared" si="237"/>
        <v>-44518</v>
      </c>
    </row>
    <row r="1995" spans="1:13" ht="13.2" hidden="1" x14ac:dyDescent="0.25">
      <c r="A1995" s="3" t="s">
        <v>2031</v>
      </c>
      <c r="B1995" s="3" t="s">
        <v>12</v>
      </c>
      <c r="C1995" s="3">
        <v>30</v>
      </c>
      <c r="D1995" s="3" t="s">
        <v>404</v>
      </c>
      <c r="E1995" s="3" t="s">
        <v>466</v>
      </c>
      <c r="F1995" s="4"/>
      <c r="G1995" s="4" t="s">
        <v>16</v>
      </c>
      <c r="H1995" s="4"/>
      <c r="I1995" s="4"/>
      <c r="J1995" s="6">
        <v>44518</v>
      </c>
      <c r="K1995" s="3"/>
      <c r="L1995">
        <f t="shared" si="237"/>
        <v>-44518</v>
      </c>
    </row>
    <row r="1996" spans="1:13" ht="13.2" hidden="1" x14ac:dyDescent="0.25">
      <c r="A1996" s="3" t="s">
        <v>2032</v>
      </c>
      <c r="B1996" s="3" t="s">
        <v>12</v>
      </c>
      <c r="C1996" s="3">
        <v>30</v>
      </c>
      <c r="D1996" s="3" t="s">
        <v>404</v>
      </c>
      <c r="E1996" s="3" t="s">
        <v>466</v>
      </c>
      <c r="F1996" s="4"/>
      <c r="G1996" s="4" t="s">
        <v>16</v>
      </c>
      <c r="H1996" s="4"/>
      <c r="I1996" s="4"/>
      <c r="J1996" s="6">
        <v>44518</v>
      </c>
      <c r="K1996" s="3"/>
      <c r="L1996">
        <f t="shared" si="237"/>
        <v>-44518</v>
      </c>
    </row>
    <row r="1997" spans="1:13" ht="13.2" hidden="1" x14ac:dyDescent="0.25">
      <c r="A1997" s="3" t="s">
        <v>2033</v>
      </c>
      <c r="B1997" s="3" t="s">
        <v>12</v>
      </c>
      <c r="C1997" s="3">
        <v>30</v>
      </c>
      <c r="D1997" s="3" t="s">
        <v>404</v>
      </c>
      <c r="E1997" s="3" t="s">
        <v>466</v>
      </c>
      <c r="F1997" s="4"/>
      <c r="G1997" s="4" t="s">
        <v>16</v>
      </c>
      <c r="H1997" s="4"/>
      <c r="I1997" s="4"/>
      <c r="J1997" s="6">
        <v>44518</v>
      </c>
      <c r="K1997" s="3"/>
      <c r="L1997">
        <f t="shared" si="237"/>
        <v>-44518</v>
      </c>
    </row>
    <row r="1998" spans="1:13" ht="13.2" hidden="1" x14ac:dyDescent="0.25">
      <c r="A1998" s="3" t="s">
        <v>2034</v>
      </c>
      <c r="B1998" s="3" t="s">
        <v>12</v>
      </c>
      <c r="C1998" s="3">
        <v>30</v>
      </c>
      <c r="D1998" s="3" t="s">
        <v>13</v>
      </c>
      <c r="E1998" s="3" t="s">
        <v>14</v>
      </c>
      <c r="F1998" s="4" t="s">
        <v>22</v>
      </c>
      <c r="G1998" s="4" t="s">
        <v>29</v>
      </c>
      <c r="H1998" s="4" t="s">
        <v>17</v>
      </c>
      <c r="I1998" s="4"/>
      <c r="J1998" s="6">
        <v>44519</v>
      </c>
      <c r="K1998" s="6">
        <v>44522</v>
      </c>
      <c r="L1998">
        <f t="shared" si="237"/>
        <v>3</v>
      </c>
    </row>
    <row r="1999" spans="1:13" ht="13.2" hidden="1" x14ac:dyDescent="0.25">
      <c r="A1999" s="3" t="s">
        <v>2035</v>
      </c>
      <c r="B1999" s="3" t="s">
        <v>12</v>
      </c>
      <c r="C1999" s="3">
        <v>30</v>
      </c>
      <c r="D1999" s="3" t="s">
        <v>13</v>
      </c>
      <c r="E1999" s="3" t="s">
        <v>14</v>
      </c>
      <c r="F1999" s="4" t="s">
        <v>24</v>
      </c>
      <c r="G1999" s="4" t="s">
        <v>16</v>
      </c>
      <c r="H1999" s="4" t="s">
        <v>17</v>
      </c>
      <c r="I1999" s="4"/>
      <c r="J1999" s="6">
        <v>44519</v>
      </c>
      <c r="K1999" s="6">
        <v>44536</v>
      </c>
      <c r="L1999">
        <f t="shared" si="237"/>
        <v>17</v>
      </c>
    </row>
    <row r="2000" spans="1:13" ht="13.2" hidden="1" x14ac:dyDescent="0.25">
      <c r="A2000" s="3" t="s">
        <v>2036</v>
      </c>
      <c r="B2000" s="3" t="s">
        <v>12</v>
      </c>
      <c r="C2000" s="3">
        <v>30</v>
      </c>
      <c r="D2000" s="3" t="s">
        <v>13</v>
      </c>
      <c r="E2000" s="3" t="s">
        <v>27</v>
      </c>
      <c r="F2000" s="4" t="s">
        <v>43</v>
      </c>
      <c r="G2000" s="4" t="s">
        <v>29</v>
      </c>
      <c r="H2000" s="4" t="s">
        <v>17</v>
      </c>
      <c r="I2000" s="4"/>
      <c r="J2000" s="6">
        <v>44519</v>
      </c>
      <c r="K2000" s="6">
        <v>44532</v>
      </c>
      <c r="L2000">
        <f t="shared" si="237"/>
        <v>13</v>
      </c>
      <c r="M2000" t="b">
        <f t="shared" ref="M2000:M2002" si="239">L2000&lt;C2000</f>
        <v>1</v>
      </c>
    </row>
    <row r="2001" spans="1:13" ht="13.2" hidden="1" x14ac:dyDescent="0.25">
      <c r="A2001" s="3" t="s">
        <v>2037</v>
      </c>
      <c r="B2001" s="3" t="s">
        <v>12</v>
      </c>
      <c r="C2001" s="3">
        <v>30</v>
      </c>
      <c r="D2001" s="3" t="s">
        <v>13</v>
      </c>
      <c r="E2001" s="3" t="s">
        <v>27</v>
      </c>
      <c r="F2001" s="4" t="s">
        <v>43</v>
      </c>
      <c r="G2001" s="4" t="s">
        <v>16</v>
      </c>
      <c r="H2001" s="4" t="s">
        <v>17</v>
      </c>
      <c r="I2001" s="4"/>
      <c r="J2001" s="6">
        <v>44519</v>
      </c>
      <c r="K2001" s="6">
        <v>44550</v>
      </c>
      <c r="L2001">
        <f t="shared" si="237"/>
        <v>31</v>
      </c>
      <c r="M2001" t="b">
        <f t="shared" si="239"/>
        <v>0</v>
      </c>
    </row>
    <row r="2002" spans="1:13" ht="13.2" hidden="1" x14ac:dyDescent="0.25">
      <c r="A2002" s="3" t="s">
        <v>2038</v>
      </c>
      <c r="B2002" s="3" t="s">
        <v>12</v>
      </c>
      <c r="C2002" s="3">
        <v>30</v>
      </c>
      <c r="D2002" s="3" t="s">
        <v>13</v>
      </c>
      <c r="E2002" s="3" t="s">
        <v>27</v>
      </c>
      <c r="F2002" s="4" t="s">
        <v>28</v>
      </c>
      <c r="G2002" s="4" t="s">
        <v>140</v>
      </c>
      <c r="H2002" s="4" t="s">
        <v>8</v>
      </c>
      <c r="I2002" s="4" t="s">
        <v>67</v>
      </c>
      <c r="J2002" s="6">
        <v>44519</v>
      </c>
      <c r="K2002" s="6">
        <v>44588</v>
      </c>
      <c r="L2002">
        <f t="shared" si="237"/>
        <v>69</v>
      </c>
      <c r="M2002" t="b">
        <f t="shared" si="239"/>
        <v>0</v>
      </c>
    </row>
    <row r="2003" spans="1:13" ht="13.2" hidden="1" x14ac:dyDescent="0.25">
      <c r="A2003" s="3" t="s">
        <v>2039</v>
      </c>
      <c r="B2003" s="3" t="s">
        <v>12</v>
      </c>
      <c r="C2003" s="3">
        <v>30</v>
      </c>
      <c r="D2003" s="3" t="s">
        <v>13</v>
      </c>
      <c r="E2003" s="3" t="s">
        <v>14</v>
      </c>
      <c r="F2003" s="4" t="s">
        <v>59</v>
      </c>
      <c r="G2003" s="4" t="s">
        <v>16</v>
      </c>
      <c r="H2003" s="4" t="s">
        <v>17</v>
      </c>
      <c r="I2003" s="4"/>
      <c r="J2003" s="6">
        <v>44522</v>
      </c>
      <c r="K2003" s="6">
        <v>44788</v>
      </c>
      <c r="L2003">
        <f t="shared" si="237"/>
        <v>266</v>
      </c>
    </row>
    <row r="2004" spans="1:13" ht="13.2" hidden="1" x14ac:dyDescent="0.25">
      <c r="A2004" s="3" t="s">
        <v>2040</v>
      </c>
      <c r="B2004" s="3" t="s">
        <v>12</v>
      </c>
      <c r="C2004" s="3">
        <v>30</v>
      </c>
      <c r="D2004" s="3" t="s">
        <v>13</v>
      </c>
      <c r="E2004" s="3" t="s">
        <v>27</v>
      </c>
      <c r="F2004" s="4" t="s">
        <v>43</v>
      </c>
      <c r="G2004" s="4" t="s">
        <v>90</v>
      </c>
      <c r="H2004" s="4" t="s">
        <v>17</v>
      </c>
      <c r="I2004" s="4"/>
      <c r="J2004" s="6">
        <v>44522</v>
      </c>
      <c r="K2004" s="6">
        <v>44526</v>
      </c>
      <c r="L2004">
        <f t="shared" si="237"/>
        <v>4</v>
      </c>
      <c r="M2004" t="b">
        <f t="shared" ref="M2004:M2016" si="240">L2004&lt;C2004</f>
        <v>1</v>
      </c>
    </row>
    <row r="2005" spans="1:13" ht="13.2" hidden="1" x14ac:dyDescent="0.25">
      <c r="A2005" s="3" t="s">
        <v>2041</v>
      </c>
      <c r="B2005" s="3" t="s">
        <v>12</v>
      </c>
      <c r="C2005" s="3">
        <v>30</v>
      </c>
      <c r="D2005" s="3" t="s">
        <v>13</v>
      </c>
      <c r="E2005" s="3" t="s">
        <v>27</v>
      </c>
      <c r="F2005" s="4" t="s">
        <v>43</v>
      </c>
      <c r="G2005" s="4" t="s">
        <v>16</v>
      </c>
      <c r="H2005" s="4" t="s">
        <v>17</v>
      </c>
      <c r="I2005" s="4"/>
      <c r="J2005" s="6">
        <v>44522</v>
      </c>
      <c r="K2005" s="6">
        <v>44528</v>
      </c>
      <c r="L2005">
        <f t="shared" si="237"/>
        <v>6</v>
      </c>
      <c r="M2005" t="b">
        <f t="shared" si="240"/>
        <v>1</v>
      </c>
    </row>
    <row r="2006" spans="1:13" ht="13.2" hidden="1" x14ac:dyDescent="0.25">
      <c r="A2006" s="3" t="s">
        <v>2042</v>
      </c>
      <c r="B2006" s="3" t="s">
        <v>12</v>
      </c>
      <c r="C2006" s="3">
        <v>30</v>
      </c>
      <c r="D2006" s="3" t="s">
        <v>13</v>
      </c>
      <c r="E2006" s="3" t="s">
        <v>27</v>
      </c>
      <c r="F2006" s="4" t="s">
        <v>43</v>
      </c>
      <c r="G2006" s="4" t="s">
        <v>16</v>
      </c>
      <c r="H2006" s="4" t="s">
        <v>17</v>
      </c>
      <c r="I2006" s="4"/>
      <c r="J2006" s="6">
        <v>44522</v>
      </c>
      <c r="K2006" s="6">
        <v>44530</v>
      </c>
      <c r="L2006">
        <f t="shared" si="237"/>
        <v>8</v>
      </c>
      <c r="M2006" t="b">
        <f t="shared" si="240"/>
        <v>1</v>
      </c>
    </row>
    <row r="2007" spans="1:13" ht="13.2" hidden="1" x14ac:dyDescent="0.25">
      <c r="A2007" s="3" t="s">
        <v>2043</v>
      </c>
      <c r="B2007" s="3" t="s">
        <v>12</v>
      </c>
      <c r="C2007" s="3">
        <v>30</v>
      </c>
      <c r="D2007" s="3" t="s">
        <v>13</v>
      </c>
      <c r="E2007" s="3" t="s">
        <v>27</v>
      </c>
      <c r="F2007" s="4" t="s">
        <v>28</v>
      </c>
      <c r="G2007" s="4" t="s">
        <v>140</v>
      </c>
      <c r="H2007" s="4" t="s">
        <v>8</v>
      </c>
      <c r="I2007" s="4" t="s">
        <v>67</v>
      </c>
      <c r="J2007" s="6">
        <v>44522</v>
      </c>
      <c r="K2007" s="6">
        <v>44575</v>
      </c>
      <c r="L2007">
        <f t="shared" si="237"/>
        <v>53</v>
      </c>
      <c r="M2007" t="b">
        <f t="shared" si="240"/>
        <v>0</v>
      </c>
    </row>
    <row r="2008" spans="1:13" ht="13.2" hidden="1" x14ac:dyDescent="0.25">
      <c r="A2008" s="3" t="s">
        <v>2044</v>
      </c>
      <c r="B2008" s="3" t="s">
        <v>12</v>
      </c>
      <c r="C2008" s="3">
        <v>30</v>
      </c>
      <c r="D2008" s="3" t="s">
        <v>13</v>
      </c>
      <c r="E2008" s="3" t="s">
        <v>27</v>
      </c>
      <c r="F2008" s="4" t="s">
        <v>28</v>
      </c>
      <c r="G2008" s="4" t="s">
        <v>140</v>
      </c>
      <c r="H2008" s="4" t="s">
        <v>8</v>
      </c>
      <c r="I2008" s="4" t="s">
        <v>30</v>
      </c>
      <c r="J2008" s="6">
        <v>44522</v>
      </c>
      <c r="K2008" s="6">
        <v>44592</v>
      </c>
      <c r="L2008">
        <f t="shared" si="237"/>
        <v>70</v>
      </c>
      <c r="M2008" t="b">
        <f t="shared" si="240"/>
        <v>0</v>
      </c>
    </row>
    <row r="2009" spans="1:13" ht="13.2" hidden="1" x14ac:dyDescent="0.25">
      <c r="A2009" s="3" t="s">
        <v>2045</v>
      </c>
      <c r="B2009" s="3" t="s">
        <v>12</v>
      </c>
      <c r="C2009" s="3">
        <v>30</v>
      </c>
      <c r="D2009" s="3" t="s">
        <v>13</v>
      </c>
      <c r="E2009" s="3" t="s">
        <v>27</v>
      </c>
      <c r="F2009" s="4" t="s">
        <v>28</v>
      </c>
      <c r="G2009" s="4" t="s">
        <v>16</v>
      </c>
      <c r="H2009" s="4" t="s">
        <v>8</v>
      </c>
      <c r="I2009" s="4" t="s">
        <v>67</v>
      </c>
      <c r="J2009" s="6">
        <v>44522</v>
      </c>
      <c r="K2009" s="6">
        <v>44791</v>
      </c>
      <c r="L2009">
        <f t="shared" si="237"/>
        <v>269</v>
      </c>
      <c r="M2009" t="b">
        <f t="shared" si="240"/>
        <v>0</v>
      </c>
    </row>
    <row r="2010" spans="1:13" ht="13.2" hidden="1" x14ac:dyDescent="0.25">
      <c r="A2010" s="3" t="s">
        <v>2046</v>
      </c>
      <c r="B2010" s="3" t="s">
        <v>12</v>
      </c>
      <c r="C2010" s="3">
        <v>30</v>
      </c>
      <c r="D2010" s="3" t="s">
        <v>13</v>
      </c>
      <c r="E2010" s="3" t="s">
        <v>27</v>
      </c>
      <c r="F2010" s="4" t="s">
        <v>28</v>
      </c>
      <c r="G2010" s="4" t="s">
        <v>16</v>
      </c>
      <c r="H2010" s="4" t="s">
        <v>8</v>
      </c>
      <c r="I2010" s="4" t="s">
        <v>30</v>
      </c>
      <c r="J2010" s="6">
        <v>44522</v>
      </c>
      <c r="K2010" s="6">
        <v>44813</v>
      </c>
      <c r="L2010">
        <f t="shared" si="237"/>
        <v>291</v>
      </c>
      <c r="M2010" t="b">
        <f t="shared" si="240"/>
        <v>0</v>
      </c>
    </row>
    <row r="2011" spans="1:13" ht="13.2" hidden="1" x14ac:dyDescent="0.25">
      <c r="A2011" s="3" t="s">
        <v>2047</v>
      </c>
      <c r="B2011" s="3" t="s">
        <v>12</v>
      </c>
      <c r="C2011" s="3">
        <v>30</v>
      </c>
      <c r="D2011" s="3" t="s">
        <v>13</v>
      </c>
      <c r="E2011" s="3" t="s">
        <v>27</v>
      </c>
      <c r="F2011" s="4" t="s">
        <v>28</v>
      </c>
      <c r="G2011" s="4" t="s">
        <v>16</v>
      </c>
      <c r="H2011" s="4" t="s">
        <v>8</v>
      </c>
      <c r="I2011" s="4" t="s">
        <v>30</v>
      </c>
      <c r="J2011" s="6">
        <v>44522</v>
      </c>
      <c r="K2011" s="6">
        <v>44813</v>
      </c>
      <c r="L2011">
        <f t="shared" si="237"/>
        <v>291</v>
      </c>
      <c r="M2011" t="b">
        <f t="shared" si="240"/>
        <v>0</v>
      </c>
    </row>
    <row r="2012" spans="1:13" ht="13.2" hidden="1" x14ac:dyDescent="0.25">
      <c r="A2012" s="3" t="s">
        <v>2048</v>
      </c>
      <c r="B2012" s="3" t="s">
        <v>12</v>
      </c>
      <c r="C2012" s="3">
        <v>30</v>
      </c>
      <c r="D2012" s="3" t="s">
        <v>13</v>
      </c>
      <c r="E2012" s="3" t="s">
        <v>27</v>
      </c>
      <c r="F2012" s="4" t="s">
        <v>28</v>
      </c>
      <c r="G2012" s="4" t="s">
        <v>16</v>
      </c>
      <c r="H2012" s="4" t="s">
        <v>8</v>
      </c>
      <c r="I2012" s="4" t="s">
        <v>30</v>
      </c>
      <c r="J2012" s="6">
        <v>44522</v>
      </c>
      <c r="K2012" s="6">
        <v>44817</v>
      </c>
      <c r="L2012">
        <f t="shared" si="237"/>
        <v>295</v>
      </c>
      <c r="M2012" t="b">
        <f t="shared" si="240"/>
        <v>0</v>
      </c>
    </row>
    <row r="2013" spans="1:13" ht="13.2" hidden="1" x14ac:dyDescent="0.25">
      <c r="A2013" s="3" t="s">
        <v>2049</v>
      </c>
      <c r="B2013" s="3" t="s">
        <v>12</v>
      </c>
      <c r="C2013" s="3">
        <v>30</v>
      </c>
      <c r="D2013" s="3" t="s">
        <v>13</v>
      </c>
      <c r="E2013" s="3" t="s">
        <v>27</v>
      </c>
      <c r="F2013" s="4" t="s">
        <v>28</v>
      </c>
      <c r="G2013" s="4" t="s">
        <v>16</v>
      </c>
      <c r="H2013" s="4" t="s">
        <v>8</v>
      </c>
      <c r="I2013" s="4" t="s">
        <v>67</v>
      </c>
      <c r="J2013" s="6">
        <v>44523</v>
      </c>
      <c r="K2013" s="6">
        <v>44545</v>
      </c>
      <c r="L2013">
        <f t="shared" si="237"/>
        <v>22</v>
      </c>
      <c r="M2013" t="b">
        <f t="shared" si="240"/>
        <v>1</v>
      </c>
    </row>
    <row r="2014" spans="1:13" ht="13.2" hidden="1" x14ac:dyDescent="0.25">
      <c r="A2014" s="3" t="s">
        <v>2050</v>
      </c>
      <c r="B2014" s="3" t="s">
        <v>12</v>
      </c>
      <c r="C2014" s="3">
        <v>30</v>
      </c>
      <c r="D2014" s="3" t="s">
        <v>13</v>
      </c>
      <c r="E2014" s="3" t="s">
        <v>27</v>
      </c>
      <c r="F2014" s="4" t="s">
        <v>28</v>
      </c>
      <c r="G2014" s="4" t="s">
        <v>140</v>
      </c>
      <c r="H2014" s="4" t="s">
        <v>8</v>
      </c>
      <c r="I2014" s="4" t="s">
        <v>67</v>
      </c>
      <c r="J2014" s="6">
        <v>44523</v>
      </c>
      <c r="K2014" s="6">
        <v>44575</v>
      </c>
      <c r="L2014">
        <f t="shared" si="237"/>
        <v>52</v>
      </c>
      <c r="M2014" t="b">
        <f t="shared" si="240"/>
        <v>0</v>
      </c>
    </row>
    <row r="2015" spans="1:13" ht="13.2" hidden="1" x14ac:dyDescent="0.25">
      <c r="A2015" s="3" t="s">
        <v>2051</v>
      </c>
      <c r="B2015" s="3" t="s">
        <v>12</v>
      </c>
      <c r="C2015" s="3">
        <v>30</v>
      </c>
      <c r="D2015" s="3" t="s">
        <v>13</v>
      </c>
      <c r="E2015" s="3" t="s">
        <v>27</v>
      </c>
      <c r="F2015" s="4" t="s">
        <v>28</v>
      </c>
      <c r="G2015" s="4" t="s">
        <v>16</v>
      </c>
      <c r="H2015" s="4" t="s">
        <v>8</v>
      </c>
      <c r="I2015" s="4" t="s">
        <v>67</v>
      </c>
      <c r="J2015" s="6">
        <v>44523</v>
      </c>
      <c r="K2015" s="6">
        <v>44798</v>
      </c>
      <c r="L2015">
        <f t="shared" si="237"/>
        <v>275</v>
      </c>
      <c r="M2015" t="b">
        <f t="shared" si="240"/>
        <v>0</v>
      </c>
    </row>
    <row r="2016" spans="1:13" ht="13.2" hidden="1" x14ac:dyDescent="0.25">
      <c r="A2016" s="3" t="s">
        <v>2052</v>
      </c>
      <c r="B2016" s="3" t="s">
        <v>32</v>
      </c>
      <c r="C2016" s="3">
        <v>15</v>
      </c>
      <c r="D2016" s="3" t="s">
        <v>13</v>
      </c>
      <c r="E2016" s="3" t="s">
        <v>27</v>
      </c>
      <c r="F2016" s="4" t="s">
        <v>28</v>
      </c>
      <c r="G2016" s="4" t="s">
        <v>90</v>
      </c>
      <c r="H2016" s="4" t="s">
        <v>8</v>
      </c>
      <c r="I2016" s="4" t="s">
        <v>67</v>
      </c>
      <c r="J2016" s="6">
        <v>44524</v>
      </c>
      <c r="K2016" s="6">
        <v>44771</v>
      </c>
      <c r="L2016">
        <f t="shared" si="237"/>
        <v>247</v>
      </c>
      <c r="M2016" t="b">
        <f t="shared" si="240"/>
        <v>0</v>
      </c>
    </row>
    <row r="2017" spans="1:13" ht="13.2" hidden="1" x14ac:dyDescent="0.25">
      <c r="A2017" s="3" t="s">
        <v>2053</v>
      </c>
      <c r="B2017" s="3" t="s">
        <v>12</v>
      </c>
      <c r="C2017" s="3">
        <v>30</v>
      </c>
      <c r="D2017" s="3" t="s">
        <v>13</v>
      </c>
      <c r="E2017" s="3" t="s">
        <v>14</v>
      </c>
      <c r="F2017" s="4" t="s">
        <v>59</v>
      </c>
      <c r="G2017" s="4" t="s">
        <v>16</v>
      </c>
      <c r="H2017" s="4" t="s">
        <v>17</v>
      </c>
      <c r="I2017" s="4"/>
      <c r="J2017" s="6">
        <v>44524</v>
      </c>
      <c r="K2017" s="6">
        <v>44524</v>
      </c>
      <c r="L2017">
        <f t="shared" si="237"/>
        <v>0</v>
      </c>
    </row>
    <row r="2018" spans="1:13" ht="13.2" hidden="1" x14ac:dyDescent="0.25">
      <c r="A2018" s="3" t="s">
        <v>2054</v>
      </c>
      <c r="B2018" s="3" t="s">
        <v>12</v>
      </c>
      <c r="C2018" s="3">
        <v>30</v>
      </c>
      <c r="D2018" s="3" t="s">
        <v>13</v>
      </c>
      <c r="E2018" s="3" t="s">
        <v>14</v>
      </c>
      <c r="F2018" s="4" t="s">
        <v>22</v>
      </c>
      <c r="G2018" s="4" t="s">
        <v>29</v>
      </c>
      <c r="H2018" s="4" t="s">
        <v>17</v>
      </c>
      <c r="I2018" s="4"/>
      <c r="J2018" s="6">
        <v>44524</v>
      </c>
      <c r="K2018" s="6">
        <v>44529</v>
      </c>
      <c r="L2018">
        <f t="shared" si="237"/>
        <v>5</v>
      </c>
    </row>
    <row r="2019" spans="1:13" ht="13.2" hidden="1" x14ac:dyDescent="0.25">
      <c r="A2019" s="3" t="s">
        <v>2055</v>
      </c>
      <c r="B2019" s="3" t="s">
        <v>12</v>
      </c>
      <c r="C2019" s="3">
        <v>30</v>
      </c>
      <c r="D2019" s="3" t="s">
        <v>13</v>
      </c>
      <c r="E2019" s="3" t="s">
        <v>27</v>
      </c>
      <c r="F2019" s="4" t="s">
        <v>43</v>
      </c>
      <c r="G2019" s="4" t="s">
        <v>16</v>
      </c>
      <c r="H2019" s="4" t="s">
        <v>17</v>
      </c>
      <c r="I2019" s="4"/>
      <c r="J2019" s="6">
        <v>44524</v>
      </c>
      <c r="K2019" s="6">
        <v>44575</v>
      </c>
      <c r="L2019">
        <f t="shared" si="237"/>
        <v>51</v>
      </c>
      <c r="M2019" t="b">
        <f t="shared" ref="M2019:M2026" si="241">L2019&lt;C2019</f>
        <v>0</v>
      </c>
    </row>
    <row r="2020" spans="1:13" ht="13.2" hidden="1" x14ac:dyDescent="0.25">
      <c r="A2020" s="3" t="s">
        <v>2056</v>
      </c>
      <c r="B2020" s="3" t="s">
        <v>12</v>
      </c>
      <c r="C2020" s="3">
        <v>30</v>
      </c>
      <c r="D2020" s="3" t="s">
        <v>13</v>
      </c>
      <c r="E2020" s="3" t="s">
        <v>27</v>
      </c>
      <c r="F2020" s="4" t="s">
        <v>28</v>
      </c>
      <c r="G2020" s="4" t="s">
        <v>16</v>
      </c>
      <c r="H2020" s="4" t="s">
        <v>8</v>
      </c>
      <c r="I2020" s="4" t="s">
        <v>67</v>
      </c>
      <c r="J2020" s="6">
        <v>44524</v>
      </c>
      <c r="K2020" s="6">
        <v>44539</v>
      </c>
      <c r="L2020">
        <f t="shared" si="237"/>
        <v>15</v>
      </c>
      <c r="M2020" t="b">
        <f t="shared" si="241"/>
        <v>1</v>
      </c>
    </row>
    <row r="2021" spans="1:13" ht="13.2" hidden="1" x14ac:dyDescent="0.25">
      <c r="A2021" s="3" t="s">
        <v>2057</v>
      </c>
      <c r="B2021" s="3" t="s">
        <v>12</v>
      </c>
      <c r="C2021" s="3">
        <v>30</v>
      </c>
      <c r="D2021" s="3" t="s">
        <v>13</v>
      </c>
      <c r="E2021" s="3" t="s">
        <v>27</v>
      </c>
      <c r="F2021" s="4" t="s">
        <v>28</v>
      </c>
      <c r="G2021" s="4" t="s">
        <v>29</v>
      </c>
      <c r="H2021" s="4" t="s">
        <v>8</v>
      </c>
      <c r="I2021" s="4" t="s">
        <v>79</v>
      </c>
      <c r="J2021" s="6">
        <v>44524</v>
      </c>
      <c r="K2021" s="6">
        <v>44543</v>
      </c>
      <c r="L2021">
        <f t="shared" si="237"/>
        <v>19</v>
      </c>
      <c r="M2021" t="b">
        <f t="shared" si="241"/>
        <v>1</v>
      </c>
    </row>
    <row r="2022" spans="1:13" ht="13.2" hidden="1" x14ac:dyDescent="0.25">
      <c r="A2022" s="3" t="s">
        <v>2058</v>
      </c>
      <c r="B2022" s="3" t="s">
        <v>12</v>
      </c>
      <c r="C2022" s="3">
        <v>30</v>
      </c>
      <c r="D2022" s="3" t="s">
        <v>13</v>
      </c>
      <c r="E2022" s="3" t="s">
        <v>27</v>
      </c>
      <c r="F2022" s="4" t="s">
        <v>28</v>
      </c>
      <c r="G2022" s="4" t="s">
        <v>16</v>
      </c>
      <c r="H2022" s="4" t="s">
        <v>8</v>
      </c>
      <c r="I2022" s="4" t="s">
        <v>67</v>
      </c>
      <c r="J2022" s="6">
        <v>44524</v>
      </c>
      <c r="K2022" s="6">
        <v>44572</v>
      </c>
      <c r="L2022">
        <f t="shared" si="237"/>
        <v>48</v>
      </c>
      <c r="M2022" t="b">
        <f t="shared" si="241"/>
        <v>0</v>
      </c>
    </row>
    <row r="2023" spans="1:13" ht="13.2" hidden="1" x14ac:dyDescent="0.25">
      <c r="A2023" s="3" t="s">
        <v>2059</v>
      </c>
      <c r="B2023" s="3" t="s">
        <v>12</v>
      </c>
      <c r="C2023" s="3">
        <v>30</v>
      </c>
      <c r="D2023" s="3" t="s">
        <v>13</v>
      </c>
      <c r="E2023" s="3" t="s">
        <v>27</v>
      </c>
      <c r="F2023" s="4" t="s">
        <v>28</v>
      </c>
      <c r="G2023" s="4" t="s">
        <v>16</v>
      </c>
      <c r="H2023" s="4" t="s">
        <v>8</v>
      </c>
      <c r="I2023" s="4" t="s">
        <v>30</v>
      </c>
      <c r="J2023" s="6">
        <v>44524</v>
      </c>
      <c r="K2023" s="6">
        <v>44592</v>
      </c>
      <c r="L2023">
        <f t="shared" si="237"/>
        <v>68</v>
      </c>
      <c r="M2023" t="b">
        <f t="shared" si="241"/>
        <v>0</v>
      </c>
    </row>
    <row r="2024" spans="1:13" ht="13.2" hidden="1" x14ac:dyDescent="0.25">
      <c r="A2024" s="3" t="s">
        <v>2060</v>
      </c>
      <c r="B2024" s="3" t="s">
        <v>12</v>
      </c>
      <c r="C2024" s="3">
        <v>30</v>
      </c>
      <c r="D2024" s="3" t="s">
        <v>13</v>
      </c>
      <c r="E2024" s="3" t="s">
        <v>27</v>
      </c>
      <c r="F2024" s="4" t="s">
        <v>28</v>
      </c>
      <c r="G2024" s="4" t="s">
        <v>16</v>
      </c>
      <c r="H2024" s="4" t="s">
        <v>8</v>
      </c>
      <c r="I2024" s="4" t="s">
        <v>67</v>
      </c>
      <c r="J2024" s="6">
        <v>44524</v>
      </c>
      <c r="K2024" s="6">
        <v>44707</v>
      </c>
      <c r="L2024">
        <f t="shared" si="237"/>
        <v>183</v>
      </c>
      <c r="M2024" t="b">
        <f t="shared" si="241"/>
        <v>0</v>
      </c>
    </row>
    <row r="2025" spans="1:13" ht="13.2" hidden="1" x14ac:dyDescent="0.25">
      <c r="A2025" s="3" t="s">
        <v>2061</v>
      </c>
      <c r="B2025" s="3" t="s">
        <v>12</v>
      </c>
      <c r="C2025" s="3">
        <v>30</v>
      </c>
      <c r="D2025" s="3" t="s">
        <v>13</v>
      </c>
      <c r="E2025" s="3" t="s">
        <v>27</v>
      </c>
      <c r="F2025" s="4" t="s">
        <v>28</v>
      </c>
      <c r="G2025" s="4" t="s">
        <v>16</v>
      </c>
      <c r="H2025" s="4" t="s">
        <v>8</v>
      </c>
      <c r="I2025" s="4" t="s">
        <v>79</v>
      </c>
      <c r="J2025" s="6">
        <v>44524</v>
      </c>
      <c r="K2025" s="6">
        <v>44798</v>
      </c>
      <c r="L2025">
        <f t="shared" si="237"/>
        <v>274</v>
      </c>
      <c r="M2025" t="b">
        <f t="shared" si="241"/>
        <v>0</v>
      </c>
    </row>
    <row r="2026" spans="1:13" ht="13.2" hidden="1" x14ac:dyDescent="0.25">
      <c r="A2026" s="3" t="s">
        <v>2062</v>
      </c>
      <c r="B2026" s="3" t="s">
        <v>12</v>
      </c>
      <c r="C2026" s="3">
        <v>30</v>
      </c>
      <c r="D2026" s="3" t="s">
        <v>13</v>
      </c>
      <c r="E2026" s="3" t="s">
        <v>27</v>
      </c>
      <c r="F2026" s="4" t="s">
        <v>28</v>
      </c>
      <c r="G2026" s="4" t="s">
        <v>16</v>
      </c>
      <c r="H2026" s="4" t="s">
        <v>8</v>
      </c>
      <c r="I2026" s="4" t="s">
        <v>30</v>
      </c>
      <c r="J2026" s="6">
        <v>44524</v>
      </c>
      <c r="K2026" s="6">
        <v>44817</v>
      </c>
      <c r="L2026">
        <f t="shared" si="237"/>
        <v>293</v>
      </c>
      <c r="M2026" t="b">
        <f t="shared" si="241"/>
        <v>0</v>
      </c>
    </row>
    <row r="2027" spans="1:13" ht="13.2" hidden="1" x14ac:dyDescent="0.25">
      <c r="A2027" s="3" t="s">
        <v>2063</v>
      </c>
      <c r="B2027" s="3" t="s">
        <v>12</v>
      </c>
      <c r="C2027" s="3">
        <v>30</v>
      </c>
      <c r="D2027" s="3" t="s">
        <v>13</v>
      </c>
      <c r="E2027" s="3" t="s">
        <v>14</v>
      </c>
      <c r="F2027" s="4" t="s">
        <v>22</v>
      </c>
      <c r="G2027" s="4" t="s">
        <v>29</v>
      </c>
      <c r="H2027" s="4" t="s">
        <v>17</v>
      </c>
      <c r="I2027" s="4"/>
      <c r="J2027" s="6">
        <v>44525</v>
      </c>
      <c r="K2027" s="6">
        <v>44669</v>
      </c>
      <c r="L2027">
        <f t="shared" si="237"/>
        <v>144</v>
      </c>
    </row>
    <row r="2028" spans="1:13" ht="13.2" hidden="1" x14ac:dyDescent="0.25">
      <c r="A2028" s="3" t="s">
        <v>2064</v>
      </c>
      <c r="B2028" s="3" t="s">
        <v>12</v>
      </c>
      <c r="C2028" s="3">
        <v>30</v>
      </c>
      <c r="D2028" s="3" t="s">
        <v>13</v>
      </c>
      <c r="E2028" s="3" t="s">
        <v>14</v>
      </c>
      <c r="F2028" s="4" t="s">
        <v>22</v>
      </c>
      <c r="G2028" s="4" t="s">
        <v>29</v>
      </c>
      <c r="H2028" s="4" t="s">
        <v>17</v>
      </c>
      <c r="I2028" s="4"/>
      <c r="J2028" s="6">
        <v>44525</v>
      </c>
      <c r="K2028" s="6">
        <v>44529</v>
      </c>
      <c r="L2028">
        <f t="shared" si="237"/>
        <v>4</v>
      </c>
    </row>
    <row r="2029" spans="1:13" ht="13.2" hidden="1" x14ac:dyDescent="0.25">
      <c r="A2029" s="3" t="s">
        <v>2065</v>
      </c>
      <c r="B2029" s="3" t="s">
        <v>12</v>
      </c>
      <c r="C2029" s="3">
        <v>30</v>
      </c>
      <c r="D2029" s="3" t="s">
        <v>13</v>
      </c>
      <c r="E2029" s="3" t="s">
        <v>14</v>
      </c>
      <c r="F2029" s="4" t="s">
        <v>24</v>
      </c>
      <c r="G2029" s="4" t="s">
        <v>16</v>
      </c>
      <c r="H2029" s="4" t="s">
        <v>17</v>
      </c>
      <c r="I2029" s="4"/>
      <c r="J2029" s="6">
        <v>44525</v>
      </c>
      <c r="K2029" s="6">
        <v>44536</v>
      </c>
      <c r="L2029">
        <f t="shared" si="237"/>
        <v>11</v>
      </c>
    </row>
    <row r="2030" spans="1:13" ht="13.2" hidden="1" x14ac:dyDescent="0.25">
      <c r="A2030" s="3" t="s">
        <v>2066</v>
      </c>
      <c r="B2030" s="3" t="s">
        <v>12</v>
      </c>
      <c r="C2030" s="3">
        <v>30</v>
      </c>
      <c r="D2030" s="3" t="s">
        <v>13</v>
      </c>
      <c r="E2030" s="3" t="s">
        <v>27</v>
      </c>
      <c r="F2030" s="4" t="s">
        <v>43</v>
      </c>
      <c r="G2030" s="4" t="s">
        <v>90</v>
      </c>
      <c r="H2030" s="4" t="s">
        <v>17</v>
      </c>
      <c r="I2030" s="4"/>
      <c r="J2030" s="6">
        <v>44525</v>
      </c>
      <c r="K2030" s="6">
        <v>44526</v>
      </c>
      <c r="L2030">
        <f t="shared" si="237"/>
        <v>1</v>
      </c>
      <c r="M2030" t="b">
        <f t="shared" ref="M2030:M2032" si="242">L2030&lt;C2030</f>
        <v>1</v>
      </c>
    </row>
    <row r="2031" spans="1:13" ht="13.2" hidden="1" x14ac:dyDescent="0.25">
      <c r="A2031" s="3" t="s">
        <v>2067</v>
      </c>
      <c r="B2031" s="3" t="s">
        <v>12</v>
      </c>
      <c r="C2031" s="3">
        <v>30</v>
      </c>
      <c r="D2031" s="3" t="s">
        <v>13</v>
      </c>
      <c r="E2031" s="3" t="s">
        <v>27</v>
      </c>
      <c r="F2031" s="4" t="s">
        <v>28</v>
      </c>
      <c r="G2031" s="4" t="s">
        <v>29</v>
      </c>
      <c r="H2031" s="4" t="s">
        <v>8</v>
      </c>
      <c r="I2031" s="4" t="s">
        <v>79</v>
      </c>
      <c r="J2031" s="6">
        <v>44525</v>
      </c>
      <c r="K2031" s="6">
        <v>44704</v>
      </c>
      <c r="L2031">
        <f t="shared" si="237"/>
        <v>179</v>
      </c>
      <c r="M2031" t="b">
        <f t="shared" si="242"/>
        <v>0</v>
      </c>
    </row>
    <row r="2032" spans="1:13" ht="13.2" hidden="1" x14ac:dyDescent="0.25">
      <c r="A2032" s="3" t="s">
        <v>2068</v>
      </c>
      <c r="B2032" s="3" t="s">
        <v>32</v>
      </c>
      <c r="C2032" s="3">
        <v>15</v>
      </c>
      <c r="D2032" s="3" t="s">
        <v>13</v>
      </c>
      <c r="E2032" s="3" t="s">
        <v>27</v>
      </c>
      <c r="F2032" s="4" t="s">
        <v>28</v>
      </c>
      <c r="G2032" s="4" t="s">
        <v>16</v>
      </c>
      <c r="H2032" s="4" t="s">
        <v>8</v>
      </c>
      <c r="I2032" s="4" t="s">
        <v>79</v>
      </c>
      <c r="J2032" s="6">
        <v>44526</v>
      </c>
      <c r="K2032" s="6">
        <v>44802</v>
      </c>
      <c r="L2032">
        <f t="shared" si="237"/>
        <v>276</v>
      </c>
      <c r="M2032" t="b">
        <f t="shared" si="242"/>
        <v>0</v>
      </c>
    </row>
    <row r="2033" spans="1:13" ht="13.2" hidden="1" x14ac:dyDescent="0.25">
      <c r="A2033" s="3" t="s">
        <v>2069</v>
      </c>
      <c r="B2033" s="3" t="s">
        <v>12</v>
      </c>
      <c r="C2033" s="3">
        <v>30</v>
      </c>
      <c r="D2033" s="3" t="s">
        <v>13</v>
      </c>
      <c r="E2033" s="3" t="s">
        <v>14</v>
      </c>
      <c r="F2033" s="4" t="s">
        <v>59</v>
      </c>
      <c r="G2033" s="4" t="s">
        <v>16</v>
      </c>
      <c r="H2033" s="4" t="s">
        <v>17</v>
      </c>
      <c r="I2033" s="4"/>
      <c r="J2033" s="6">
        <v>44526</v>
      </c>
      <c r="K2033" s="6">
        <v>44609</v>
      </c>
      <c r="L2033">
        <f t="shared" si="237"/>
        <v>83</v>
      </c>
    </row>
    <row r="2034" spans="1:13" ht="13.2" hidden="1" x14ac:dyDescent="0.25">
      <c r="A2034" s="3" t="s">
        <v>2070</v>
      </c>
      <c r="B2034" s="3" t="s">
        <v>12</v>
      </c>
      <c r="C2034" s="3">
        <v>30</v>
      </c>
      <c r="D2034" s="3" t="s">
        <v>13</v>
      </c>
      <c r="E2034" s="3" t="s">
        <v>14</v>
      </c>
      <c r="F2034" s="4" t="s">
        <v>22</v>
      </c>
      <c r="G2034" s="4" t="s">
        <v>29</v>
      </c>
      <c r="H2034" s="4" t="s">
        <v>17</v>
      </c>
      <c r="I2034" s="4"/>
      <c r="J2034" s="6">
        <v>44526</v>
      </c>
      <c r="K2034" s="6">
        <v>44616</v>
      </c>
      <c r="L2034">
        <f t="shared" si="237"/>
        <v>90</v>
      </c>
    </row>
    <row r="2035" spans="1:13" ht="13.2" hidden="1" x14ac:dyDescent="0.25">
      <c r="A2035" s="3" t="s">
        <v>2071</v>
      </c>
      <c r="B2035" s="3" t="s">
        <v>12</v>
      </c>
      <c r="C2035" s="3">
        <v>30</v>
      </c>
      <c r="D2035" s="3" t="s">
        <v>13</v>
      </c>
      <c r="E2035" s="3" t="s">
        <v>14</v>
      </c>
      <c r="F2035" s="4" t="s">
        <v>22</v>
      </c>
      <c r="G2035" s="4" t="s">
        <v>29</v>
      </c>
      <c r="H2035" s="4" t="s">
        <v>17</v>
      </c>
      <c r="I2035" s="4"/>
      <c r="J2035" s="6">
        <v>44526</v>
      </c>
      <c r="K2035" s="6">
        <v>44616</v>
      </c>
      <c r="L2035">
        <f t="shared" si="237"/>
        <v>90</v>
      </c>
    </row>
    <row r="2036" spans="1:13" ht="13.2" hidden="1" x14ac:dyDescent="0.25">
      <c r="A2036" s="3" t="s">
        <v>2072</v>
      </c>
      <c r="B2036" s="3" t="s">
        <v>12</v>
      </c>
      <c r="C2036" s="3">
        <v>30</v>
      </c>
      <c r="D2036" s="3" t="s">
        <v>13</v>
      </c>
      <c r="E2036" s="3" t="s">
        <v>27</v>
      </c>
      <c r="F2036" s="4" t="s">
        <v>28</v>
      </c>
      <c r="G2036" s="4" t="s">
        <v>16</v>
      </c>
      <c r="H2036" s="4" t="s">
        <v>8</v>
      </c>
      <c r="I2036" s="4" t="s">
        <v>1832</v>
      </c>
      <c r="J2036" s="6">
        <v>44526</v>
      </c>
      <c r="K2036" s="6">
        <v>44592</v>
      </c>
      <c r="L2036">
        <f t="shared" si="237"/>
        <v>66</v>
      </c>
      <c r="M2036" t="b">
        <f>L2036&lt;C2036</f>
        <v>0</v>
      </c>
    </row>
    <row r="2037" spans="1:13" ht="13.2" hidden="1" x14ac:dyDescent="0.25">
      <c r="A2037" s="3" t="s">
        <v>2073</v>
      </c>
      <c r="B2037" s="3" t="s">
        <v>12</v>
      </c>
      <c r="C2037" s="3">
        <v>30</v>
      </c>
      <c r="D2037" s="3" t="s">
        <v>404</v>
      </c>
      <c r="E2037" s="3" t="s">
        <v>466</v>
      </c>
      <c r="F2037" s="4"/>
      <c r="G2037" s="4" t="s">
        <v>16</v>
      </c>
      <c r="H2037" s="4"/>
      <c r="I2037" s="4"/>
      <c r="J2037" s="6">
        <v>44526</v>
      </c>
      <c r="K2037" s="3"/>
      <c r="L2037">
        <f t="shared" si="237"/>
        <v>-44526</v>
      </c>
    </row>
    <row r="2038" spans="1:13" ht="13.2" hidden="1" x14ac:dyDescent="0.25">
      <c r="A2038" s="3" t="s">
        <v>2074</v>
      </c>
      <c r="B2038" s="3" t="s">
        <v>32</v>
      </c>
      <c r="C2038" s="3">
        <v>15</v>
      </c>
      <c r="D2038" s="3" t="s">
        <v>13</v>
      </c>
      <c r="E2038" s="3" t="s">
        <v>27</v>
      </c>
      <c r="F2038" s="4" t="s">
        <v>28</v>
      </c>
      <c r="G2038" s="4" t="s">
        <v>16</v>
      </c>
      <c r="H2038" s="4" t="s">
        <v>8</v>
      </c>
      <c r="I2038" s="4" t="s">
        <v>79</v>
      </c>
      <c r="J2038" s="6">
        <v>44529</v>
      </c>
      <c r="K2038" s="6">
        <v>44802</v>
      </c>
      <c r="L2038">
        <f t="shared" si="237"/>
        <v>273</v>
      </c>
      <c r="M2038" t="b">
        <f>L2038&lt;C2038</f>
        <v>0</v>
      </c>
    </row>
    <row r="2039" spans="1:13" ht="13.2" hidden="1" x14ac:dyDescent="0.25">
      <c r="A2039" s="3" t="s">
        <v>2075</v>
      </c>
      <c r="B2039" s="3" t="s">
        <v>12</v>
      </c>
      <c r="C2039" s="3">
        <v>30</v>
      </c>
      <c r="D2039" s="3" t="s">
        <v>13</v>
      </c>
      <c r="E2039" s="3" t="s">
        <v>14</v>
      </c>
      <c r="F2039" s="4" t="s">
        <v>59</v>
      </c>
      <c r="G2039" s="4" t="s">
        <v>16</v>
      </c>
      <c r="H2039" s="4" t="s">
        <v>17</v>
      </c>
      <c r="I2039" s="4"/>
      <c r="J2039" s="6">
        <v>44529</v>
      </c>
      <c r="K2039" s="6">
        <v>44539</v>
      </c>
      <c r="L2039">
        <f>K2039-J2039</f>
        <v>10</v>
      </c>
    </row>
    <row r="2040" spans="1:13" ht="13.2" hidden="1" x14ac:dyDescent="0.25">
      <c r="A2040" s="3" t="s">
        <v>2076</v>
      </c>
      <c r="B2040" s="3" t="s">
        <v>12</v>
      </c>
      <c r="C2040" s="3">
        <v>30</v>
      </c>
      <c r="D2040" s="3" t="s">
        <v>404</v>
      </c>
      <c r="E2040" s="3" t="s">
        <v>466</v>
      </c>
      <c r="F2040" s="4"/>
      <c r="G2040" s="4" t="s">
        <v>16</v>
      </c>
      <c r="H2040" s="4"/>
      <c r="I2040" s="4"/>
      <c r="J2040" s="6">
        <v>44529</v>
      </c>
      <c r="K2040" s="3"/>
      <c r="L2040">
        <f t="shared" si="237"/>
        <v>-44529</v>
      </c>
    </row>
    <row r="2041" spans="1:13" ht="13.2" hidden="1" x14ac:dyDescent="0.25">
      <c r="A2041" s="3" t="s">
        <v>2077</v>
      </c>
      <c r="B2041" s="3" t="s">
        <v>12</v>
      </c>
      <c r="C2041" s="3">
        <v>30</v>
      </c>
      <c r="D2041" s="3" t="s">
        <v>13</v>
      </c>
      <c r="E2041" s="3" t="s">
        <v>14</v>
      </c>
      <c r="F2041" s="4" t="s">
        <v>24</v>
      </c>
      <c r="G2041" s="4" t="s">
        <v>16</v>
      </c>
      <c r="H2041" s="4" t="s">
        <v>17</v>
      </c>
      <c r="I2041" s="4"/>
      <c r="J2041" s="6">
        <v>44530</v>
      </c>
      <c r="K2041" s="6">
        <v>44539</v>
      </c>
      <c r="L2041">
        <f>K2041-J2041</f>
        <v>9</v>
      </c>
    </row>
    <row r="2042" spans="1:13" ht="13.2" hidden="1" x14ac:dyDescent="0.25">
      <c r="A2042" s="3" t="s">
        <v>2078</v>
      </c>
      <c r="B2042" s="3" t="s">
        <v>12</v>
      </c>
      <c r="C2042" s="3">
        <v>30</v>
      </c>
      <c r="D2042" s="3" t="s">
        <v>13</v>
      </c>
      <c r="E2042" s="3" t="s">
        <v>27</v>
      </c>
      <c r="F2042" s="4" t="s">
        <v>28</v>
      </c>
      <c r="G2042" s="4" t="s">
        <v>16</v>
      </c>
      <c r="H2042" s="4" t="s">
        <v>8</v>
      </c>
      <c r="I2042" s="4" t="s">
        <v>30</v>
      </c>
      <c r="J2042" s="6">
        <v>44530</v>
      </c>
      <c r="K2042" s="6">
        <v>44577</v>
      </c>
      <c r="L2042">
        <f t="shared" si="237"/>
        <v>47</v>
      </c>
      <c r="M2042" t="b">
        <f>L2042&lt;C2042</f>
        <v>0</v>
      </c>
    </row>
    <row r="2043" spans="1:13" ht="13.2" hidden="1" x14ac:dyDescent="0.25">
      <c r="A2043" s="3" t="s">
        <v>2079</v>
      </c>
      <c r="B2043" s="3" t="s">
        <v>12</v>
      </c>
      <c r="C2043" s="3">
        <v>30</v>
      </c>
      <c r="D2043" s="3" t="s">
        <v>404</v>
      </c>
      <c r="E2043" s="3" t="s">
        <v>405</v>
      </c>
      <c r="F2043" s="4"/>
      <c r="G2043" s="4" t="s">
        <v>16</v>
      </c>
      <c r="H2043" s="4"/>
      <c r="I2043" s="4"/>
      <c r="J2043" s="6">
        <v>44530</v>
      </c>
      <c r="K2043" s="3"/>
      <c r="L2043">
        <f t="shared" si="237"/>
        <v>-44530</v>
      </c>
    </row>
    <row r="2044" spans="1:13" ht="13.2" hidden="1" x14ac:dyDescent="0.25">
      <c r="A2044" s="3" t="s">
        <v>2080</v>
      </c>
      <c r="B2044" s="3" t="s">
        <v>32</v>
      </c>
      <c r="C2044" s="3">
        <v>15</v>
      </c>
      <c r="D2044" s="3" t="s">
        <v>13</v>
      </c>
      <c r="E2044" s="3" t="s">
        <v>27</v>
      </c>
      <c r="F2044" s="4" t="s">
        <v>43</v>
      </c>
      <c r="G2044" s="4" t="s">
        <v>16</v>
      </c>
      <c r="H2044" s="4" t="s">
        <v>17</v>
      </c>
      <c r="I2044" s="4"/>
      <c r="J2044" s="6">
        <v>44531</v>
      </c>
      <c r="K2044" s="6">
        <v>44541</v>
      </c>
      <c r="L2044">
        <f>K2044-J2044</f>
        <v>10</v>
      </c>
      <c r="M2044" t="b">
        <f t="shared" ref="M2044:M2045" si="243">L2044&lt;C2044</f>
        <v>1</v>
      </c>
    </row>
    <row r="2045" spans="1:13" ht="13.2" hidden="1" x14ac:dyDescent="0.25">
      <c r="A2045" s="3" t="s">
        <v>2081</v>
      </c>
      <c r="B2045" s="3" t="s">
        <v>34</v>
      </c>
      <c r="C2045" s="3">
        <v>7</v>
      </c>
      <c r="D2045" s="3" t="s">
        <v>13</v>
      </c>
      <c r="E2045" s="3" t="s">
        <v>27</v>
      </c>
      <c r="F2045" s="4" t="s">
        <v>28</v>
      </c>
      <c r="G2045" s="4" t="s">
        <v>29</v>
      </c>
      <c r="H2045" s="4" t="s">
        <v>8</v>
      </c>
      <c r="I2045" s="4" t="s">
        <v>30</v>
      </c>
      <c r="J2045" s="6">
        <v>44531</v>
      </c>
      <c r="K2045" s="6">
        <v>44545</v>
      </c>
      <c r="L2045">
        <f t="shared" si="237"/>
        <v>14</v>
      </c>
      <c r="M2045" t="b">
        <f t="shared" si="243"/>
        <v>0</v>
      </c>
    </row>
    <row r="2046" spans="1:13" ht="13.2" hidden="1" x14ac:dyDescent="0.25">
      <c r="A2046" s="3" t="s">
        <v>2082</v>
      </c>
      <c r="B2046" s="3" t="s">
        <v>12</v>
      </c>
      <c r="C2046" s="3">
        <v>30</v>
      </c>
      <c r="D2046" s="3" t="s">
        <v>13</v>
      </c>
      <c r="E2046" s="3" t="s">
        <v>14</v>
      </c>
      <c r="F2046" s="4" t="s">
        <v>22</v>
      </c>
      <c r="G2046" s="4" t="s">
        <v>29</v>
      </c>
      <c r="H2046" s="4" t="s">
        <v>17</v>
      </c>
      <c r="I2046" s="4"/>
      <c r="J2046" s="6">
        <v>44531</v>
      </c>
      <c r="K2046" s="6">
        <v>44531</v>
      </c>
      <c r="L2046">
        <f>K2046-J2046</f>
        <v>0</v>
      </c>
    </row>
    <row r="2047" spans="1:13" ht="13.2" hidden="1" x14ac:dyDescent="0.25">
      <c r="A2047" s="3" t="s">
        <v>2083</v>
      </c>
      <c r="B2047" s="3" t="s">
        <v>12</v>
      </c>
      <c r="C2047" s="3">
        <v>30</v>
      </c>
      <c r="D2047" s="3" t="s">
        <v>13</v>
      </c>
      <c r="E2047" s="3" t="s">
        <v>27</v>
      </c>
      <c r="F2047" s="4" t="s">
        <v>28</v>
      </c>
      <c r="G2047" s="4" t="s">
        <v>16</v>
      </c>
      <c r="H2047" s="4" t="s">
        <v>8</v>
      </c>
      <c r="I2047" s="4" t="s">
        <v>1832</v>
      </c>
      <c r="J2047" s="6">
        <v>44531</v>
      </c>
      <c r="K2047" s="6">
        <v>44575</v>
      </c>
      <c r="L2047">
        <f t="shared" si="237"/>
        <v>44</v>
      </c>
      <c r="M2047" t="b">
        <f t="shared" ref="M2047:M2054" si="244">L2047&lt;C2047</f>
        <v>0</v>
      </c>
    </row>
    <row r="2048" spans="1:13" ht="13.2" hidden="1" x14ac:dyDescent="0.25">
      <c r="A2048" s="3" t="s">
        <v>2084</v>
      </c>
      <c r="B2048" s="3" t="s">
        <v>12</v>
      </c>
      <c r="C2048" s="3">
        <v>30</v>
      </c>
      <c r="D2048" s="3" t="s">
        <v>13</v>
      </c>
      <c r="E2048" s="3" t="s">
        <v>27</v>
      </c>
      <c r="F2048" s="4" t="s">
        <v>28</v>
      </c>
      <c r="G2048" s="4" t="s">
        <v>140</v>
      </c>
      <c r="H2048" s="4" t="s">
        <v>8</v>
      </c>
      <c r="I2048" s="4" t="s">
        <v>1832</v>
      </c>
      <c r="J2048" s="6">
        <v>44531</v>
      </c>
      <c r="K2048" s="6">
        <v>44592</v>
      </c>
      <c r="L2048">
        <f t="shared" si="237"/>
        <v>61</v>
      </c>
      <c r="M2048" t="b">
        <f t="shared" si="244"/>
        <v>0</v>
      </c>
    </row>
    <row r="2049" spans="1:13" ht="13.2" hidden="1" x14ac:dyDescent="0.25">
      <c r="A2049" s="3" t="s">
        <v>2085</v>
      </c>
      <c r="B2049" s="3" t="s">
        <v>32</v>
      </c>
      <c r="C2049" s="3">
        <v>15</v>
      </c>
      <c r="D2049" s="3" t="s">
        <v>13</v>
      </c>
      <c r="E2049" s="3" t="s">
        <v>27</v>
      </c>
      <c r="F2049" s="4" t="s">
        <v>28</v>
      </c>
      <c r="G2049" s="4" t="s">
        <v>16</v>
      </c>
      <c r="H2049" s="4" t="s">
        <v>8</v>
      </c>
      <c r="I2049" s="4" t="s">
        <v>67</v>
      </c>
      <c r="J2049" s="6">
        <v>44532</v>
      </c>
      <c r="K2049" s="6">
        <v>44672</v>
      </c>
      <c r="L2049">
        <f t="shared" si="237"/>
        <v>140</v>
      </c>
      <c r="M2049" t="b">
        <f t="shared" si="244"/>
        <v>0</v>
      </c>
    </row>
    <row r="2050" spans="1:13" ht="13.2" hidden="1" x14ac:dyDescent="0.25">
      <c r="A2050" s="3" t="s">
        <v>2086</v>
      </c>
      <c r="B2050" s="3" t="s">
        <v>12</v>
      </c>
      <c r="C2050" s="3">
        <v>30</v>
      </c>
      <c r="D2050" s="3" t="s">
        <v>13</v>
      </c>
      <c r="E2050" s="3" t="s">
        <v>27</v>
      </c>
      <c r="F2050" s="4" t="s">
        <v>43</v>
      </c>
      <c r="G2050" s="4" t="s">
        <v>16</v>
      </c>
      <c r="H2050" s="4" t="s">
        <v>17</v>
      </c>
      <c r="I2050" s="4"/>
      <c r="J2050" s="6">
        <v>44532</v>
      </c>
      <c r="K2050" s="6">
        <v>44555</v>
      </c>
      <c r="L2050">
        <f>K2050-J2050</f>
        <v>23</v>
      </c>
      <c r="M2050" t="b">
        <f t="shared" si="244"/>
        <v>1</v>
      </c>
    </row>
    <row r="2051" spans="1:13" ht="13.2" hidden="1" x14ac:dyDescent="0.25">
      <c r="A2051" s="3" t="s">
        <v>2087</v>
      </c>
      <c r="B2051" s="3" t="s">
        <v>12</v>
      </c>
      <c r="C2051" s="3">
        <v>30</v>
      </c>
      <c r="D2051" s="3" t="s">
        <v>13</v>
      </c>
      <c r="E2051" s="3" t="s">
        <v>27</v>
      </c>
      <c r="F2051" s="4" t="s">
        <v>28</v>
      </c>
      <c r="G2051" s="4" t="s">
        <v>29</v>
      </c>
      <c r="H2051" s="4" t="s">
        <v>8</v>
      </c>
      <c r="I2051" s="4" t="s">
        <v>30</v>
      </c>
      <c r="J2051" s="6">
        <v>44532</v>
      </c>
      <c r="K2051" s="6">
        <v>44547</v>
      </c>
      <c r="L2051">
        <f t="shared" si="237"/>
        <v>15</v>
      </c>
      <c r="M2051" t="b">
        <f t="shared" si="244"/>
        <v>1</v>
      </c>
    </row>
    <row r="2052" spans="1:13" ht="13.2" hidden="1" x14ac:dyDescent="0.25">
      <c r="A2052" s="3" t="s">
        <v>2088</v>
      </c>
      <c r="B2052" s="3" t="s">
        <v>12</v>
      </c>
      <c r="C2052" s="3">
        <v>30</v>
      </c>
      <c r="D2052" s="3" t="s">
        <v>13</v>
      </c>
      <c r="E2052" s="3" t="s">
        <v>27</v>
      </c>
      <c r="F2052" s="4" t="s">
        <v>28</v>
      </c>
      <c r="G2052" s="4" t="s">
        <v>29</v>
      </c>
      <c r="H2052" s="4" t="s">
        <v>8</v>
      </c>
      <c r="I2052" s="4" t="s">
        <v>30</v>
      </c>
      <c r="J2052" s="6">
        <v>44532</v>
      </c>
      <c r="K2052" s="6">
        <v>44550</v>
      </c>
      <c r="L2052">
        <f t="shared" ref="L2052:L2115" si="245">K2052-J2052</f>
        <v>18</v>
      </c>
      <c r="M2052" t="b">
        <f t="shared" si="244"/>
        <v>1</v>
      </c>
    </row>
    <row r="2053" spans="1:13" ht="13.2" hidden="1" x14ac:dyDescent="0.25">
      <c r="A2053" s="3" t="s">
        <v>2089</v>
      </c>
      <c r="B2053" s="3" t="s">
        <v>12</v>
      </c>
      <c r="C2053" s="3">
        <v>30</v>
      </c>
      <c r="D2053" s="3" t="s">
        <v>13</v>
      </c>
      <c r="E2053" s="3" t="s">
        <v>27</v>
      </c>
      <c r="F2053" s="4" t="s">
        <v>28</v>
      </c>
      <c r="G2053" s="4" t="s">
        <v>16</v>
      </c>
      <c r="H2053" s="4" t="s">
        <v>8</v>
      </c>
      <c r="I2053" s="4" t="s">
        <v>79</v>
      </c>
      <c r="J2053" s="6">
        <v>44532</v>
      </c>
      <c r="K2053" s="6">
        <v>44798</v>
      </c>
      <c r="L2053">
        <f t="shared" si="245"/>
        <v>266</v>
      </c>
      <c r="M2053" t="b">
        <f t="shared" si="244"/>
        <v>0</v>
      </c>
    </row>
    <row r="2054" spans="1:13" ht="13.2" hidden="1" x14ac:dyDescent="0.25">
      <c r="A2054" s="3" t="s">
        <v>2090</v>
      </c>
      <c r="B2054" s="3" t="s">
        <v>12</v>
      </c>
      <c r="C2054" s="3">
        <v>30</v>
      </c>
      <c r="D2054" s="3" t="s">
        <v>13</v>
      </c>
      <c r="E2054" s="3" t="s">
        <v>27</v>
      </c>
      <c r="F2054" s="4" t="s">
        <v>28</v>
      </c>
      <c r="G2054" s="4" t="s">
        <v>16</v>
      </c>
      <c r="H2054" s="4" t="s">
        <v>8</v>
      </c>
      <c r="I2054" s="4" t="s">
        <v>79</v>
      </c>
      <c r="J2054" s="6">
        <v>44532</v>
      </c>
      <c r="K2054" s="6">
        <v>44799</v>
      </c>
      <c r="L2054">
        <f t="shared" si="245"/>
        <v>267</v>
      </c>
      <c r="M2054" t="b">
        <f t="shared" si="244"/>
        <v>0</v>
      </c>
    </row>
    <row r="2055" spans="1:13" ht="13.2" hidden="1" x14ac:dyDescent="0.25">
      <c r="A2055" s="3" t="s">
        <v>2091</v>
      </c>
      <c r="B2055" s="3" t="s">
        <v>12</v>
      </c>
      <c r="C2055" s="3">
        <v>30</v>
      </c>
      <c r="D2055" s="3" t="s">
        <v>404</v>
      </c>
      <c r="E2055" s="3" t="s">
        <v>466</v>
      </c>
      <c r="F2055" s="4"/>
      <c r="G2055" s="4" t="s">
        <v>16</v>
      </c>
      <c r="H2055" s="4"/>
      <c r="I2055" s="4"/>
      <c r="J2055" s="6">
        <v>44532</v>
      </c>
      <c r="K2055" s="3"/>
      <c r="L2055">
        <f t="shared" si="245"/>
        <v>-44532</v>
      </c>
    </row>
    <row r="2056" spans="1:13" ht="13.2" hidden="1" x14ac:dyDescent="0.25">
      <c r="A2056" s="3" t="s">
        <v>2092</v>
      </c>
      <c r="B2056" s="3" t="s">
        <v>12</v>
      </c>
      <c r="C2056" s="3">
        <v>30</v>
      </c>
      <c r="D2056" s="3" t="s">
        <v>13</v>
      </c>
      <c r="E2056" s="3" t="s">
        <v>27</v>
      </c>
      <c r="F2056" s="4" t="s">
        <v>28</v>
      </c>
      <c r="G2056" s="4" t="s">
        <v>140</v>
      </c>
      <c r="H2056" s="4" t="s">
        <v>8</v>
      </c>
      <c r="I2056" s="4" t="s">
        <v>1832</v>
      </c>
      <c r="J2056" s="6">
        <v>44533</v>
      </c>
      <c r="K2056" s="6">
        <v>44592</v>
      </c>
      <c r="L2056">
        <f t="shared" si="245"/>
        <v>59</v>
      </c>
      <c r="M2056" t="b">
        <f t="shared" ref="M2056:M2058" si="246">L2056&lt;C2056</f>
        <v>0</v>
      </c>
    </row>
    <row r="2057" spans="1:13" ht="13.2" hidden="1" x14ac:dyDescent="0.25">
      <c r="A2057" s="3" t="s">
        <v>2093</v>
      </c>
      <c r="B2057" s="3" t="s">
        <v>12</v>
      </c>
      <c r="C2057" s="3">
        <v>30</v>
      </c>
      <c r="D2057" s="3" t="s">
        <v>13</v>
      </c>
      <c r="E2057" s="3" t="s">
        <v>27</v>
      </c>
      <c r="F2057" s="4" t="s">
        <v>28</v>
      </c>
      <c r="G2057" s="4" t="s">
        <v>140</v>
      </c>
      <c r="H2057" s="4" t="s">
        <v>8</v>
      </c>
      <c r="I2057" s="4" t="s">
        <v>1832</v>
      </c>
      <c r="J2057" s="6">
        <v>44533</v>
      </c>
      <c r="K2057" s="6">
        <v>44600</v>
      </c>
      <c r="L2057">
        <f t="shared" si="245"/>
        <v>67</v>
      </c>
      <c r="M2057" t="b">
        <f t="shared" si="246"/>
        <v>0</v>
      </c>
    </row>
    <row r="2058" spans="1:13" ht="13.2" hidden="1" x14ac:dyDescent="0.25">
      <c r="A2058" s="3" t="s">
        <v>2094</v>
      </c>
      <c r="B2058" s="3" t="s">
        <v>12</v>
      </c>
      <c r="C2058" s="3">
        <v>30</v>
      </c>
      <c r="D2058" s="3" t="s">
        <v>13</v>
      </c>
      <c r="E2058" s="3" t="s">
        <v>27</v>
      </c>
      <c r="F2058" s="4" t="s">
        <v>28</v>
      </c>
      <c r="G2058" s="4" t="s">
        <v>16</v>
      </c>
      <c r="H2058" s="4" t="s">
        <v>8</v>
      </c>
      <c r="I2058" s="4" t="s">
        <v>67</v>
      </c>
      <c r="J2058" s="6">
        <v>44533</v>
      </c>
      <c r="K2058" s="6">
        <v>44798</v>
      </c>
      <c r="L2058">
        <f t="shared" si="245"/>
        <v>265</v>
      </c>
      <c r="M2058" t="b">
        <f t="shared" si="246"/>
        <v>0</v>
      </c>
    </row>
    <row r="2059" spans="1:13" ht="13.2" hidden="1" x14ac:dyDescent="0.25">
      <c r="A2059" s="3" t="s">
        <v>2095</v>
      </c>
      <c r="B2059" s="3" t="s">
        <v>12</v>
      </c>
      <c r="C2059" s="3">
        <v>30</v>
      </c>
      <c r="D2059" s="3" t="s">
        <v>404</v>
      </c>
      <c r="E2059" s="3" t="s">
        <v>466</v>
      </c>
      <c r="F2059" s="4"/>
      <c r="G2059" s="4" t="s">
        <v>16</v>
      </c>
      <c r="H2059" s="4"/>
      <c r="I2059" s="4"/>
      <c r="J2059" s="6">
        <v>44533</v>
      </c>
      <c r="K2059" s="3"/>
      <c r="L2059">
        <f t="shared" si="245"/>
        <v>-44533</v>
      </c>
    </row>
    <row r="2060" spans="1:13" ht="13.2" hidden="1" x14ac:dyDescent="0.25">
      <c r="A2060" s="3" t="s">
        <v>2096</v>
      </c>
      <c r="B2060" s="3" t="s">
        <v>32</v>
      </c>
      <c r="C2060" s="3">
        <v>15</v>
      </c>
      <c r="D2060" s="3" t="s">
        <v>13</v>
      </c>
      <c r="E2060" s="3" t="s">
        <v>27</v>
      </c>
      <c r="F2060" s="4" t="s">
        <v>28</v>
      </c>
      <c r="G2060" s="4" t="s">
        <v>16</v>
      </c>
      <c r="H2060" s="4" t="s">
        <v>8</v>
      </c>
      <c r="I2060" s="4" t="s">
        <v>30</v>
      </c>
      <c r="J2060" s="6">
        <v>44534</v>
      </c>
      <c r="K2060" s="6">
        <v>44817</v>
      </c>
      <c r="L2060">
        <f t="shared" si="245"/>
        <v>283</v>
      </c>
      <c r="M2060" t="b">
        <f>L2060&lt;C2060</f>
        <v>0</v>
      </c>
    </row>
    <row r="2061" spans="1:13" ht="13.2" hidden="1" x14ac:dyDescent="0.25">
      <c r="A2061" s="3" t="s">
        <v>2097</v>
      </c>
      <c r="B2061" s="3" t="s">
        <v>12</v>
      </c>
      <c r="C2061" s="3">
        <v>30</v>
      </c>
      <c r="D2061" s="3" t="s">
        <v>13</v>
      </c>
      <c r="E2061" s="3" t="s">
        <v>14</v>
      </c>
      <c r="F2061" s="4" t="s">
        <v>22</v>
      </c>
      <c r="G2061" s="4" t="s">
        <v>29</v>
      </c>
      <c r="H2061" s="4" t="s">
        <v>17</v>
      </c>
      <c r="I2061" s="4"/>
      <c r="J2061" s="6">
        <v>44536</v>
      </c>
      <c r="K2061" s="6">
        <v>44539</v>
      </c>
      <c r="L2061">
        <f t="shared" si="245"/>
        <v>3</v>
      </c>
    </row>
    <row r="2062" spans="1:13" ht="13.2" hidden="1" x14ac:dyDescent="0.25">
      <c r="A2062" s="3" t="s">
        <v>2098</v>
      </c>
      <c r="B2062" s="3" t="s">
        <v>12</v>
      </c>
      <c r="C2062" s="3">
        <v>30</v>
      </c>
      <c r="D2062" s="3" t="s">
        <v>13</v>
      </c>
      <c r="E2062" s="3" t="s">
        <v>14</v>
      </c>
      <c r="F2062" s="4" t="s">
        <v>24</v>
      </c>
      <c r="G2062" s="4" t="s">
        <v>29</v>
      </c>
      <c r="H2062" s="4" t="s">
        <v>17</v>
      </c>
      <c r="I2062" s="4"/>
      <c r="J2062" s="6">
        <v>44536</v>
      </c>
      <c r="K2062" s="6">
        <v>44536</v>
      </c>
      <c r="L2062">
        <f t="shared" si="245"/>
        <v>0</v>
      </c>
    </row>
    <row r="2063" spans="1:13" ht="13.2" hidden="1" x14ac:dyDescent="0.25">
      <c r="A2063" s="3" t="s">
        <v>2099</v>
      </c>
      <c r="B2063" s="3" t="s">
        <v>12</v>
      </c>
      <c r="C2063" s="3">
        <v>30</v>
      </c>
      <c r="D2063" s="3" t="s">
        <v>13</v>
      </c>
      <c r="E2063" s="3" t="s">
        <v>27</v>
      </c>
      <c r="F2063" s="4" t="s">
        <v>43</v>
      </c>
      <c r="G2063" s="4" t="s">
        <v>16</v>
      </c>
      <c r="H2063" s="4" t="s">
        <v>17</v>
      </c>
      <c r="I2063" s="4"/>
      <c r="J2063" s="6">
        <v>44536</v>
      </c>
      <c r="K2063" s="6">
        <v>44543</v>
      </c>
      <c r="L2063">
        <f t="shared" si="245"/>
        <v>7</v>
      </c>
      <c r="M2063" t="b">
        <f t="shared" ref="M2063:M2065" si="247">L2063&lt;C2063</f>
        <v>1</v>
      </c>
    </row>
    <row r="2064" spans="1:13" ht="13.2" hidden="1" x14ac:dyDescent="0.25">
      <c r="A2064" s="3" t="s">
        <v>2100</v>
      </c>
      <c r="B2064" s="3" t="s">
        <v>12</v>
      </c>
      <c r="C2064" s="3">
        <v>30</v>
      </c>
      <c r="D2064" s="3" t="s">
        <v>13</v>
      </c>
      <c r="E2064" s="3" t="s">
        <v>27</v>
      </c>
      <c r="F2064" s="4" t="s">
        <v>28</v>
      </c>
      <c r="G2064" s="4" t="s">
        <v>16</v>
      </c>
      <c r="H2064" s="4" t="s">
        <v>8</v>
      </c>
      <c r="I2064" s="4" t="s">
        <v>67</v>
      </c>
      <c r="J2064" s="6">
        <v>44536</v>
      </c>
      <c r="K2064" s="6">
        <v>44712</v>
      </c>
      <c r="L2064">
        <f t="shared" si="245"/>
        <v>176</v>
      </c>
      <c r="M2064" t="b">
        <f t="shared" si="247"/>
        <v>0</v>
      </c>
    </row>
    <row r="2065" spans="1:13" ht="13.2" hidden="1" x14ac:dyDescent="0.25">
      <c r="A2065" s="3" t="s">
        <v>2101</v>
      </c>
      <c r="B2065" s="3" t="s">
        <v>32</v>
      </c>
      <c r="C2065" s="3">
        <v>15</v>
      </c>
      <c r="D2065" s="3" t="s">
        <v>13</v>
      </c>
      <c r="E2065" s="3" t="s">
        <v>27</v>
      </c>
      <c r="F2065" s="4" t="s">
        <v>43</v>
      </c>
      <c r="G2065" s="4" t="s">
        <v>29</v>
      </c>
      <c r="H2065" s="4" t="s">
        <v>17</v>
      </c>
      <c r="I2065" s="4"/>
      <c r="J2065" s="6">
        <v>44537</v>
      </c>
      <c r="K2065" s="6">
        <v>44548</v>
      </c>
      <c r="L2065">
        <f t="shared" si="245"/>
        <v>11</v>
      </c>
      <c r="M2065" t="b">
        <f t="shared" si="247"/>
        <v>1</v>
      </c>
    </row>
    <row r="2066" spans="1:13" ht="13.2" hidden="1" x14ac:dyDescent="0.25">
      <c r="A2066" s="3" t="s">
        <v>2102</v>
      </c>
      <c r="B2066" s="3" t="s">
        <v>12</v>
      </c>
      <c r="C2066" s="3">
        <v>30</v>
      </c>
      <c r="D2066" s="3" t="s">
        <v>13</v>
      </c>
      <c r="E2066" s="3" t="s">
        <v>14</v>
      </c>
      <c r="F2066" s="4" t="s">
        <v>59</v>
      </c>
      <c r="G2066" s="4" t="s">
        <v>16</v>
      </c>
      <c r="H2066" s="4" t="s">
        <v>17</v>
      </c>
      <c r="I2066" s="4"/>
      <c r="J2066" s="6">
        <v>44537</v>
      </c>
      <c r="K2066" s="6">
        <v>44616</v>
      </c>
      <c r="L2066">
        <f t="shared" si="245"/>
        <v>79</v>
      </c>
    </row>
    <row r="2067" spans="1:13" ht="13.2" hidden="1" x14ac:dyDescent="0.25">
      <c r="A2067" s="3" t="s">
        <v>2103</v>
      </c>
      <c r="B2067" s="3" t="s">
        <v>12</v>
      </c>
      <c r="C2067" s="3">
        <v>30</v>
      </c>
      <c r="D2067" s="3" t="s">
        <v>13</v>
      </c>
      <c r="E2067" s="3" t="s">
        <v>14</v>
      </c>
      <c r="F2067" s="4" t="s">
        <v>22</v>
      </c>
      <c r="G2067" s="4" t="s">
        <v>29</v>
      </c>
      <c r="H2067" s="4" t="s">
        <v>17</v>
      </c>
      <c r="I2067" s="4"/>
      <c r="J2067" s="6">
        <v>44537</v>
      </c>
      <c r="K2067" s="6">
        <v>44573</v>
      </c>
      <c r="L2067">
        <f t="shared" si="245"/>
        <v>36</v>
      </c>
    </row>
    <row r="2068" spans="1:13" ht="13.2" hidden="1" x14ac:dyDescent="0.25">
      <c r="A2068" s="3" t="s">
        <v>2104</v>
      </c>
      <c r="B2068" s="3" t="s">
        <v>12</v>
      </c>
      <c r="C2068" s="3">
        <v>30</v>
      </c>
      <c r="D2068" s="3" t="s">
        <v>13</v>
      </c>
      <c r="E2068" s="3" t="s">
        <v>14</v>
      </c>
      <c r="F2068" s="4" t="s">
        <v>22</v>
      </c>
      <c r="G2068" s="4" t="s">
        <v>29</v>
      </c>
      <c r="H2068" s="4" t="s">
        <v>17</v>
      </c>
      <c r="I2068" s="4"/>
      <c r="J2068" s="6">
        <v>44537</v>
      </c>
      <c r="K2068" s="6">
        <v>44539</v>
      </c>
      <c r="L2068">
        <f t="shared" si="245"/>
        <v>2</v>
      </c>
    </row>
    <row r="2069" spans="1:13" ht="13.2" x14ac:dyDescent="0.25">
      <c r="A2069" s="3" t="s">
        <v>2105</v>
      </c>
      <c r="B2069" s="3" t="s">
        <v>12</v>
      </c>
      <c r="C2069" s="3">
        <v>30</v>
      </c>
      <c r="D2069" s="3" t="s">
        <v>13</v>
      </c>
      <c r="E2069" s="3" t="s">
        <v>27</v>
      </c>
      <c r="F2069" s="4" t="s">
        <v>28</v>
      </c>
      <c r="G2069" s="4" t="s">
        <v>272</v>
      </c>
      <c r="H2069" s="4" t="s">
        <v>8</v>
      </c>
      <c r="I2069" s="4" t="s">
        <v>79</v>
      </c>
      <c r="J2069" s="6">
        <v>44537</v>
      </c>
      <c r="K2069" s="6">
        <v>44610</v>
      </c>
      <c r="L2069">
        <f t="shared" si="245"/>
        <v>73</v>
      </c>
      <c r="M2069" t="b">
        <f t="shared" ref="M2069:M2070" si="248">L2069&lt;C2069</f>
        <v>0</v>
      </c>
    </row>
    <row r="2070" spans="1:13" ht="13.2" hidden="1" x14ac:dyDescent="0.25">
      <c r="A2070" s="3" t="s">
        <v>2106</v>
      </c>
      <c r="B2070" s="3" t="s">
        <v>12</v>
      </c>
      <c r="C2070" s="3">
        <v>30</v>
      </c>
      <c r="D2070" s="3" t="s">
        <v>13</v>
      </c>
      <c r="E2070" s="3" t="s">
        <v>27</v>
      </c>
      <c r="F2070" s="4" t="s">
        <v>28</v>
      </c>
      <c r="G2070" s="4" t="s">
        <v>16</v>
      </c>
      <c r="H2070" s="4" t="s">
        <v>8</v>
      </c>
      <c r="I2070" s="4" t="s">
        <v>67</v>
      </c>
      <c r="J2070" s="6">
        <v>44537</v>
      </c>
      <c r="K2070" s="6">
        <v>44712</v>
      </c>
      <c r="L2070">
        <f t="shared" si="245"/>
        <v>175</v>
      </c>
      <c r="M2070" t="b">
        <f t="shared" si="248"/>
        <v>0</v>
      </c>
    </row>
    <row r="2071" spans="1:13" ht="13.2" hidden="1" x14ac:dyDescent="0.25">
      <c r="A2071" s="3" t="s">
        <v>2107</v>
      </c>
      <c r="B2071" s="3" t="s">
        <v>12</v>
      </c>
      <c r="C2071" s="3">
        <v>30</v>
      </c>
      <c r="D2071" s="3" t="s">
        <v>404</v>
      </c>
      <c r="E2071" s="3" t="s">
        <v>466</v>
      </c>
      <c r="F2071" s="4"/>
      <c r="G2071" s="4" t="s">
        <v>16</v>
      </c>
      <c r="H2071" s="4"/>
      <c r="I2071" s="4"/>
      <c r="J2071" s="6">
        <v>44537</v>
      </c>
      <c r="K2071" s="3"/>
      <c r="L2071">
        <f t="shared" si="245"/>
        <v>-44537</v>
      </c>
    </row>
    <row r="2072" spans="1:13" ht="13.2" hidden="1" x14ac:dyDescent="0.25">
      <c r="A2072" s="3" t="s">
        <v>2108</v>
      </c>
      <c r="B2072" s="3" t="s">
        <v>12</v>
      </c>
      <c r="C2072" s="3">
        <v>30</v>
      </c>
      <c r="D2072" s="3" t="s">
        <v>13</v>
      </c>
      <c r="E2072" s="3" t="s">
        <v>14</v>
      </c>
      <c r="F2072" s="4" t="s">
        <v>59</v>
      </c>
      <c r="G2072" s="4" t="s">
        <v>16</v>
      </c>
      <c r="H2072" s="4" t="s">
        <v>17</v>
      </c>
      <c r="I2072" s="4"/>
      <c r="J2072" s="6">
        <v>44539</v>
      </c>
      <c r="K2072" s="6">
        <v>44616</v>
      </c>
      <c r="L2072">
        <f t="shared" si="245"/>
        <v>77</v>
      </c>
    </row>
    <row r="2073" spans="1:13" ht="13.2" hidden="1" x14ac:dyDescent="0.25">
      <c r="A2073" s="3" t="s">
        <v>2109</v>
      </c>
      <c r="B2073" s="3" t="s">
        <v>12</v>
      </c>
      <c r="C2073" s="3">
        <v>30</v>
      </c>
      <c r="D2073" s="3" t="s">
        <v>13</v>
      </c>
      <c r="E2073" s="3" t="s">
        <v>14</v>
      </c>
      <c r="F2073" s="4" t="s">
        <v>22</v>
      </c>
      <c r="G2073" s="4" t="s">
        <v>29</v>
      </c>
      <c r="H2073" s="4" t="s">
        <v>17</v>
      </c>
      <c r="I2073" s="4"/>
      <c r="J2073" s="6">
        <v>44539</v>
      </c>
      <c r="K2073" s="6">
        <v>44592</v>
      </c>
      <c r="L2073">
        <f t="shared" si="245"/>
        <v>53</v>
      </c>
    </row>
    <row r="2074" spans="1:13" ht="13.2" hidden="1" x14ac:dyDescent="0.25">
      <c r="A2074" s="3" t="s">
        <v>2110</v>
      </c>
      <c r="B2074" s="3" t="s">
        <v>12</v>
      </c>
      <c r="C2074" s="3">
        <v>30</v>
      </c>
      <c r="D2074" s="3" t="s">
        <v>13</v>
      </c>
      <c r="E2074" s="3" t="s">
        <v>27</v>
      </c>
      <c r="F2074" s="4" t="s">
        <v>28</v>
      </c>
      <c r="G2074" s="4" t="s">
        <v>16</v>
      </c>
      <c r="H2074" s="4" t="s">
        <v>8</v>
      </c>
      <c r="I2074" s="4" t="s">
        <v>79</v>
      </c>
      <c r="J2074" s="6">
        <v>44539</v>
      </c>
      <c r="K2074" s="6">
        <v>44799</v>
      </c>
      <c r="L2074">
        <f t="shared" si="245"/>
        <v>260</v>
      </c>
      <c r="M2074" t="b">
        <f t="shared" ref="M2074:M2075" si="249">L2074&lt;C2074</f>
        <v>0</v>
      </c>
    </row>
    <row r="2075" spans="1:13" ht="13.2" hidden="1" x14ac:dyDescent="0.25">
      <c r="A2075" s="3" t="s">
        <v>2111</v>
      </c>
      <c r="B2075" s="3" t="s">
        <v>12</v>
      </c>
      <c r="C2075" s="3">
        <v>30</v>
      </c>
      <c r="D2075" s="3" t="s">
        <v>13</v>
      </c>
      <c r="E2075" s="3" t="s">
        <v>27</v>
      </c>
      <c r="F2075" s="4" t="s">
        <v>28</v>
      </c>
      <c r="G2075" s="4" t="s">
        <v>16</v>
      </c>
      <c r="H2075" s="4" t="s">
        <v>8</v>
      </c>
      <c r="I2075" s="4" t="s">
        <v>1832</v>
      </c>
      <c r="J2075" s="6">
        <v>44540</v>
      </c>
      <c r="K2075" s="6">
        <v>44809</v>
      </c>
      <c r="L2075">
        <f t="shared" si="245"/>
        <v>269</v>
      </c>
      <c r="M2075" t="b">
        <f t="shared" si="249"/>
        <v>0</v>
      </c>
    </row>
    <row r="2076" spans="1:13" ht="13.2" hidden="1" x14ac:dyDescent="0.25">
      <c r="A2076" s="3" t="s">
        <v>2112</v>
      </c>
      <c r="B2076" s="3" t="s">
        <v>12</v>
      </c>
      <c r="C2076" s="3">
        <v>30</v>
      </c>
      <c r="D2076" s="3" t="s">
        <v>404</v>
      </c>
      <c r="E2076" s="3" t="s">
        <v>466</v>
      </c>
      <c r="F2076" s="4"/>
      <c r="G2076" s="4" t="s">
        <v>16</v>
      </c>
      <c r="H2076" s="4"/>
      <c r="I2076" s="4"/>
      <c r="J2076" s="6">
        <v>44540</v>
      </c>
      <c r="K2076" s="3"/>
      <c r="L2076">
        <f t="shared" si="245"/>
        <v>-44540</v>
      </c>
    </row>
    <row r="2077" spans="1:13" ht="13.2" hidden="1" x14ac:dyDescent="0.25">
      <c r="A2077" s="3" t="s">
        <v>2113</v>
      </c>
      <c r="B2077" s="3" t="s">
        <v>12</v>
      </c>
      <c r="C2077" s="3">
        <v>30</v>
      </c>
      <c r="D2077" s="3" t="s">
        <v>404</v>
      </c>
      <c r="E2077" s="3" t="s">
        <v>466</v>
      </c>
      <c r="F2077" s="4"/>
      <c r="G2077" s="4" t="s">
        <v>16</v>
      </c>
      <c r="H2077" s="4"/>
      <c r="I2077" s="4"/>
      <c r="J2077" s="6">
        <v>44540</v>
      </c>
      <c r="K2077" s="3"/>
      <c r="L2077">
        <f t="shared" si="245"/>
        <v>-44540</v>
      </c>
    </row>
    <row r="2078" spans="1:13" ht="13.2" hidden="1" x14ac:dyDescent="0.25">
      <c r="A2078" s="3" t="s">
        <v>2114</v>
      </c>
      <c r="B2078" s="3" t="s">
        <v>12</v>
      </c>
      <c r="C2078" s="3">
        <v>30</v>
      </c>
      <c r="D2078" s="3" t="s">
        <v>404</v>
      </c>
      <c r="E2078" s="3" t="s">
        <v>405</v>
      </c>
      <c r="F2078" s="4"/>
      <c r="G2078" s="4" t="s">
        <v>90</v>
      </c>
      <c r="H2078" s="4"/>
      <c r="I2078" s="4"/>
      <c r="J2078" s="6">
        <v>44540</v>
      </c>
      <c r="K2078" s="3"/>
      <c r="L2078">
        <f t="shared" si="245"/>
        <v>-44540</v>
      </c>
    </row>
    <row r="2079" spans="1:13" ht="13.2" hidden="1" x14ac:dyDescent="0.25">
      <c r="A2079" s="3" t="s">
        <v>2115</v>
      </c>
      <c r="B2079" s="3" t="s">
        <v>12</v>
      </c>
      <c r="C2079" s="3">
        <v>30</v>
      </c>
      <c r="D2079" s="3" t="s">
        <v>13</v>
      </c>
      <c r="E2079" s="3" t="s">
        <v>14</v>
      </c>
      <c r="F2079" s="4" t="s">
        <v>22</v>
      </c>
      <c r="G2079" s="4" t="s">
        <v>29</v>
      </c>
      <c r="H2079" s="4" t="s">
        <v>17</v>
      </c>
      <c r="I2079" s="4"/>
      <c r="J2079" s="6">
        <v>44541</v>
      </c>
      <c r="K2079" s="6">
        <v>44541</v>
      </c>
      <c r="L2079">
        <f t="shared" si="245"/>
        <v>0</v>
      </c>
    </row>
    <row r="2080" spans="1:13" ht="13.2" hidden="1" x14ac:dyDescent="0.25">
      <c r="A2080" s="3" t="s">
        <v>2116</v>
      </c>
      <c r="B2080" s="3" t="s">
        <v>34</v>
      </c>
      <c r="C2080" s="3">
        <v>7</v>
      </c>
      <c r="D2080" s="3" t="s">
        <v>13</v>
      </c>
      <c r="E2080" s="3" t="s">
        <v>14</v>
      </c>
      <c r="F2080" s="4" t="s">
        <v>22</v>
      </c>
      <c r="G2080" s="4" t="s">
        <v>29</v>
      </c>
      <c r="H2080" s="4" t="s">
        <v>17</v>
      </c>
      <c r="I2080" s="4"/>
      <c r="J2080" s="6">
        <v>44543</v>
      </c>
      <c r="K2080" s="6">
        <v>44547</v>
      </c>
      <c r="L2080">
        <f t="shared" si="245"/>
        <v>4</v>
      </c>
    </row>
    <row r="2081" spans="1:13" ht="13.2" hidden="1" x14ac:dyDescent="0.25">
      <c r="A2081" s="3" t="s">
        <v>2117</v>
      </c>
      <c r="B2081" s="3" t="s">
        <v>34</v>
      </c>
      <c r="C2081" s="3">
        <v>7</v>
      </c>
      <c r="D2081" s="3" t="s">
        <v>13</v>
      </c>
      <c r="E2081" s="3" t="s">
        <v>14</v>
      </c>
      <c r="F2081" s="4" t="s">
        <v>22</v>
      </c>
      <c r="G2081" s="4" t="s">
        <v>29</v>
      </c>
      <c r="H2081" s="4" t="s">
        <v>17</v>
      </c>
      <c r="I2081" s="4"/>
      <c r="J2081" s="6">
        <v>44543</v>
      </c>
      <c r="K2081" s="6">
        <v>44547</v>
      </c>
      <c r="L2081">
        <f t="shared" si="245"/>
        <v>4</v>
      </c>
    </row>
    <row r="2082" spans="1:13" ht="13.2" hidden="1" x14ac:dyDescent="0.25">
      <c r="A2082" s="3" t="s">
        <v>2118</v>
      </c>
      <c r="B2082" s="3" t="s">
        <v>34</v>
      </c>
      <c r="C2082" s="3">
        <v>7</v>
      </c>
      <c r="D2082" s="3" t="s">
        <v>13</v>
      </c>
      <c r="E2082" s="3" t="s">
        <v>27</v>
      </c>
      <c r="F2082" s="4" t="s">
        <v>43</v>
      </c>
      <c r="G2082" s="4" t="s">
        <v>140</v>
      </c>
      <c r="H2082" s="4" t="s">
        <v>17</v>
      </c>
      <c r="I2082" s="4"/>
      <c r="J2082" s="6">
        <v>44543</v>
      </c>
      <c r="K2082" s="6">
        <v>44543</v>
      </c>
      <c r="L2082">
        <f t="shared" si="245"/>
        <v>0</v>
      </c>
      <c r="M2082" t="b">
        <f t="shared" ref="M2082:M2102" si="250">L2082&lt;C2082</f>
        <v>1</v>
      </c>
    </row>
    <row r="2083" spans="1:13" ht="13.2" hidden="1" x14ac:dyDescent="0.25">
      <c r="A2083" s="3" t="s">
        <v>2119</v>
      </c>
      <c r="B2083" s="3" t="s">
        <v>34</v>
      </c>
      <c r="C2083" s="3">
        <v>7</v>
      </c>
      <c r="D2083" s="3" t="s">
        <v>13</v>
      </c>
      <c r="E2083" s="3" t="s">
        <v>27</v>
      </c>
      <c r="F2083" s="4" t="s">
        <v>43</v>
      </c>
      <c r="G2083" s="4" t="s">
        <v>90</v>
      </c>
      <c r="H2083" s="4" t="s">
        <v>17</v>
      </c>
      <c r="I2083" s="4"/>
      <c r="J2083" s="6">
        <v>44543</v>
      </c>
      <c r="K2083" s="6">
        <v>44547</v>
      </c>
      <c r="L2083">
        <f t="shared" si="245"/>
        <v>4</v>
      </c>
      <c r="M2083" t="b">
        <f t="shared" si="250"/>
        <v>1</v>
      </c>
    </row>
    <row r="2084" spans="1:13" ht="13.2" hidden="1" x14ac:dyDescent="0.25">
      <c r="A2084" s="3" t="s">
        <v>2120</v>
      </c>
      <c r="B2084" s="3" t="s">
        <v>34</v>
      </c>
      <c r="C2084" s="3">
        <v>7</v>
      </c>
      <c r="D2084" s="3" t="s">
        <v>13</v>
      </c>
      <c r="E2084" s="3" t="s">
        <v>27</v>
      </c>
      <c r="F2084" s="4" t="s">
        <v>43</v>
      </c>
      <c r="G2084" s="4" t="s">
        <v>90</v>
      </c>
      <c r="H2084" s="4" t="s">
        <v>17</v>
      </c>
      <c r="I2084" s="4"/>
      <c r="J2084" s="6">
        <v>44543</v>
      </c>
      <c r="K2084" s="6">
        <v>44547</v>
      </c>
      <c r="L2084">
        <f t="shared" si="245"/>
        <v>4</v>
      </c>
      <c r="M2084" t="b">
        <f t="shared" si="250"/>
        <v>1</v>
      </c>
    </row>
    <row r="2085" spans="1:13" ht="13.2" hidden="1" x14ac:dyDescent="0.25">
      <c r="A2085" s="3" t="s">
        <v>2121</v>
      </c>
      <c r="B2085" s="3" t="s">
        <v>34</v>
      </c>
      <c r="C2085" s="3">
        <v>7</v>
      </c>
      <c r="D2085" s="3" t="s">
        <v>13</v>
      </c>
      <c r="E2085" s="3" t="s">
        <v>27</v>
      </c>
      <c r="F2085" s="4" t="s">
        <v>43</v>
      </c>
      <c r="G2085" s="4" t="s">
        <v>90</v>
      </c>
      <c r="H2085" s="4" t="s">
        <v>17</v>
      </c>
      <c r="I2085" s="4"/>
      <c r="J2085" s="6">
        <v>44543</v>
      </c>
      <c r="K2085" s="6">
        <v>44547</v>
      </c>
      <c r="L2085">
        <f t="shared" si="245"/>
        <v>4</v>
      </c>
      <c r="M2085" t="b">
        <f t="shared" si="250"/>
        <v>1</v>
      </c>
    </row>
    <row r="2086" spans="1:13" ht="13.2" hidden="1" x14ac:dyDescent="0.25">
      <c r="A2086" s="3" t="s">
        <v>2122</v>
      </c>
      <c r="B2086" s="3" t="s">
        <v>34</v>
      </c>
      <c r="C2086" s="3">
        <v>7</v>
      </c>
      <c r="D2086" s="3" t="s">
        <v>13</v>
      </c>
      <c r="E2086" s="3" t="s">
        <v>27</v>
      </c>
      <c r="F2086" s="4" t="s">
        <v>43</v>
      </c>
      <c r="G2086" s="4" t="s">
        <v>90</v>
      </c>
      <c r="H2086" s="4" t="s">
        <v>17</v>
      </c>
      <c r="I2086" s="4"/>
      <c r="J2086" s="6">
        <v>44543</v>
      </c>
      <c r="K2086" s="6">
        <v>44547</v>
      </c>
      <c r="L2086">
        <f t="shared" si="245"/>
        <v>4</v>
      </c>
      <c r="M2086" t="b">
        <f t="shared" si="250"/>
        <v>1</v>
      </c>
    </row>
    <row r="2087" spans="1:13" ht="13.2" hidden="1" x14ac:dyDescent="0.25">
      <c r="A2087" s="3" t="s">
        <v>2123</v>
      </c>
      <c r="B2087" s="3" t="s">
        <v>34</v>
      </c>
      <c r="C2087" s="3">
        <v>7</v>
      </c>
      <c r="D2087" s="3" t="s">
        <v>13</v>
      </c>
      <c r="E2087" s="3" t="s">
        <v>27</v>
      </c>
      <c r="F2087" s="4" t="s">
        <v>43</v>
      </c>
      <c r="G2087" s="4" t="s">
        <v>90</v>
      </c>
      <c r="H2087" s="4" t="s">
        <v>17</v>
      </c>
      <c r="I2087" s="4"/>
      <c r="J2087" s="6">
        <v>44543</v>
      </c>
      <c r="K2087" s="6">
        <v>44547</v>
      </c>
      <c r="L2087">
        <f t="shared" si="245"/>
        <v>4</v>
      </c>
      <c r="M2087" t="b">
        <f t="shared" si="250"/>
        <v>1</v>
      </c>
    </row>
    <row r="2088" spans="1:13" ht="13.2" hidden="1" x14ac:dyDescent="0.25">
      <c r="A2088" s="3" t="s">
        <v>2124</v>
      </c>
      <c r="B2088" s="3" t="s">
        <v>34</v>
      </c>
      <c r="C2088" s="3">
        <v>7</v>
      </c>
      <c r="D2088" s="3" t="s">
        <v>13</v>
      </c>
      <c r="E2088" s="3" t="s">
        <v>27</v>
      </c>
      <c r="F2088" s="4" t="s">
        <v>43</v>
      </c>
      <c r="G2088" s="4" t="s">
        <v>90</v>
      </c>
      <c r="H2088" s="4" t="s">
        <v>17</v>
      </c>
      <c r="I2088" s="4"/>
      <c r="J2088" s="6">
        <v>44543</v>
      </c>
      <c r="K2088" s="6">
        <v>44547</v>
      </c>
      <c r="L2088">
        <f t="shared" si="245"/>
        <v>4</v>
      </c>
      <c r="M2088" t="b">
        <f t="shared" si="250"/>
        <v>1</v>
      </c>
    </row>
    <row r="2089" spans="1:13" ht="13.2" hidden="1" x14ac:dyDescent="0.25">
      <c r="A2089" s="3" t="s">
        <v>2125</v>
      </c>
      <c r="B2089" s="3" t="s">
        <v>34</v>
      </c>
      <c r="C2089" s="3">
        <v>7</v>
      </c>
      <c r="D2089" s="3" t="s">
        <v>13</v>
      </c>
      <c r="E2089" s="3" t="s">
        <v>27</v>
      </c>
      <c r="F2089" s="4" t="s">
        <v>43</v>
      </c>
      <c r="G2089" s="4" t="s">
        <v>90</v>
      </c>
      <c r="H2089" s="4" t="s">
        <v>17</v>
      </c>
      <c r="I2089" s="4"/>
      <c r="J2089" s="6">
        <v>44543</v>
      </c>
      <c r="K2089" s="6">
        <v>44547</v>
      </c>
      <c r="L2089">
        <f t="shared" si="245"/>
        <v>4</v>
      </c>
      <c r="M2089" t="b">
        <f t="shared" si="250"/>
        <v>1</v>
      </c>
    </row>
    <row r="2090" spans="1:13" ht="13.2" hidden="1" x14ac:dyDescent="0.25">
      <c r="A2090" s="3" t="s">
        <v>2126</v>
      </c>
      <c r="B2090" s="3" t="s">
        <v>34</v>
      </c>
      <c r="C2090" s="3">
        <v>7</v>
      </c>
      <c r="D2090" s="3" t="s">
        <v>13</v>
      </c>
      <c r="E2090" s="3" t="s">
        <v>27</v>
      </c>
      <c r="F2090" s="4" t="s">
        <v>43</v>
      </c>
      <c r="G2090" s="4" t="s">
        <v>90</v>
      </c>
      <c r="H2090" s="4" t="s">
        <v>17</v>
      </c>
      <c r="I2090" s="4"/>
      <c r="J2090" s="6">
        <v>44543</v>
      </c>
      <c r="K2090" s="6">
        <v>44547</v>
      </c>
      <c r="L2090">
        <f t="shared" si="245"/>
        <v>4</v>
      </c>
      <c r="M2090" t="b">
        <f t="shared" si="250"/>
        <v>1</v>
      </c>
    </row>
    <row r="2091" spans="1:13" ht="13.2" hidden="1" x14ac:dyDescent="0.25">
      <c r="A2091" s="3" t="s">
        <v>2127</v>
      </c>
      <c r="B2091" s="3" t="s">
        <v>34</v>
      </c>
      <c r="C2091" s="3">
        <v>7</v>
      </c>
      <c r="D2091" s="3" t="s">
        <v>13</v>
      </c>
      <c r="E2091" s="3" t="s">
        <v>27</v>
      </c>
      <c r="F2091" s="4" t="s">
        <v>28</v>
      </c>
      <c r="G2091" s="4" t="s">
        <v>16</v>
      </c>
      <c r="H2091" s="4" t="s">
        <v>8</v>
      </c>
      <c r="I2091" s="4" t="s">
        <v>67</v>
      </c>
      <c r="J2091" s="6">
        <v>44543</v>
      </c>
      <c r="K2091" s="6">
        <v>44556</v>
      </c>
      <c r="L2091">
        <f t="shared" si="245"/>
        <v>13</v>
      </c>
      <c r="M2091" t="b">
        <f t="shared" si="250"/>
        <v>0</v>
      </c>
    </row>
    <row r="2092" spans="1:13" ht="13.2" hidden="1" x14ac:dyDescent="0.25">
      <c r="A2092" s="3" t="s">
        <v>2128</v>
      </c>
      <c r="B2092" s="3" t="s">
        <v>34</v>
      </c>
      <c r="C2092" s="3">
        <v>7</v>
      </c>
      <c r="D2092" s="3" t="s">
        <v>13</v>
      </c>
      <c r="E2092" s="3" t="s">
        <v>27</v>
      </c>
      <c r="F2092" s="4" t="s">
        <v>28</v>
      </c>
      <c r="G2092" s="4" t="s">
        <v>29</v>
      </c>
      <c r="H2092" s="4" t="s">
        <v>8</v>
      </c>
      <c r="I2092" s="4" t="s">
        <v>30</v>
      </c>
      <c r="J2092" s="6">
        <v>44543</v>
      </c>
      <c r="K2092" s="6">
        <v>44557</v>
      </c>
      <c r="L2092">
        <f t="shared" si="245"/>
        <v>14</v>
      </c>
      <c r="M2092" t="b">
        <f t="shared" si="250"/>
        <v>0</v>
      </c>
    </row>
    <row r="2093" spans="1:13" ht="13.2" hidden="1" x14ac:dyDescent="0.25">
      <c r="A2093" s="3" t="s">
        <v>2129</v>
      </c>
      <c r="B2093" s="3" t="s">
        <v>34</v>
      </c>
      <c r="C2093" s="3">
        <v>7</v>
      </c>
      <c r="D2093" s="3" t="s">
        <v>13</v>
      </c>
      <c r="E2093" s="3" t="s">
        <v>27</v>
      </c>
      <c r="F2093" s="4" t="s">
        <v>28</v>
      </c>
      <c r="G2093" s="4" t="s">
        <v>29</v>
      </c>
      <c r="H2093" s="4" t="s">
        <v>8</v>
      </c>
      <c r="I2093" s="4" t="s">
        <v>30</v>
      </c>
      <c r="J2093" s="6">
        <v>44543</v>
      </c>
      <c r="K2093" s="6">
        <v>44559</v>
      </c>
      <c r="L2093">
        <f t="shared" si="245"/>
        <v>16</v>
      </c>
      <c r="M2093" t="b">
        <f t="shared" si="250"/>
        <v>0</v>
      </c>
    </row>
    <row r="2094" spans="1:13" ht="13.2" hidden="1" x14ac:dyDescent="0.25">
      <c r="A2094" s="3" t="s">
        <v>2130</v>
      </c>
      <c r="B2094" s="3" t="s">
        <v>34</v>
      </c>
      <c r="C2094" s="3">
        <v>7</v>
      </c>
      <c r="D2094" s="3" t="s">
        <v>13</v>
      </c>
      <c r="E2094" s="3" t="s">
        <v>27</v>
      </c>
      <c r="F2094" s="4" t="s">
        <v>28</v>
      </c>
      <c r="G2094" s="4" t="s">
        <v>16</v>
      </c>
      <c r="H2094" s="4" t="s">
        <v>8</v>
      </c>
      <c r="I2094" s="4" t="s">
        <v>1832</v>
      </c>
      <c r="J2094" s="6">
        <v>44543</v>
      </c>
      <c r="K2094" s="6">
        <v>44567</v>
      </c>
      <c r="L2094">
        <f t="shared" si="245"/>
        <v>24</v>
      </c>
      <c r="M2094" t="b">
        <f t="shared" si="250"/>
        <v>0</v>
      </c>
    </row>
    <row r="2095" spans="1:13" ht="13.2" hidden="1" x14ac:dyDescent="0.25">
      <c r="A2095" s="3" t="s">
        <v>2131</v>
      </c>
      <c r="B2095" s="3" t="s">
        <v>34</v>
      </c>
      <c r="C2095" s="3">
        <v>7</v>
      </c>
      <c r="D2095" s="3" t="s">
        <v>13</v>
      </c>
      <c r="E2095" s="3" t="s">
        <v>27</v>
      </c>
      <c r="F2095" s="4" t="s">
        <v>28</v>
      </c>
      <c r="G2095" s="4" t="s">
        <v>16</v>
      </c>
      <c r="H2095" s="4" t="s">
        <v>8</v>
      </c>
      <c r="I2095" s="4" t="s">
        <v>1832</v>
      </c>
      <c r="J2095" s="6">
        <v>44543</v>
      </c>
      <c r="K2095" s="6">
        <v>44578</v>
      </c>
      <c r="L2095">
        <f t="shared" si="245"/>
        <v>35</v>
      </c>
      <c r="M2095" t="b">
        <f t="shared" si="250"/>
        <v>0</v>
      </c>
    </row>
    <row r="2096" spans="1:13" ht="13.2" hidden="1" x14ac:dyDescent="0.25">
      <c r="A2096" s="3" t="s">
        <v>2132</v>
      </c>
      <c r="B2096" s="3" t="s">
        <v>34</v>
      </c>
      <c r="C2096" s="3">
        <v>7</v>
      </c>
      <c r="D2096" s="3" t="s">
        <v>13</v>
      </c>
      <c r="E2096" s="3" t="s">
        <v>27</v>
      </c>
      <c r="F2096" s="4" t="s">
        <v>28</v>
      </c>
      <c r="G2096" s="4" t="s">
        <v>140</v>
      </c>
      <c r="H2096" s="4" t="s">
        <v>8</v>
      </c>
      <c r="I2096" s="4" t="s">
        <v>30</v>
      </c>
      <c r="J2096" s="6">
        <v>44543</v>
      </c>
      <c r="K2096" s="6">
        <v>44612</v>
      </c>
      <c r="L2096">
        <f t="shared" si="245"/>
        <v>69</v>
      </c>
      <c r="M2096" t="b">
        <f t="shared" si="250"/>
        <v>0</v>
      </c>
    </row>
    <row r="2097" spans="1:13" ht="13.2" hidden="1" x14ac:dyDescent="0.25">
      <c r="A2097" s="3" t="s">
        <v>2133</v>
      </c>
      <c r="B2097" s="3" t="s">
        <v>34</v>
      </c>
      <c r="C2097" s="3">
        <v>7</v>
      </c>
      <c r="D2097" s="3" t="s">
        <v>13</v>
      </c>
      <c r="E2097" s="3" t="s">
        <v>27</v>
      </c>
      <c r="F2097" s="4" t="s">
        <v>28</v>
      </c>
      <c r="G2097" s="4" t="s">
        <v>90</v>
      </c>
      <c r="H2097" s="4" t="s">
        <v>8</v>
      </c>
      <c r="I2097" s="4" t="s">
        <v>67</v>
      </c>
      <c r="J2097" s="6">
        <v>44543</v>
      </c>
      <c r="K2097" s="6">
        <v>44789</v>
      </c>
      <c r="L2097">
        <f t="shared" si="245"/>
        <v>246</v>
      </c>
      <c r="M2097" t="b">
        <f t="shared" si="250"/>
        <v>0</v>
      </c>
    </row>
    <row r="2098" spans="1:13" ht="13.2" hidden="1" x14ac:dyDescent="0.25">
      <c r="A2098" s="3" t="s">
        <v>2134</v>
      </c>
      <c r="B2098" s="3" t="s">
        <v>34</v>
      </c>
      <c r="C2098" s="3">
        <v>7</v>
      </c>
      <c r="D2098" s="3" t="s">
        <v>13</v>
      </c>
      <c r="E2098" s="3" t="s">
        <v>27</v>
      </c>
      <c r="F2098" s="4" t="s">
        <v>28</v>
      </c>
      <c r="G2098" s="4" t="s">
        <v>90</v>
      </c>
      <c r="H2098" s="4" t="s">
        <v>8</v>
      </c>
      <c r="I2098" s="4" t="s">
        <v>30</v>
      </c>
      <c r="J2098" s="6">
        <v>44543</v>
      </c>
      <c r="K2098" s="6">
        <v>44789</v>
      </c>
      <c r="L2098">
        <f t="shared" si="245"/>
        <v>246</v>
      </c>
      <c r="M2098" t="b">
        <f t="shared" si="250"/>
        <v>0</v>
      </c>
    </row>
    <row r="2099" spans="1:13" ht="13.2" hidden="1" x14ac:dyDescent="0.25">
      <c r="A2099" s="3" t="s">
        <v>2135</v>
      </c>
      <c r="B2099" s="3" t="s">
        <v>34</v>
      </c>
      <c r="C2099" s="3">
        <v>7</v>
      </c>
      <c r="D2099" s="3" t="s">
        <v>13</v>
      </c>
      <c r="E2099" s="3" t="s">
        <v>27</v>
      </c>
      <c r="F2099" s="4" t="s">
        <v>28</v>
      </c>
      <c r="G2099" s="4" t="s">
        <v>90</v>
      </c>
      <c r="H2099" s="4" t="s">
        <v>8</v>
      </c>
      <c r="I2099" s="4" t="s">
        <v>30</v>
      </c>
      <c r="J2099" s="6">
        <v>44543</v>
      </c>
      <c r="K2099" s="6">
        <v>44789</v>
      </c>
      <c r="L2099">
        <f t="shared" si="245"/>
        <v>246</v>
      </c>
      <c r="M2099" t="b">
        <f t="shared" si="250"/>
        <v>0</v>
      </c>
    </row>
    <row r="2100" spans="1:13" ht="13.2" hidden="1" x14ac:dyDescent="0.25">
      <c r="A2100" s="3" t="s">
        <v>2136</v>
      </c>
      <c r="B2100" s="3" t="s">
        <v>34</v>
      </c>
      <c r="C2100" s="3">
        <v>7</v>
      </c>
      <c r="D2100" s="3" t="s">
        <v>13</v>
      </c>
      <c r="E2100" s="3" t="s">
        <v>27</v>
      </c>
      <c r="F2100" s="4" t="s">
        <v>28</v>
      </c>
      <c r="G2100" s="4" t="s">
        <v>90</v>
      </c>
      <c r="H2100" s="4" t="s">
        <v>8</v>
      </c>
      <c r="I2100" s="4" t="s">
        <v>30</v>
      </c>
      <c r="J2100" s="6">
        <v>44543</v>
      </c>
      <c r="K2100" s="6">
        <v>44789</v>
      </c>
      <c r="L2100">
        <f t="shared" si="245"/>
        <v>246</v>
      </c>
      <c r="M2100" t="b">
        <f t="shared" si="250"/>
        <v>0</v>
      </c>
    </row>
    <row r="2101" spans="1:13" ht="13.2" hidden="1" x14ac:dyDescent="0.25">
      <c r="A2101" s="3" t="s">
        <v>2137</v>
      </c>
      <c r="B2101" s="3" t="s">
        <v>34</v>
      </c>
      <c r="C2101" s="3">
        <v>7</v>
      </c>
      <c r="D2101" s="3" t="s">
        <v>13</v>
      </c>
      <c r="E2101" s="3" t="s">
        <v>27</v>
      </c>
      <c r="F2101" s="4" t="s">
        <v>28</v>
      </c>
      <c r="G2101" s="4" t="s">
        <v>90</v>
      </c>
      <c r="H2101" s="4" t="s">
        <v>8</v>
      </c>
      <c r="I2101" s="4" t="s">
        <v>1832</v>
      </c>
      <c r="J2101" s="6">
        <v>44543</v>
      </c>
      <c r="K2101" s="6">
        <v>44789</v>
      </c>
      <c r="L2101">
        <f t="shared" si="245"/>
        <v>246</v>
      </c>
      <c r="M2101" t="b">
        <f t="shared" si="250"/>
        <v>0</v>
      </c>
    </row>
    <row r="2102" spans="1:13" ht="13.2" hidden="1" x14ac:dyDescent="0.25">
      <c r="A2102" s="3" t="s">
        <v>2138</v>
      </c>
      <c r="B2102" s="3" t="s">
        <v>34</v>
      </c>
      <c r="C2102" s="3">
        <v>7</v>
      </c>
      <c r="D2102" s="3" t="s">
        <v>13</v>
      </c>
      <c r="E2102" s="3" t="s">
        <v>27</v>
      </c>
      <c r="F2102" s="4" t="s">
        <v>28</v>
      </c>
      <c r="G2102" s="4" t="s">
        <v>90</v>
      </c>
      <c r="H2102" s="4" t="s">
        <v>8</v>
      </c>
      <c r="I2102" s="4" t="s">
        <v>1832</v>
      </c>
      <c r="J2102" s="6">
        <v>44543</v>
      </c>
      <c r="K2102" s="6">
        <v>44789</v>
      </c>
      <c r="L2102">
        <f t="shared" si="245"/>
        <v>246</v>
      </c>
      <c r="M2102" t="b">
        <f t="shared" si="250"/>
        <v>0</v>
      </c>
    </row>
    <row r="2103" spans="1:13" ht="13.2" hidden="1" x14ac:dyDescent="0.25">
      <c r="A2103" s="3" t="s">
        <v>2139</v>
      </c>
      <c r="B2103" s="3" t="s">
        <v>12</v>
      </c>
      <c r="C2103" s="3">
        <v>30</v>
      </c>
      <c r="D2103" s="3" t="s">
        <v>13</v>
      </c>
      <c r="E2103" s="3" t="s">
        <v>14</v>
      </c>
      <c r="F2103" s="4" t="s">
        <v>22</v>
      </c>
      <c r="G2103" s="4" t="s">
        <v>29</v>
      </c>
      <c r="H2103" s="4" t="s">
        <v>17</v>
      </c>
      <c r="I2103" s="4"/>
      <c r="J2103" s="6">
        <v>44543</v>
      </c>
      <c r="K2103" s="6">
        <v>44592</v>
      </c>
      <c r="L2103">
        <f t="shared" si="245"/>
        <v>49</v>
      </c>
    </row>
    <row r="2104" spans="1:13" ht="13.2" hidden="1" x14ac:dyDescent="0.25">
      <c r="A2104" s="3" t="s">
        <v>2140</v>
      </c>
      <c r="B2104" s="3" t="s">
        <v>12</v>
      </c>
      <c r="C2104" s="3">
        <v>30</v>
      </c>
      <c r="D2104" s="3" t="s">
        <v>13</v>
      </c>
      <c r="E2104" s="3" t="s">
        <v>14</v>
      </c>
      <c r="F2104" s="4" t="s">
        <v>22</v>
      </c>
      <c r="G2104" s="4" t="s">
        <v>29</v>
      </c>
      <c r="H2104" s="4" t="s">
        <v>17</v>
      </c>
      <c r="I2104" s="4"/>
      <c r="J2104" s="6">
        <v>44543</v>
      </c>
      <c r="K2104" s="6">
        <v>44543</v>
      </c>
      <c r="L2104">
        <f t="shared" si="245"/>
        <v>0</v>
      </c>
    </row>
    <row r="2105" spans="1:13" ht="13.2" hidden="1" x14ac:dyDescent="0.25">
      <c r="A2105" s="3" t="s">
        <v>2141</v>
      </c>
      <c r="B2105" s="3" t="s">
        <v>12</v>
      </c>
      <c r="C2105" s="3">
        <v>30</v>
      </c>
      <c r="D2105" s="3" t="s">
        <v>13</v>
      </c>
      <c r="E2105" s="3" t="s">
        <v>27</v>
      </c>
      <c r="F2105" s="4" t="s">
        <v>43</v>
      </c>
      <c r="G2105" s="4" t="s">
        <v>90</v>
      </c>
      <c r="H2105" s="4" t="s">
        <v>17</v>
      </c>
      <c r="I2105" s="4"/>
      <c r="J2105" s="6">
        <v>44543</v>
      </c>
      <c r="K2105" s="6">
        <v>44547</v>
      </c>
      <c r="L2105">
        <f t="shared" si="245"/>
        <v>4</v>
      </c>
      <c r="M2105" t="b">
        <f t="shared" ref="M2105:M2108" si="251">L2105&lt;C2105</f>
        <v>1</v>
      </c>
    </row>
    <row r="2106" spans="1:13" ht="13.2" hidden="1" x14ac:dyDescent="0.25">
      <c r="A2106" s="3" t="s">
        <v>2142</v>
      </c>
      <c r="B2106" s="3" t="s">
        <v>12</v>
      </c>
      <c r="C2106" s="3">
        <v>30</v>
      </c>
      <c r="D2106" s="3" t="s">
        <v>13</v>
      </c>
      <c r="E2106" s="3" t="s">
        <v>27</v>
      </c>
      <c r="F2106" s="4" t="s">
        <v>28</v>
      </c>
      <c r="G2106" s="4" t="s">
        <v>16</v>
      </c>
      <c r="H2106" s="4" t="s">
        <v>8</v>
      </c>
      <c r="I2106" s="4" t="s">
        <v>1832</v>
      </c>
      <c r="J2106" s="6">
        <v>44543</v>
      </c>
      <c r="K2106" s="6">
        <v>44601</v>
      </c>
      <c r="L2106">
        <f t="shared" si="245"/>
        <v>58</v>
      </c>
      <c r="M2106" t="b">
        <f t="shared" si="251"/>
        <v>0</v>
      </c>
    </row>
    <row r="2107" spans="1:13" ht="13.2" hidden="1" x14ac:dyDescent="0.25">
      <c r="A2107" s="3" t="s">
        <v>2143</v>
      </c>
      <c r="B2107" s="3" t="s">
        <v>12</v>
      </c>
      <c r="C2107" s="3">
        <v>30</v>
      </c>
      <c r="D2107" s="3" t="s">
        <v>13</v>
      </c>
      <c r="E2107" s="3" t="s">
        <v>27</v>
      </c>
      <c r="F2107" s="4" t="s">
        <v>28</v>
      </c>
      <c r="G2107" s="4" t="s">
        <v>16</v>
      </c>
      <c r="H2107" s="4" t="s">
        <v>8</v>
      </c>
      <c r="I2107" s="4" t="s">
        <v>1832</v>
      </c>
      <c r="J2107" s="6">
        <v>44543</v>
      </c>
      <c r="K2107" s="6">
        <v>44601</v>
      </c>
      <c r="L2107">
        <f t="shared" si="245"/>
        <v>58</v>
      </c>
      <c r="M2107" t="b">
        <f t="shared" si="251"/>
        <v>0</v>
      </c>
    </row>
    <row r="2108" spans="1:13" ht="13.2" hidden="1" x14ac:dyDescent="0.25">
      <c r="A2108" s="3" t="s">
        <v>2144</v>
      </c>
      <c r="B2108" s="3" t="s">
        <v>12</v>
      </c>
      <c r="C2108" s="3">
        <v>30</v>
      </c>
      <c r="D2108" s="3" t="s">
        <v>13</v>
      </c>
      <c r="E2108" s="3" t="s">
        <v>27</v>
      </c>
      <c r="F2108" s="4" t="s">
        <v>28</v>
      </c>
      <c r="G2108" s="4" t="s">
        <v>90</v>
      </c>
      <c r="H2108" s="4" t="s">
        <v>8</v>
      </c>
      <c r="I2108" s="4" t="s">
        <v>30</v>
      </c>
      <c r="J2108" s="6">
        <v>44543</v>
      </c>
      <c r="K2108" s="6">
        <v>44792</v>
      </c>
      <c r="L2108">
        <f t="shared" si="245"/>
        <v>249</v>
      </c>
      <c r="M2108" t="b">
        <f t="shared" si="251"/>
        <v>0</v>
      </c>
    </row>
    <row r="2109" spans="1:13" ht="13.2" hidden="1" x14ac:dyDescent="0.25">
      <c r="A2109" s="3" t="s">
        <v>2145</v>
      </c>
      <c r="B2109" s="3" t="s">
        <v>12</v>
      </c>
      <c r="C2109" s="3">
        <v>30</v>
      </c>
      <c r="D2109" s="3" t="s">
        <v>404</v>
      </c>
      <c r="E2109" s="3" t="s">
        <v>466</v>
      </c>
      <c r="F2109" s="4"/>
      <c r="G2109" s="4" t="s">
        <v>16</v>
      </c>
      <c r="H2109" s="4"/>
      <c r="I2109" s="4"/>
      <c r="J2109" s="6">
        <v>44543</v>
      </c>
      <c r="K2109" s="3"/>
      <c r="L2109">
        <f t="shared" si="245"/>
        <v>-44543</v>
      </c>
    </row>
    <row r="2110" spans="1:13" ht="13.2" hidden="1" x14ac:dyDescent="0.25">
      <c r="A2110" s="3" t="s">
        <v>2146</v>
      </c>
      <c r="B2110" s="3" t="s">
        <v>34</v>
      </c>
      <c r="C2110" s="3">
        <v>7</v>
      </c>
      <c r="D2110" s="3" t="s">
        <v>13</v>
      </c>
      <c r="E2110" s="3" t="s">
        <v>27</v>
      </c>
      <c r="F2110" s="4" t="s">
        <v>28</v>
      </c>
      <c r="G2110" s="4" t="s">
        <v>16</v>
      </c>
      <c r="H2110" s="4" t="s">
        <v>8</v>
      </c>
      <c r="I2110" s="4" t="s">
        <v>30</v>
      </c>
      <c r="J2110" s="6">
        <v>44544</v>
      </c>
      <c r="K2110" s="6">
        <v>44630</v>
      </c>
      <c r="L2110">
        <f t="shared" si="245"/>
        <v>86</v>
      </c>
      <c r="M2110" t="b">
        <f>L2110&lt;C2110</f>
        <v>0</v>
      </c>
    </row>
    <row r="2111" spans="1:13" ht="13.2" hidden="1" x14ac:dyDescent="0.25">
      <c r="A2111" s="3" t="s">
        <v>2147</v>
      </c>
      <c r="B2111" s="3" t="s">
        <v>32</v>
      </c>
      <c r="C2111" s="3">
        <v>15</v>
      </c>
      <c r="D2111" s="3" t="s">
        <v>13</v>
      </c>
      <c r="E2111" s="3" t="s">
        <v>14</v>
      </c>
      <c r="F2111" s="4" t="s">
        <v>22</v>
      </c>
      <c r="G2111" s="4" t="s">
        <v>29</v>
      </c>
      <c r="H2111" s="4" t="s">
        <v>17</v>
      </c>
      <c r="I2111" s="4"/>
      <c r="J2111" s="6">
        <v>44545</v>
      </c>
      <c r="K2111" s="6">
        <v>44838</v>
      </c>
      <c r="L2111">
        <f>K2111-J2111</f>
        <v>293</v>
      </c>
    </row>
    <row r="2112" spans="1:13" ht="13.2" hidden="1" x14ac:dyDescent="0.25">
      <c r="A2112" s="3" t="s">
        <v>2148</v>
      </c>
      <c r="B2112" s="3" t="s">
        <v>32</v>
      </c>
      <c r="C2112" s="3">
        <v>15</v>
      </c>
      <c r="D2112" s="3" t="s">
        <v>13</v>
      </c>
      <c r="E2112" s="3" t="s">
        <v>27</v>
      </c>
      <c r="F2112" s="4" t="s">
        <v>28</v>
      </c>
      <c r="G2112" s="4" t="s">
        <v>90</v>
      </c>
      <c r="H2112" s="4" t="s">
        <v>8</v>
      </c>
      <c r="I2112" s="4" t="s">
        <v>1832</v>
      </c>
      <c r="J2112" s="6">
        <v>44545</v>
      </c>
      <c r="K2112" s="6">
        <v>44782</v>
      </c>
      <c r="L2112">
        <f t="shared" si="245"/>
        <v>237</v>
      </c>
      <c r="M2112" t="b">
        <f>L2112&lt;C2112</f>
        <v>0</v>
      </c>
    </row>
    <row r="2113" spans="1:13" ht="13.2" hidden="1" x14ac:dyDescent="0.25">
      <c r="A2113" s="3" t="s">
        <v>2149</v>
      </c>
      <c r="B2113" s="3" t="s">
        <v>12</v>
      </c>
      <c r="C2113" s="3">
        <v>30</v>
      </c>
      <c r="D2113" s="3" t="s">
        <v>13</v>
      </c>
      <c r="E2113" s="3" t="s">
        <v>14</v>
      </c>
      <c r="F2113" s="4" t="s">
        <v>24</v>
      </c>
      <c r="G2113" s="4" t="s">
        <v>29</v>
      </c>
      <c r="H2113" s="4" t="s">
        <v>17</v>
      </c>
      <c r="I2113" s="4"/>
      <c r="J2113" s="6">
        <v>44545</v>
      </c>
      <c r="K2113" s="6">
        <v>44616</v>
      </c>
      <c r="L2113">
        <f t="shared" si="245"/>
        <v>71</v>
      </c>
    </row>
    <row r="2114" spans="1:13" ht="13.2" hidden="1" x14ac:dyDescent="0.25">
      <c r="A2114" s="3" t="s">
        <v>2150</v>
      </c>
      <c r="B2114" s="3" t="s">
        <v>12</v>
      </c>
      <c r="C2114" s="3">
        <v>30</v>
      </c>
      <c r="D2114" s="3" t="s">
        <v>13</v>
      </c>
      <c r="E2114" s="3" t="s">
        <v>14</v>
      </c>
      <c r="F2114" s="4" t="s">
        <v>24</v>
      </c>
      <c r="G2114" s="4" t="s">
        <v>29</v>
      </c>
      <c r="H2114" s="4" t="s">
        <v>17</v>
      </c>
      <c r="I2114" s="4"/>
      <c r="J2114" s="6">
        <v>44545</v>
      </c>
      <c r="K2114" s="6">
        <v>44601</v>
      </c>
      <c r="L2114">
        <f t="shared" si="245"/>
        <v>56</v>
      </c>
    </row>
    <row r="2115" spans="1:13" ht="13.2" hidden="1" x14ac:dyDescent="0.25">
      <c r="A2115" s="3" t="s">
        <v>2151</v>
      </c>
      <c r="B2115" s="3" t="s">
        <v>12</v>
      </c>
      <c r="C2115" s="3">
        <v>30</v>
      </c>
      <c r="D2115" s="3" t="s">
        <v>13</v>
      </c>
      <c r="E2115" s="3" t="s">
        <v>27</v>
      </c>
      <c r="F2115" s="4" t="s">
        <v>43</v>
      </c>
      <c r="G2115" s="4" t="s">
        <v>16</v>
      </c>
      <c r="H2115" s="4" t="s">
        <v>17</v>
      </c>
      <c r="I2115" s="4"/>
      <c r="J2115" s="6">
        <v>44545</v>
      </c>
      <c r="K2115" s="6">
        <v>44553</v>
      </c>
      <c r="L2115">
        <f t="shared" si="245"/>
        <v>8</v>
      </c>
      <c r="M2115" t="b">
        <f t="shared" ref="M2115:M2119" si="252">L2115&lt;C2115</f>
        <v>1</v>
      </c>
    </row>
    <row r="2116" spans="1:13" ht="13.2" hidden="1" x14ac:dyDescent="0.25">
      <c r="A2116" s="3" t="s">
        <v>2152</v>
      </c>
      <c r="B2116" s="3" t="s">
        <v>12</v>
      </c>
      <c r="C2116" s="3">
        <v>30</v>
      </c>
      <c r="D2116" s="3" t="s">
        <v>13</v>
      </c>
      <c r="E2116" s="3" t="s">
        <v>27</v>
      </c>
      <c r="F2116" s="4" t="s">
        <v>28</v>
      </c>
      <c r="G2116" s="4" t="s">
        <v>140</v>
      </c>
      <c r="H2116" s="4" t="s">
        <v>8</v>
      </c>
      <c r="I2116" s="4" t="s">
        <v>30</v>
      </c>
      <c r="J2116" s="6">
        <v>44545</v>
      </c>
      <c r="K2116" s="6">
        <v>44601</v>
      </c>
      <c r="L2116">
        <f t="shared" ref="L2116:L2179" si="253">K2116-J2116</f>
        <v>56</v>
      </c>
      <c r="M2116" t="b">
        <f t="shared" si="252"/>
        <v>0</v>
      </c>
    </row>
    <row r="2117" spans="1:13" ht="13.2" hidden="1" x14ac:dyDescent="0.25">
      <c r="A2117" s="3" t="s">
        <v>2153</v>
      </c>
      <c r="B2117" s="3" t="s">
        <v>12</v>
      </c>
      <c r="C2117" s="3">
        <v>30</v>
      </c>
      <c r="D2117" s="3" t="s">
        <v>13</v>
      </c>
      <c r="E2117" s="3" t="s">
        <v>27</v>
      </c>
      <c r="F2117" s="4" t="s">
        <v>28</v>
      </c>
      <c r="G2117" s="4" t="s">
        <v>140</v>
      </c>
      <c r="H2117" s="4" t="s">
        <v>8</v>
      </c>
      <c r="I2117" s="4" t="s">
        <v>56</v>
      </c>
      <c r="J2117" s="6">
        <v>44545</v>
      </c>
      <c r="K2117" s="6">
        <v>44610</v>
      </c>
      <c r="L2117">
        <f t="shared" si="253"/>
        <v>65</v>
      </c>
      <c r="M2117" t="b">
        <f t="shared" si="252"/>
        <v>0</v>
      </c>
    </row>
    <row r="2118" spans="1:13" ht="13.2" hidden="1" x14ac:dyDescent="0.25">
      <c r="A2118" s="3" t="s">
        <v>2154</v>
      </c>
      <c r="B2118" s="3" t="s">
        <v>12</v>
      </c>
      <c r="C2118" s="3">
        <v>30</v>
      </c>
      <c r="D2118" s="3" t="s">
        <v>13</v>
      </c>
      <c r="E2118" s="3" t="s">
        <v>27</v>
      </c>
      <c r="F2118" s="4" t="s">
        <v>28</v>
      </c>
      <c r="G2118" s="4" t="s">
        <v>16</v>
      </c>
      <c r="H2118" s="4" t="s">
        <v>8</v>
      </c>
      <c r="I2118" s="4" t="s">
        <v>67</v>
      </c>
      <c r="J2118" s="6">
        <v>44545</v>
      </c>
      <c r="K2118" s="6">
        <v>44712</v>
      </c>
      <c r="L2118">
        <f t="shared" si="253"/>
        <v>167</v>
      </c>
      <c r="M2118" t="b">
        <f t="shared" si="252"/>
        <v>0</v>
      </c>
    </row>
    <row r="2119" spans="1:13" ht="13.2" hidden="1" x14ac:dyDescent="0.25">
      <c r="A2119" s="3" t="s">
        <v>2155</v>
      </c>
      <c r="B2119" s="3" t="s">
        <v>12</v>
      </c>
      <c r="C2119" s="3">
        <v>30</v>
      </c>
      <c r="D2119" s="3" t="s">
        <v>13</v>
      </c>
      <c r="E2119" s="3" t="s">
        <v>27</v>
      </c>
      <c r="F2119" s="4" t="s">
        <v>28</v>
      </c>
      <c r="G2119" s="4" t="s">
        <v>16</v>
      </c>
      <c r="H2119" s="4" t="s">
        <v>8</v>
      </c>
      <c r="I2119" s="4" t="s">
        <v>79</v>
      </c>
      <c r="J2119" s="6">
        <v>44545</v>
      </c>
      <c r="K2119" s="6">
        <v>44809</v>
      </c>
      <c r="L2119">
        <f t="shared" si="253"/>
        <v>264</v>
      </c>
      <c r="M2119" t="b">
        <f t="shared" si="252"/>
        <v>0</v>
      </c>
    </row>
    <row r="2120" spans="1:13" ht="13.2" hidden="1" x14ac:dyDescent="0.25">
      <c r="A2120" s="3" t="s">
        <v>2156</v>
      </c>
      <c r="B2120" s="3" t="s">
        <v>12</v>
      </c>
      <c r="C2120" s="3">
        <v>30</v>
      </c>
      <c r="D2120" s="3" t="s">
        <v>404</v>
      </c>
      <c r="E2120" s="3" t="s">
        <v>466</v>
      </c>
      <c r="F2120" s="4"/>
      <c r="G2120" s="4" t="s">
        <v>16</v>
      </c>
      <c r="H2120" s="4"/>
      <c r="I2120" s="4"/>
      <c r="J2120" s="6">
        <v>44545</v>
      </c>
      <c r="K2120" s="3"/>
      <c r="L2120">
        <f t="shared" si="253"/>
        <v>-44545</v>
      </c>
    </row>
    <row r="2121" spans="1:13" ht="13.2" hidden="1" x14ac:dyDescent="0.25">
      <c r="A2121" s="3" t="s">
        <v>2157</v>
      </c>
      <c r="B2121" s="3" t="s">
        <v>12</v>
      </c>
      <c r="C2121" s="3">
        <v>30</v>
      </c>
      <c r="D2121" s="3" t="s">
        <v>404</v>
      </c>
      <c r="E2121" s="3" t="s">
        <v>466</v>
      </c>
      <c r="F2121" s="4"/>
      <c r="G2121" s="4" t="s">
        <v>16</v>
      </c>
      <c r="H2121" s="4"/>
      <c r="I2121" s="4"/>
      <c r="J2121" s="6">
        <v>44545</v>
      </c>
      <c r="K2121" s="3"/>
      <c r="L2121">
        <f t="shared" si="253"/>
        <v>-44545</v>
      </c>
    </row>
    <row r="2122" spans="1:13" ht="13.2" hidden="1" x14ac:dyDescent="0.25">
      <c r="A2122" s="3" t="s">
        <v>2158</v>
      </c>
      <c r="B2122" s="3" t="s">
        <v>12</v>
      </c>
      <c r="C2122" s="3">
        <v>30</v>
      </c>
      <c r="D2122" s="3" t="s">
        <v>404</v>
      </c>
      <c r="E2122" s="3" t="s">
        <v>466</v>
      </c>
      <c r="F2122" s="4"/>
      <c r="G2122" s="4" t="s">
        <v>16</v>
      </c>
      <c r="H2122" s="4"/>
      <c r="I2122" s="4"/>
      <c r="J2122" s="6">
        <v>44545</v>
      </c>
      <c r="K2122" s="3"/>
      <c r="L2122">
        <f t="shared" si="253"/>
        <v>-44545</v>
      </c>
    </row>
    <row r="2123" spans="1:13" ht="13.2" hidden="1" x14ac:dyDescent="0.25">
      <c r="A2123" s="3" t="s">
        <v>2159</v>
      </c>
      <c r="B2123" s="3" t="s">
        <v>12</v>
      </c>
      <c r="C2123" s="3">
        <v>30</v>
      </c>
      <c r="D2123" s="3" t="s">
        <v>13</v>
      </c>
      <c r="E2123" s="3" t="s">
        <v>14</v>
      </c>
      <c r="F2123" s="4" t="s">
        <v>22</v>
      </c>
      <c r="G2123" s="4" t="s">
        <v>29</v>
      </c>
      <c r="H2123" s="4" t="s">
        <v>17</v>
      </c>
      <c r="I2123" s="4"/>
      <c r="J2123" s="6">
        <v>44546</v>
      </c>
      <c r="K2123" s="6">
        <v>44550</v>
      </c>
      <c r="L2123">
        <f t="shared" si="253"/>
        <v>4</v>
      </c>
    </row>
    <row r="2124" spans="1:13" ht="13.2" hidden="1" x14ac:dyDescent="0.25">
      <c r="A2124" s="3" t="s">
        <v>2160</v>
      </c>
      <c r="B2124" s="3" t="s">
        <v>12</v>
      </c>
      <c r="C2124" s="3">
        <v>30</v>
      </c>
      <c r="D2124" s="3" t="s">
        <v>13</v>
      </c>
      <c r="E2124" s="3" t="s">
        <v>27</v>
      </c>
      <c r="F2124" s="4" t="s">
        <v>43</v>
      </c>
      <c r="G2124" s="4" t="s">
        <v>140</v>
      </c>
      <c r="H2124" s="4" t="s">
        <v>17</v>
      </c>
      <c r="I2124" s="4"/>
      <c r="J2124" s="6">
        <v>44546</v>
      </c>
      <c r="K2124" s="6">
        <v>44546</v>
      </c>
      <c r="L2124">
        <f t="shared" si="253"/>
        <v>0</v>
      </c>
      <c r="M2124" t="b">
        <f t="shared" ref="M2124:M2127" si="254">L2124&lt;C2124</f>
        <v>1</v>
      </c>
    </row>
    <row r="2125" spans="1:13" ht="13.2" hidden="1" x14ac:dyDescent="0.25">
      <c r="A2125" s="3" t="s">
        <v>2161</v>
      </c>
      <c r="B2125" s="3" t="s">
        <v>12</v>
      </c>
      <c r="C2125" s="3">
        <v>30</v>
      </c>
      <c r="D2125" s="3" t="s">
        <v>13</v>
      </c>
      <c r="E2125" s="3" t="s">
        <v>27</v>
      </c>
      <c r="F2125" s="4" t="s">
        <v>43</v>
      </c>
      <c r="G2125" s="4" t="s">
        <v>16</v>
      </c>
      <c r="H2125" s="4" t="s">
        <v>17</v>
      </c>
      <c r="I2125" s="4"/>
      <c r="J2125" s="6">
        <v>44546</v>
      </c>
      <c r="K2125" s="6">
        <v>44594</v>
      </c>
      <c r="L2125">
        <f t="shared" si="253"/>
        <v>48</v>
      </c>
      <c r="M2125" t="b">
        <f t="shared" si="254"/>
        <v>0</v>
      </c>
    </row>
    <row r="2126" spans="1:13" ht="13.2" hidden="1" x14ac:dyDescent="0.25">
      <c r="A2126" s="3" t="s">
        <v>2162</v>
      </c>
      <c r="B2126" s="3" t="s">
        <v>12</v>
      </c>
      <c r="C2126" s="3">
        <v>30</v>
      </c>
      <c r="D2126" s="3" t="s">
        <v>13</v>
      </c>
      <c r="E2126" s="3" t="s">
        <v>27</v>
      </c>
      <c r="F2126" s="4" t="s">
        <v>28</v>
      </c>
      <c r="G2126" s="4" t="s">
        <v>140</v>
      </c>
      <c r="H2126" s="4" t="s">
        <v>8</v>
      </c>
      <c r="I2126" s="4" t="s">
        <v>67</v>
      </c>
      <c r="J2126" s="6">
        <v>44546</v>
      </c>
      <c r="K2126" s="6">
        <v>44609</v>
      </c>
      <c r="L2126">
        <f t="shared" si="253"/>
        <v>63</v>
      </c>
      <c r="M2126" t="b">
        <f t="shared" si="254"/>
        <v>0</v>
      </c>
    </row>
    <row r="2127" spans="1:13" ht="13.2" hidden="1" x14ac:dyDescent="0.25">
      <c r="A2127" s="3" t="s">
        <v>2163</v>
      </c>
      <c r="B2127" s="3" t="s">
        <v>12</v>
      </c>
      <c r="C2127" s="3">
        <v>30</v>
      </c>
      <c r="D2127" s="3" t="s">
        <v>13</v>
      </c>
      <c r="E2127" s="3" t="s">
        <v>27</v>
      </c>
      <c r="F2127" s="4" t="s">
        <v>28</v>
      </c>
      <c r="G2127" s="4" t="s">
        <v>16</v>
      </c>
      <c r="H2127" s="4" t="s">
        <v>8</v>
      </c>
      <c r="I2127" s="4" t="s">
        <v>67</v>
      </c>
      <c r="J2127" s="6">
        <v>44546</v>
      </c>
      <c r="K2127" s="6">
        <v>44647</v>
      </c>
      <c r="L2127">
        <f t="shared" si="253"/>
        <v>101</v>
      </c>
      <c r="M2127" t="b">
        <f t="shared" si="254"/>
        <v>0</v>
      </c>
    </row>
    <row r="2128" spans="1:13" ht="13.2" hidden="1" x14ac:dyDescent="0.25">
      <c r="A2128" s="3" t="s">
        <v>2164</v>
      </c>
      <c r="B2128" s="3" t="s">
        <v>12</v>
      </c>
      <c r="C2128" s="3">
        <v>30</v>
      </c>
      <c r="D2128" s="3" t="s">
        <v>404</v>
      </c>
      <c r="E2128" s="3" t="s">
        <v>466</v>
      </c>
      <c r="F2128" s="4"/>
      <c r="G2128" s="4" t="s">
        <v>16</v>
      </c>
      <c r="H2128" s="4"/>
      <c r="I2128" s="4"/>
      <c r="J2128" s="6">
        <v>44546</v>
      </c>
      <c r="K2128" s="3"/>
      <c r="L2128">
        <f t="shared" si="253"/>
        <v>-44546</v>
      </c>
    </row>
    <row r="2129" spans="1:13" ht="13.2" hidden="1" x14ac:dyDescent="0.25">
      <c r="A2129" s="3" t="s">
        <v>2165</v>
      </c>
      <c r="B2129" s="3" t="s">
        <v>12</v>
      </c>
      <c r="C2129" s="3">
        <v>30</v>
      </c>
      <c r="D2129" s="3" t="s">
        <v>13</v>
      </c>
      <c r="E2129" s="3" t="s">
        <v>14</v>
      </c>
      <c r="F2129" s="4" t="s">
        <v>22</v>
      </c>
      <c r="G2129" s="4" t="s">
        <v>29</v>
      </c>
      <c r="H2129" s="4" t="s">
        <v>17</v>
      </c>
      <c r="I2129" s="4"/>
      <c r="J2129" s="6">
        <v>44547</v>
      </c>
      <c r="K2129" s="6">
        <v>44601</v>
      </c>
      <c r="L2129">
        <f>K2129-J2129</f>
        <v>54</v>
      </c>
    </row>
    <row r="2130" spans="1:13" ht="13.2" hidden="1" x14ac:dyDescent="0.25">
      <c r="A2130" s="3" t="s">
        <v>2166</v>
      </c>
      <c r="B2130" s="3" t="s">
        <v>12</v>
      </c>
      <c r="C2130" s="3">
        <v>30</v>
      </c>
      <c r="D2130" s="3" t="s">
        <v>13</v>
      </c>
      <c r="E2130" s="3" t="s">
        <v>27</v>
      </c>
      <c r="F2130" s="4" t="s">
        <v>28</v>
      </c>
      <c r="G2130" s="4" t="s">
        <v>16</v>
      </c>
      <c r="H2130" s="4" t="s">
        <v>8</v>
      </c>
      <c r="I2130" s="4" t="s">
        <v>67</v>
      </c>
      <c r="J2130" s="6">
        <v>44547</v>
      </c>
      <c r="K2130" s="6">
        <v>44706</v>
      </c>
      <c r="L2130">
        <f t="shared" si="253"/>
        <v>159</v>
      </c>
      <c r="M2130" t="b">
        <f t="shared" ref="M2130:M2131" si="255">L2130&lt;C2130</f>
        <v>0</v>
      </c>
    </row>
    <row r="2131" spans="1:13" ht="13.2" hidden="1" x14ac:dyDescent="0.25">
      <c r="A2131" s="3" t="s">
        <v>2167</v>
      </c>
      <c r="B2131" s="3" t="s">
        <v>12</v>
      </c>
      <c r="C2131" s="3">
        <v>30</v>
      </c>
      <c r="D2131" s="3" t="s">
        <v>13</v>
      </c>
      <c r="E2131" s="3" t="s">
        <v>27</v>
      </c>
      <c r="F2131" s="4" t="s">
        <v>28</v>
      </c>
      <c r="G2131" s="4" t="s">
        <v>90</v>
      </c>
      <c r="H2131" s="4" t="s">
        <v>8</v>
      </c>
      <c r="I2131" s="4" t="s">
        <v>67</v>
      </c>
      <c r="J2131" s="6">
        <v>44547</v>
      </c>
      <c r="K2131" s="6">
        <v>44781</v>
      </c>
      <c r="L2131">
        <f t="shared" si="253"/>
        <v>234</v>
      </c>
      <c r="M2131" t="b">
        <f t="shared" si="255"/>
        <v>0</v>
      </c>
    </row>
    <row r="2132" spans="1:13" ht="13.2" hidden="1" x14ac:dyDescent="0.25">
      <c r="A2132" s="3" t="s">
        <v>2168</v>
      </c>
      <c r="B2132" s="3" t="s">
        <v>12</v>
      </c>
      <c r="C2132" s="3">
        <v>30</v>
      </c>
      <c r="D2132" s="3" t="s">
        <v>404</v>
      </c>
      <c r="E2132" s="3" t="s">
        <v>466</v>
      </c>
      <c r="F2132" s="4"/>
      <c r="G2132" s="4" t="s">
        <v>16</v>
      </c>
      <c r="H2132" s="4"/>
      <c r="I2132" s="4"/>
      <c r="J2132" s="6">
        <v>44547</v>
      </c>
      <c r="K2132" s="3"/>
      <c r="L2132">
        <f t="shared" si="253"/>
        <v>-44547</v>
      </c>
    </row>
    <row r="2133" spans="1:13" ht="13.2" hidden="1" x14ac:dyDescent="0.25">
      <c r="A2133" s="3" t="s">
        <v>2169</v>
      </c>
      <c r="B2133" s="3" t="s">
        <v>12</v>
      </c>
      <c r="C2133" s="3">
        <v>30</v>
      </c>
      <c r="D2133" s="3" t="s">
        <v>13</v>
      </c>
      <c r="E2133" s="3" t="s">
        <v>27</v>
      </c>
      <c r="F2133" s="4" t="s">
        <v>28</v>
      </c>
      <c r="G2133" s="4" t="s">
        <v>29</v>
      </c>
      <c r="H2133" s="4" t="s">
        <v>8</v>
      </c>
      <c r="I2133" s="4" t="s">
        <v>30</v>
      </c>
      <c r="J2133" s="6">
        <v>44550</v>
      </c>
      <c r="K2133" s="6">
        <v>44567</v>
      </c>
      <c r="L2133">
        <f t="shared" si="253"/>
        <v>17</v>
      </c>
      <c r="M2133" t="b">
        <f t="shared" ref="M2133:M2137" si="256">L2133&lt;C2133</f>
        <v>1</v>
      </c>
    </row>
    <row r="2134" spans="1:13" ht="13.2" hidden="1" x14ac:dyDescent="0.25">
      <c r="A2134" s="3" t="s">
        <v>2170</v>
      </c>
      <c r="B2134" s="3" t="s">
        <v>12</v>
      </c>
      <c r="C2134" s="3">
        <v>30</v>
      </c>
      <c r="D2134" s="3" t="s">
        <v>13</v>
      </c>
      <c r="E2134" s="3" t="s">
        <v>27</v>
      </c>
      <c r="F2134" s="4" t="s">
        <v>28</v>
      </c>
      <c r="G2134" s="4" t="s">
        <v>140</v>
      </c>
      <c r="H2134" s="4" t="s">
        <v>8</v>
      </c>
      <c r="I2134" s="4" t="s">
        <v>56</v>
      </c>
      <c r="J2134" s="6">
        <v>44550</v>
      </c>
      <c r="K2134" s="6">
        <v>44609</v>
      </c>
      <c r="L2134">
        <f t="shared" si="253"/>
        <v>59</v>
      </c>
      <c r="M2134" t="b">
        <f t="shared" si="256"/>
        <v>0</v>
      </c>
    </row>
    <row r="2135" spans="1:13" ht="13.2" hidden="1" x14ac:dyDescent="0.25">
      <c r="A2135" s="3" t="s">
        <v>2171</v>
      </c>
      <c r="B2135" s="3" t="s">
        <v>12</v>
      </c>
      <c r="C2135" s="3">
        <v>30</v>
      </c>
      <c r="D2135" s="3" t="s">
        <v>13</v>
      </c>
      <c r="E2135" s="3" t="s">
        <v>27</v>
      </c>
      <c r="F2135" s="4" t="s">
        <v>28</v>
      </c>
      <c r="G2135" s="4" t="s">
        <v>16</v>
      </c>
      <c r="H2135" s="4" t="s">
        <v>8</v>
      </c>
      <c r="I2135" s="4" t="s">
        <v>79</v>
      </c>
      <c r="J2135" s="6">
        <v>44550</v>
      </c>
      <c r="K2135" s="6">
        <v>44699</v>
      </c>
      <c r="L2135">
        <f t="shared" si="253"/>
        <v>149</v>
      </c>
      <c r="M2135" t="b">
        <f t="shared" si="256"/>
        <v>0</v>
      </c>
    </row>
    <row r="2136" spans="1:13" ht="13.2" hidden="1" x14ac:dyDescent="0.25">
      <c r="A2136" s="3" t="s">
        <v>2172</v>
      </c>
      <c r="B2136" s="3" t="s">
        <v>12</v>
      </c>
      <c r="C2136" s="3">
        <v>30</v>
      </c>
      <c r="D2136" s="3" t="s">
        <v>13</v>
      </c>
      <c r="E2136" s="3" t="s">
        <v>27</v>
      </c>
      <c r="F2136" s="4" t="s">
        <v>43</v>
      </c>
      <c r="G2136" s="4" t="s">
        <v>90</v>
      </c>
      <c r="H2136" s="4" t="s">
        <v>17</v>
      </c>
      <c r="I2136" s="4"/>
      <c r="J2136" s="6">
        <v>44551</v>
      </c>
      <c r="K2136" s="6">
        <v>44552</v>
      </c>
      <c r="L2136">
        <f>K2136-J2136</f>
        <v>1</v>
      </c>
      <c r="M2136" t="b">
        <f t="shared" si="256"/>
        <v>1</v>
      </c>
    </row>
    <row r="2137" spans="1:13" ht="13.2" hidden="1" x14ac:dyDescent="0.25">
      <c r="A2137" s="3" t="s">
        <v>2173</v>
      </c>
      <c r="B2137" s="3" t="s">
        <v>12</v>
      </c>
      <c r="C2137" s="3">
        <v>30</v>
      </c>
      <c r="D2137" s="3" t="s">
        <v>13</v>
      </c>
      <c r="E2137" s="3" t="s">
        <v>27</v>
      </c>
      <c r="F2137" s="4" t="s">
        <v>28</v>
      </c>
      <c r="G2137" s="4" t="s">
        <v>140</v>
      </c>
      <c r="H2137" s="4" t="s">
        <v>8</v>
      </c>
      <c r="I2137" s="4" t="s">
        <v>1832</v>
      </c>
      <c r="J2137" s="6">
        <v>44551</v>
      </c>
      <c r="K2137" s="6">
        <v>44601</v>
      </c>
      <c r="L2137">
        <f t="shared" si="253"/>
        <v>50</v>
      </c>
      <c r="M2137" t="b">
        <f t="shared" si="256"/>
        <v>0</v>
      </c>
    </row>
    <row r="2138" spans="1:13" ht="13.2" hidden="1" x14ac:dyDescent="0.25">
      <c r="A2138" s="3" t="s">
        <v>2174</v>
      </c>
      <c r="B2138" s="3" t="s">
        <v>12</v>
      </c>
      <c r="C2138" s="3">
        <v>30</v>
      </c>
      <c r="D2138" s="3" t="s">
        <v>13</v>
      </c>
      <c r="E2138" s="3" t="s">
        <v>14</v>
      </c>
      <c r="F2138" s="4" t="s">
        <v>59</v>
      </c>
      <c r="G2138" s="4" t="s">
        <v>16</v>
      </c>
      <c r="H2138" s="4" t="s">
        <v>17</v>
      </c>
      <c r="I2138" s="4"/>
      <c r="J2138" s="6">
        <v>44553</v>
      </c>
      <c r="K2138" s="6">
        <v>44616</v>
      </c>
      <c r="L2138">
        <f t="shared" si="253"/>
        <v>63</v>
      </c>
    </row>
    <row r="2139" spans="1:13" ht="13.2" hidden="1" x14ac:dyDescent="0.25">
      <c r="A2139" s="3" t="s">
        <v>2175</v>
      </c>
      <c r="B2139" s="3" t="s">
        <v>12</v>
      </c>
      <c r="C2139" s="3">
        <v>30</v>
      </c>
      <c r="D2139" s="3" t="s">
        <v>13</v>
      </c>
      <c r="E2139" s="3" t="s">
        <v>14</v>
      </c>
      <c r="F2139" s="4" t="s">
        <v>22</v>
      </c>
      <c r="G2139" s="4" t="s">
        <v>29</v>
      </c>
      <c r="H2139" s="4" t="s">
        <v>17</v>
      </c>
      <c r="I2139" s="4"/>
      <c r="J2139" s="6">
        <v>44553</v>
      </c>
      <c r="K2139" s="6">
        <v>44601</v>
      </c>
      <c r="L2139">
        <f t="shared" si="253"/>
        <v>48</v>
      </c>
    </row>
    <row r="2140" spans="1:13" ht="13.2" hidden="1" x14ac:dyDescent="0.25">
      <c r="A2140" s="3" t="s">
        <v>2176</v>
      </c>
      <c r="B2140" s="3" t="s">
        <v>12</v>
      </c>
      <c r="C2140" s="3">
        <v>30</v>
      </c>
      <c r="D2140" s="3" t="s">
        <v>13</v>
      </c>
      <c r="E2140" s="3" t="s">
        <v>14</v>
      </c>
      <c r="F2140" s="4" t="s">
        <v>22</v>
      </c>
      <c r="G2140" s="4" t="s">
        <v>29</v>
      </c>
      <c r="H2140" s="4" t="s">
        <v>17</v>
      </c>
      <c r="I2140" s="4"/>
      <c r="J2140" s="6">
        <v>44553</v>
      </c>
      <c r="K2140" s="6">
        <v>44601</v>
      </c>
      <c r="L2140">
        <f t="shared" si="253"/>
        <v>48</v>
      </c>
    </row>
    <row r="2141" spans="1:13" ht="13.2" hidden="1" x14ac:dyDescent="0.25">
      <c r="A2141" s="3" t="s">
        <v>2177</v>
      </c>
      <c r="B2141" s="3" t="s">
        <v>12</v>
      </c>
      <c r="C2141" s="3">
        <v>30</v>
      </c>
      <c r="D2141" s="3" t="s">
        <v>13</v>
      </c>
      <c r="E2141" s="3" t="s">
        <v>14</v>
      </c>
      <c r="F2141" s="4" t="s">
        <v>24</v>
      </c>
      <c r="G2141" s="4" t="s">
        <v>29</v>
      </c>
      <c r="H2141" s="4" t="s">
        <v>17</v>
      </c>
      <c r="I2141" s="4"/>
      <c r="J2141" s="6">
        <v>44553</v>
      </c>
      <c r="K2141" s="6">
        <v>44601</v>
      </c>
      <c r="L2141">
        <f t="shared" si="253"/>
        <v>48</v>
      </c>
    </row>
    <row r="2142" spans="1:13" ht="13.2" hidden="1" x14ac:dyDescent="0.25">
      <c r="A2142" s="3" t="s">
        <v>2178</v>
      </c>
      <c r="B2142" s="3" t="s">
        <v>12</v>
      </c>
      <c r="C2142" s="3">
        <v>30</v>
      </c>
      <c r="D2142" s="3" t="s">
        <v>13</v>
      </c>
      <c r="E2142" s="3" t="s">
        <v>27</v>
      </c>
      <c r="F2142" s="4" t="s">
        <v>28</v>
      </c>
      <c r="G2142" s="4" t="s">
        <v>16</v>
      </c>
      <c r="H2142" s="4" t="s">
        <v>8</v>
      </c>
      <c r="I2142" s="4" t="s">
        <v>1832</v>
      </c>
      <c r="J2142" s="6">
        <v>44553</v>
      </c>
      <c r="K2142" s="6">
        <v>44601</v>
      </c>
      <c r="L2142">
        <f t="shared" si="253"/>
        <v>48</v>
      </c>
      <c r="M2142" t="b">
        <f t="shared" ref="M2142:M2144" si="257">L2142&lt;C2142</f>
        <v>0</v>
      </c>
    </row>
    <row r="2143" spans="1:13" ht="13.2" hidden="1" x14ac:dyDescent="0.25">
      <c r="A2143" s="3" t="s">
        <v>2179</v>
      </c>
      <c r="B2143" s="3" t="s">
        <v>12</v>
      </c>
      <c r="C2143" s="3">
        <v>30</v>
      </c>
      <c r="D2143" s="3" t="s">
        <v>13</v>
      </c>
      <c r="E2143" s="3" t="s">
        <v>27</v>
      </c>
      <c r="F2143" s="4" t="s">
        <v>28</v>
      </c>
      <c r="G2143" s="4" t="s">
        <v>16</v>
      </c>
      <c r="H2143" s="4" t="s">
        <v>8</v>
      </c>
      <c r="I2143" s="4" t="s">
        <v>79</v>
      </c>
      <c r="J2143" s="6">
        <v>44553</v>
      </c>
      <c r="K2143" s="6">
        <v>44707</v>
      </c>
      <c r="L2143">
        <f t="shared" si="253"/>
        <v>154</v>
      </c>
      <c r="M2143" t="b">
        <f t="shared" si="257"/>
        <v>0</v>
      </c>
    </row>
    <row r="2144" spans="1:13" ht="13.2" hidden="1" x14ac:dyDescent="0.25">
      <c r="A2144" s="3" t="s">
        <v>2180</v>
      </c>
      <c r="B2144" s="3" t="s">
        <v>12</v>
      </c>
      <c r="C2144" s="3">
        <v>30</v>
      </c>
      <c r="D2144" s="3" t="s">
        <v>13</v>
      </c>
      <c r="E2144" s="3" t="s">
        <v>27</v>
      </c>
      <c r="F2144" s="4" t="s">
        <v>28</v>
      </c>
      <c r="G2144" s="4" t="s">
        <v>90</v>
      </c>
      <c r="H2144" s="4" t="s">
        <v>8</v>
      </c>
      <c r="I2144" s="4" t="s">
        <v>1832</v>
      </c>
      <c r="J2144" s="6">
        <v>44553</v>
      </c>
      <c r="K2144" s="6">
        <v>44798</v>
      </c>
      <c r="L2144">
        <f t="shared" si="253"/>
        <v>245</v>
      </c>
      <c r="M2144" t="b">
        <f t="shared" si="257"/>
        <v>0</v>
      </c>
    </row>
    <row r="2145" spans="1:13" ht="13.2" hidden="1" x14ac:dyDescent="0.25">
      <c r="A2145" s="3" t="s">
        <v>2181</v>
      </c>
      <c r="B2145" s="3" t="s">
        <v>12</v>
      </c>
      <c r="C2145" s="3">
        <v>30</v>
      </c>
      <c r="D2145" s="3" t="s">
        <v>13</v>
      </c>
      <c r="E2145" s="3" t="s">
        <v>14</v>
      </c>
      <c r="F2145" s="4" t="s">
        <v>59</v>
      </c>
      <c r="G2145" s="4" t="s">
        <v>16</v>
      </c>
      <c r="H2145" s="4" t="s">
        <v>17</v>
      </c>
      <c r="I2145" s="4"/>
      <c r="J2145" s="6">
        <v>44557</v>
      </c>
      <c r="K2145" s="6">
        <v>44609</v>
      </c>
      <c r="L2145">
        <f>K2145-J2145</f>
        <v>52</v>
      </c>
    </row>
    <row r="2146" spans="1:13" ht="13.2" hidden="1" x14ac:dyDescent="0.25">
      <c r="A2146" s="3" t="s">
        <v>2182</v>
      </c>
      <c r="B2146" s="3" t="s">
        <v>12</v>
      </c>
      <c r="C2146" s="3">
        <v>30</v>
      </c>
      <c r="D2146" s="3" t="s">
        <v>13</v>
      </c>
      <c r="E2146" s="3" t="s">
        <v>27</v>
      </c>
      <c r="F2146" s="4" t="s">
        <v>28</v>
      </c>
      <c r="G2146" s="4" t="s">
        <v>16</v>
      </c>
      <c r="H2146" s="4" t="s">
        <v>8</v>
      </c>
      <c r="I2146" s="4" t="s">
        <v>30</v>
      </c>
      <c r="J2146" s="6">
        <v>44557</v>
      </c>
      <c r="K2146" s="6">
        <v>44582</v>
      </c>
      <c r="L2146">
        <f t="shared" si="253"/>
        <v>25</v>
      </c>
      <c r="M2146" t="b">
        <f t="shared" ref="M2146:M2150" si="258">L2146&lt;C2146</f>
        <v>1</v>
      </c>
    </row>
    <row r="2147" spans="1:13" ht="13.2" x14ac:dyDescent="0.25">
      <c r="A2147" s="3" t="s">
        <v>2183</v>
      </c>
      <c r="B2147" s="3" t="s">
        <v>12</v>
      </c>
      <c r="C2147" s="3">
        <v>30</v>
      </c>
      <c r="D2147" s="3" t="s">
        <v>13</v>
      </c>
      <c r="E2147" s="3" t="s">
        <v>27</v>
      </c>
      <c r="F2147" s="4" t="s">
        <v>28</v>
      </c>
      <c r="G2147" s="4" t="s">
        <v>272</v>
      </c>
      <c r="H2147" s="4" t="s">
        <v>8</v>
      </c>
      <c r="I2147" s="4" t="s">
        <v>30</v>
      </c>
      <c r="J2147" s="6">
        <v>44557</v>
      </c>
      <c r="K2147" s="6">
        <v>44636</v>
      </c>
      <c r="L2147">
        <f t="shared" si="253"/>
        <v>79</v>
      </c>
      <c r="M2147" t="b">
        <f t="shared" si="258"/>
        <v>0</v>
      </c>
    </row>
    <row r="2148" spans="1:13" ht="13.2" hidden="1" x14ac:dyDescent="0.25">
      <c r="A2148" s="3" t="s">
        <v>2184</v>
      </c>
      <c r="B2148" s="3" t="s">
        <v>12</v>
      </c>
      <c r="C2148" s="3">
        <v>30</v>
      </c>
      <c r="D2148" s="3" t="s">
        <v>13</v>
      </c>
      <c r="E2148" s="3" t="s">
        <v>27</v>
      </c>
      <c r="F2148" s="4" t="s">
        <v>43</v>
      </c>
      <c r="G2148" s="4" t="s">
        <v>29</v>
      </c>
      <c r="H2148" s="4" t="s">
        <v>17</v>
      </c>
      <c r="I2148" s="4"/>
      <c r="J2148" s="6">
        <v>44558</v>
      </c>
      <c r="K2148" s="6">
        <v>44571</v>
      </c>
      <c r="L2148">
        <f>K2148-J2148</f>
        <v>13</v>
      </c>
      <c r="M2148" t="b">
        <f t="shared" si="258"/>
        <v>1</v>
      </c>
    </row>
    <row r="2149" spans="1:13" ht="13.2" hidden="1" x14ac:dyDescent="0.25">
      <c r="A2149" s="3" t="s">
        <v>2185</v>
      </c>
      <c r="B2149" s="3" t="s">
        <v>12</v>
      </c>
      <c r="C2149" s="3">
        <v>30</v>
      </c>
      <c r="D2149" s="3" t="s">
        <v>13</v>
      </c>
      <c r="E2149" s="3" t="s">
        <v>27</v>
      </c>
      <c r="F2149" s="4" t="s">
        <v>28</v>
      </c>
      <c r="G2149" s="4" t="s">
        <v>16</v>
      </c>
      <c r="H2149" s="4" t="s">
        <v>8</v>
      </c>
      <c r="I2149" s="4" t="s">
        <v>1832</v>
      </c>
      <c r="J2149" s="6">
        <v>44558</v>
      </c>
      <c r="K2149" s="6">
        <v>44833</v>
      </c>
      <c r="L2149">
        <f t="shared" si="253"/>
        <v>275</v>
      </c>
      <c r="M2149" t="b">
        <f t="shared" si="258"/>
        <v>0</v>
      </c>
    </row>
    <row r="2150" spans="1:13" ht="13.2" hidden="1" x14ac:dyDescent="0.25">
      <c r="A2150" s="3" t="s">
        <v>2186</v>
      </c>
      <c r="B2150" s="3" t="s">
        <v>12</v>
      </c>
      <c r="C2150" s="3">
        <v>30</v>
      </c>
      <c r="D2150" s="3" t="s">
        <v>13</v>
      </c>
      <c r="E2150" s="3" t="s">
        <v>27</v>
      </c>
      <c r="F2150" s="4" t="s">
        <v>28</v>
      </c>
      <c r="G2150" s="4" t="s">
        <v>140</v>
      </c>
      <c r="H2150" s="4" t="s">
        <v>8</v>
      </c>
      <c r="I2150" s="4" t="s">
        <v>30</v>
      </c>
      <c r="J2150" s="6">
        <v>44559</v>
      </c>
      <c r="K2150" s="6">
        <v>44609</v>
      </c>
      <c r="L2150">
        <f t="shared" si="253"/>
        <v>50</v>
      </c>
      <c r="M2150" t="b">
        <f t="shared" si="258"/>
        <v>0</v>
      </c>
    </row>
    <row r="2151" spans="1:13" ht="13.2" hidden="1" x14ac:dyDescent="0.25">
      <c r="A2151" s="3" t="s">
        <v>2187</v>
      </c>
      <c r="B2151" s="3" t="s">
        <v>12</v>
      </c>
      <c r="C2151" s="3">
        <v>30</v>
      </c>
      <c r="D2151" s="3" t="s">
        <v>13</v>
      </c>
      <c r="E2151" s="3" t="s">
        <v>14</v>
      </c>
      <c r="F2151" s="4" t="s">
        <v>59</v>
      </c>
      <c r="G2151" s="4" t="s">
        <v>16</v>
      </c>
      <c r="H2151" s="4" t="s">
        <v>17</v>
      </c>
      <c r="I2151" s="4"/>
      <c r="J2151" s="6">
        <v>44560</v>
      </c>
      <c r="K2151" s="6">
        <v>44609</v>
      </c>
      <c r="L2151">
        <f t="shared" si="253"/>
        <v>49</v>
      </c>
    </row>
    <row r="2152" spans="1:13" ht="13.2" hidden="1" x14ac:dyDescent="0.25">
      <c r="A2152" s="3" t="s">
        <v>2188</v>
      </c>
      <c r="B2152" s="3" t="s">
        <v>12</v>
      </c>
      <c r="C2152" s="3">
        <v>30</v>
      </c>
      <c r="D2152" s="3" t="s">
        <v>13</v>
      </c>
      <c r="E2152" s="3" t="s">
        <v>14</v>
      </c>
      <c r="F2152" s="4" t="s">
        <v>24</v>
      </c>
      <c r="G2152" s="4" t="s">
        <v>29</v>
      </c>
      <c r="H2152" s="4" t="s">
        <v>17</v>
      </c>
      <c r="I2152" s="4"/>
      <c r="J2152" s="6">
        <v>44560</v>
      </c>
      <c r="K2152" s="6">
        <v>44616</v>
      </c>
      <c r="L2152">
        <f t="shared" si="253"/>
        <v>56</v>
      </c>
    </row>
    <row r="2153" spans="1:13" ht="13.2" hidden="1" x14ac:dyDescent="0.25">
      <c r="A2153" s="3" t="s">
        <v>2189</v>
      </c>
      <c r="B2153" s="3" t="s">
        <v>12</v>
      </c>
      <c r="C2153" s="3">
        <v>30</v>
      </c>
      <c r="D2153" s="3" t="s">
        <v>13</v>
      </c>
      <c r="E2153" s="3" t="s">
        <v>27</v>
      </c>
      <c r="F2153" s="4" t="s">
        <v>28</v>
      </c>
      <c r="G2153" s="4" t="s">
        <v>16</v>
      </c>
      <c r="H2153" s="4" t="s">
        <v>8</v>
      </c>
      <c r="I2153" s="4" t="s">
        <v>79</v>
      </c>
      <c r="J2153" s="6">
        <v>44560</v>
      </c>
      <c r="K2153" s="6">
        <v>44692</v>
      </c>
      <c r="L2153">
        <f t="shared" si="253"/>
        <v>132</v>
      </c>
      <c r="M2153" t="b">
        <f t="shared" ref="M2153:M2154" si="259">L2153&lt;C2153</f>
        <v>0</v>
      </c>
    </row>
    <row r="2154" spans="1:13" ht="13.2" hidden="1" x14ac:dyDescent="0.25">
      <c r="A2154" s="3" t="s">
        <v>2190</v>
      </c>
      <c r="B2154" s="3" t="s">
        <v>12</v>
      </c>
      <c r="C2154" s="3">
        <v>30</v>
      </c>
      <c r="D2154" s="3" t="s">
        <v>13</v>
      </c>
      <c r="E2154" s="3" t="s">
        <v>27</v>
      </c>
      <c r="F2154" s="4" t="s">
        <v>28</v>
      </c>
      <c r="G2154" s="4" t="s">
        <v>90</v>
      </c>
      <c r="H2154" s="4" t="s">
        <v>8</v>
      </c>
      <c r="I2154" s="4" t="s">
        <v>30</v>
      </c>
      <c r="J2154" s="6">
        <v>44560</v>
      </c>
      <c r="K2154" s="6">
        <v>44798</v>
      </c>
      <c r="L2154">
        <f t="shared" si="253"/>
        <v>238</v>
      </c>
      <c r="M2154" t="b">
        <f t="shared" si="259"/>
        <v>0</v>
      </c>
    </row>
    <row r="2155" spans="1:13" ht="13.2" hidden="1" x14ac:dyDescent="0.25">
      <c r="A2155" s="3" t="s">
        <v>2191</v>
      </c>
      <c r="B2155" s="3" t="s">
        <v>12</v>
      </c>
      <c r="C2155" s="3">
        <v>30</v>
      </c>
      <c r="D2155" s="3" t="s">
        <v>13</v>
      </c>
      <c r="E2155" s="3" t="s">
        <v>14</v>
      </c>
      <c r="F2155" s="4" t="s">
        <v>59</v>
      </c>
      <c r="G2155" s="4" t="s">
        <v>16</v>
      </c>
      <c r="H2155" s="4" t="s">
        <v>17</v>
      </c>
      <c r="I2155" s="4"/>
      <c r="J2155" s="6">
        <v>44564</v>
      </c>
      <c r="K2155" s="6">
        <v>44609</v>
      </c>
      <c r="L2155">
        <f t="shared" si="253"/>
        <v>45</v>
      </c>
    </row>
    <row r="2156" spans="1:13" ht="13.2" hidden="1" x14ac:dyDescent="0.25">
      <c r="A2156" s="3" t="s">
        <v>2192</v>
      </c>
      <c r="B2156" s="3" t="s">
        <v>12</v>
      </c>
      <c r="C2156" s="3">
        <v>30</v>
      </c>
      <c r="D2156" s="3" t="s">
        <v>13</v>
      </c>
      <c r="E2156" s="3" t="s">
        <v>14</v>
      </c>
      <c r="F2156" s="4" t="s">
        <v>22</v>
      </c>
      <c r="G2156" s="4" t="s">
        <v>29</v>
      </c>
      <c r="H2156" s="4" t="s">
        <v>17</v>
      </c>
      <c r="I2156" s="4"/>
      <c r="J2156" s="6">
        <v>44564</v>
      </c>
      <c r="K2156" s="6">
        <v>44609</v>
      </c>
      <c r="L2156">
        <f t="shared" si="253"/>
        <v>45</v>
      </c>
    </row>
    <row r="2157" spans="1:13" ht="13.2" hidden="1" x14ac:dyDescent="0.25">
      <c r="A2157" s="3" t="s">
        <v>2193</v>
      </c>
      <c r="B2157" s="3" t="s">
        <v>12</v>
      </c>
      <c r="C2157" s="3">
        <v>30</v>
      </c>
      <c r="D2157" s="3" t="s">
        <v>13</v>
      </c>
      <c r="E2157" s="3" t="s">
        <v>14</v>
      </c>
      <c r="F2157" s="4" t="s">
        <v>22</v>
      </c>
      <c r="G2157" s="4" t="s">
        <v>29</v>
      </c>
      <c r="H2157" s="4" t="s">
        <v>17</v>
      </c>
      <c r="I2157" s="4"/>
      <c r="J2157" s="6">
        <v>44564</v>
      </c>
      <c r="K2157" s="6">
        <v>44566</v>
      </c>
      <c r="L2157">
        <f t="shared" si="253"/>
        <v>2</v>
      </c>
    </row>
    <row r="2158" spans="1:13" ht="13.2" hidden="1" x14ac:dyDescent="0.25">
      <c r="A2158" s="3" t="s">
        <v>2194</v>
      </c>
      <c r="B2158" s="3" t="s">
        <v>12</v>
      </c>
      <c r="C2158" s="3">
        <v>30</v>
      </c>
      <c r="D2158" s="3" t="s">
        <v>13</v>
      </c>
      <c r="E2158" s="3" t="s">
        <v>27</v>
      </c>
      <c r="F2158" s="4" t="s">
        <v>28</v>
      </c>
      <c r="G2158" s="4" t="s">
        <v>16</v>
      </c>
      <c r="H2158" s="4" t="s">
        <v>8</v>
      </c>
      <c r="I2158" s="4" t="s">
        <v>1832</v>
      </c>
      <c r="J2158" s="6">
        <v>44564</v>
      </c>
      <c r="K2158" s="6">
        <v>44609</v>
      </c>
      <c r="L2158">
        <f t="shared" si="253"/>
        <v>45</v>
      </c>
      <c r="M2158" t="b">
        <f t="shared" ref="M2158:M2162" si="260">L2158&lt;C2158</f>
        <v>0</v>
      </c>
    </row>
    <row r="2159" spans="1:13" ht="13.2" hidden="1" x14ac:dyDescent="0.25">
      <c r="A2159" s="3" t="s">
        <v>2195</v>
      </c>
      <c r="B2159" s="3" t="s">
        <v>12</v>
      </c>
      <c r="C2159" s="3">
        <v>30</v>
      </c>
      <c r="D2159" s="3" t="s">
        <v>13</v>
      </c>
      <c r="E2159" s="3" t="s">
        <v>27</v>
      </c>
      <c r="F2159" s="4" t="s">
        <v>28</v>
      </c>
      <c r="G2159" s="4" t="s">
        <v>16</v>
      </c>
      <c r="H2159" s="4" t="s">
        <v>8</v>
      </c>
      <c r="I2159" s="4" t="s">
        <v>79</v>
      </c>
      <c r="J2159" s="6">
        <v>44564</v>
      </c>
      <c r="K2159" s="6">
        <v>44704</v>
      </c>
      <c r="L2159">
        <f t="shared" si="253"/>
        <v>140</v>
      </c>
      <c r="M2159" t="b">
        <f t="shared" si="260"/>
        <v>0</v>
      </c>
    </row>
    <row r="2160" spans="1:13" ht="13.2" hidden="1" x14ac:dyDescent="0.25">
      <c r="A2160" s="3" t="s">
        <v>2196</v>
      </c>
      <c r="B2160" s="3" t="s">
        <v>12</v>
      </c>
      <c r="C2160" s="3">
        <v>30</v>
      </c>
      <c r="D2160" s="3" t="s">
        <v>13</v>
      </c>
      <c r="E2160" s="3" t="s">
        <v>27</v>
      </c>
      <c r="F2160" s="4" t="s">
        <v>28</v>
      </c>
      <c r="G2160" s="4" t="s">
        <v>16</v>
      </c>
      <c r="H2160" s="4" t="s">
        <v>8</v>
      </c>
      <c r="I2160" s="4" t="s">
        <v>67</v>
      </c>
      <c r="J2160" s="6">
        <v>44565</v>
      </c>
      <c r="K2160" s="6">
        <v>44658</v>
      </c>
      <c r="L2160">
        <f t="shared" si="253"/>
        <v>93</v>
      </c>
      <c r="M2160" t="b">
        <f t="shared" si="260"/>
        <v>0</v>
      </c>
    </row>
    <row r="2161" spans="1:13" ht="13.2" hidden="1" x14ac:dyDescent="0.25">
      <c r="A2161" s="3" t="s">
        <v>2197</v>
      </c>
      <c r="B2161" s="3" t="s">
        <v>12</v>
      </c>
      <c r="C2161" s="3">
        <v>30</v>
      </c>
      <c r="D2161" s="3" t="s">
        <v>13</v>
      </c>
      <c r="E2161" s="3" t="s">
        <v>27</v>
      </c>
      <c r="F2161" s="4" t="s">
        <v>28</v>
      </c>
      <c r="G2161" s="4" t="s">
        <v>16</v>
      </c>
      <c r="H2161" s="4" t="s">
        <v>8</v>
      </c>
      <c r="I2161" s="4" t="s">
        <v>79</v>
      </c>
      <c r="J2161" s="6">
        <v>44565</v>
      </c>
      <c r="K2161" s="6">
        <v>44716</v>
      </c>
      <c r="L2161">
        <f t="shared" si="253"/>
        <v>151</v>
      </c>
      <c r="M2161" t="b">
        <f t="shared" si="260"/>
        <v>0</v>
      </c>
    </row>
    <row r="2162" spans="1:13" ht="13.2" hidden="1" x14ac:dyDescent="0.25">
      <c r="A2162" s="3" t="s">
        <v>2198</v>
      </c>
      <c r="B2162" s="3" t="s">
        <v>12</v>
      </c>
      <c r="C2162" s="3">
        <v>30</v>
      </c>
      <c r="D2162" s="3" t="s">
        <v>13</v>
      </c>
      <c r="E2162" s="3" t="s">
        <v>27</v>
      </c>
      <c r="F2162" s="4" t="s">
        <v>28</v>
      </c>
      <c r="G2162" s="4" t="s">
        <v>29</v>
      </c>
      <c r="H2162" s="4" t="s">
        <v>8</v>
      </c>
      <c r="I2162" s="4" t="s">
        <v>79</v>
      </c>
      <c r="J2162" s="6">
        <v>44565</v>
      </c>
      <c r="K2162" s="6">
        <v>44784</v>
      </c>
      <c r="L2162">
        <f t="shared" si="253"/>
        <v>219</v>
      </c>
      <c r="M2162" t="b">
        <f t="shared" si="260"/>
        <v>0</v>
      </c>
    </row>
    <row r="2163" spans="1:13" ht="13.2" hidden="1" x14ac:dyDescent="0.25">
      <c r="A2163" s="3" t="s">
        <v>2199</v>
      </c>
      <c r="B2163" s="3" t="s">
        <v>12</v>
      </c>
      <c r="C2163" s="3">
        <v>30</v>
      </c>
      <c r="D2163" s="3" t="s">
        <v>13</v>
      </c>
      <c r="E2163" s="3" t="s">
        <v>14</v>
      </c>
      <c r="F2163" s="4" t="s">
        <v>22</v>
      </c>
      <c r="G2163" s="4" t="s">
        <v>29</v>
      </c>
      <c r="H2163" s="4" t="s">
        <v>17</v>
      </c>
      <c r="I2163" s="4"/>
      <c r="J2163" s="6">
        <v>44566</v>
      </c>
      <c r="K2163" s="6">
        <v>44609</v>
      </c>
      <c r="L2163">
        <f>K2163-J2163</f>
        <v>43</v>
      </c>
    </row>
    <row r="2164" spans="1:13" ht="13.2" hidden="1" x14ac:dyDescent="0.25">
      <c r="A2164" s="3" t="s">
        <v>2200</v>
      </c>
      <c r="B2164" s="3" t="s">
        <v>12</v>
      </c>
      <c r="C2164" s="3">
        <v>30</v>
      </c>
      <c r="D2164" s="3" t="s">
        <v>13</v>
      </c>
      <c r="E2164" s="3" t="s">
        <v>27</v>
      </c>
      <c r="F2164" s="4" t="s">
        <v>28</v>
      </c>
      <c r="G2164" s="4" t="s">
        <v>90</v>
      </c>
      <c r="H2164" s="4" t="s">
        <v>8</v>
      </c>
      <c r="I2164" s="4" t="s">
        <v>1832</v>
      </c>
      <c r="J2164" s="6">
        <v>44566</v>
      </c>
      <c r="K2164" s="6">
        <v>44805</v>
      </c>
      <c r="L2164">
        <f t="shared" si="253"/>
        <v>239</v>
      </c>
      <c r="M2164" t="b">
        <f>L2164&lt;C2164</f>
        <v>0</v>
      </c>
    </row>
    <row r="2165" spans="1:13" ht="13.2" hidden="1" x14ac:dyDescent="0.25">
      <c r="A2165" s="3" t="s">
        <v>2201</v>
      </c>
      <c r="B2165" s="3" t="s">
        <v>12</v>
      </c>
      <c r="C2165" s="3">
        <v>30</v>
      </c>
      <c r="D2165" s="3" t="s">
        <v>404</v>
      </c>
      <c r="E2165" s="3" t="s">
        <v>466</v>
      </c>
      <c r="F2165" s="4"/>
      <c r="G2165" s="4" t="s">
        <v>16</v>
      </c>
      <c r="H2165" s="4"/>
      <c r="I2165" s="4"/>
      <c r="J2165" s="6">
        <v>44566</v>
      </c>
      <c r="K2165" s="3"/>
      <c r="L2165">
        <f t="shared" si="253"/>
        <v>-44566</v>
      </c>
    </row>
    <row r="2166" spans="1:13" ht="13.2" hidden="1" x14ac:dyDescent="0.25">
      <c r="A2166" s="3" t="s">
        <v>2202</v>
      </c>
      <c r="B2166" s="3" t="s">
        <v>12</v>
      </c>
      <c r="C2166" s="3">
        <v>30</v>
      </c>
      <c r="D2166" s="3" t="s">
        <v>404</v>
      </c>
      <c r="E2166" s="3" t="s">
        <v>466</v>
      </c>
      <c r="F2166" s="4"/>
      <c r="G2166" s="4" t="s">
        <v>16</v>
      </c>
      <c r="H2166" s="4"/>
      <c r="I2166" s="4"/>
      <c r="J2166" s="6">
        <v>44566</v>
      </c>
      <c r="K2166" s="3"/>
      <c r="L2166">
        <f t="shared" si="253"/>
        <v>-44566</v>
      </c>
    </row>
    <row r="2167" spans="1:13" ht="13.2" hidden="1" x14ac:dyDescent="0.25">
      <c r="A2167" s="3" t="s">
        <v>2203</v>
      </c>
      <c r="B2167" s="3" t="s">
        <v>12</v>
      </c>
      <c r="C2167" s="3">
        <v>30</v>
      </c>
      <c r="D2167" s="3" t="s">
        <v>404</v>
      </c>
      <c r="E2167" s="3" t="s">
        <v>466</v>
      </c>
      <c r="F2167" s="4"/>
      <c r="G2167" s="4" t="s">
        <v>16</v>
      </c>
      <c r="H2167" s="4"/>
      <c r="I2167" s="4"/>
      <c r="J2167" s="6">
        <v>44566</v>
      </c>
      <c r="K2167" s="3"/>
      <c r="L2167">
        <f t="shared" si="253"/>
        <v>-44566</v>
      </c>
    </row>
    <row r="2168" spans="1:13" ht="13.2" hidden="1" x14ac:dyDescent="0.25">
      <c r="A2168" s="3" t="s">
        <v>2204</v>
      </c>
      <c r="B2168" s="3" t="s">
        <v>12</v>
      </c>
      <c r="C2168" s="3">
        <v>30</v>
      </c>
      <c r="D2168" s="3" t="s">
        <v>13</v>
      </c>
      <c r="E2168" s="3" t="s">
        <v>14</v>
      </c>
      <c r="F2168" s="4" t="s">
        <v>59</v>
      </c>
      <c r="G2168" s="4" t="s">
        <v>16</v>
      </c>
      <c r="H2168" s="4" t="s">
        <v>17</v>
      </c>
      <c r="I2168" s="4"/>
      <c r="J2168" s="6">
        <v>44567</v>
      </c>
      <c r="K2168" s="6">
        <v>44641</v>
      </c>
      <c r="L2168">
        <f t="shared" si="253"/>
        <v>74</v>
      </c>
    </row>
    <row r="2169" spans="1:13" ht="13.2" hidden="1" x14ac:dyDescent="0.25">
      <c r="A2169" s="3" t="s">
        <v>2205</v>
      </c>
      <c r="B2169" s="3" t="s">
        <v>12</v>
      </c>
      <c r="C2169" s="3">
        <v>30</v>
      </c>
      <c r="D2169" s="3" t="s">
        <v>13</v>
      </c>
      <c r="E2169" s="3" t="s">
        <v>14</v>
      </c>
      <c r="F2169" s="4" t="s">
        <v>22</v>
      </c>
      <c r="G2169" s="4" t="s">
        <v>29</v>
      </c>
      <c r="H2169" s="4" t="s">
        <v>17</v>
      </c>
      <c r="I2169" s="4"/>
      <c r="J2169" s="6">
        <v>44567</v>
      </c>
      <c r="K2169" s="6">
        <v>44641</v>
      </c>
      <c r="L2169">
        <f t="shared" si="253"/>
        <v>74</v>
      </c>
    </row>
    <row r="2170" spans="1:13" ht="13.2" hidden="1" x14ac:dyDescent="0.25">
      <c r="A2170" s="3" t="s">
        <v>2206</v>
      </c>
      <c r="B2170" s="3" t="s">
        <v>12</v>
      </c>
      <c r="C2170" s="3">
        <v>30</v>
      </c>
      <c r="D2170" s="3" t="s">
        <v>13</v>
      </c>
      <c r="E2170" s="3" t="s">
        <v>14</v>
      </c>
      <c r="F2170" s="4" t="s">
        <v>22</v>
      </c>
      <c r="G2170" s="4" t="s">
        <v>29</v>
      </c>
      <c r="H2170" s="4" t="s">
        <v>17</v>
      </c>
      <c r="I2170" s="4"/>
      <c r="J2170" s="6">
        <v>44567</v>
      </c>
      <c r="K2170" s="6">
        <v>44579</v>
      </c>
      <c r="L2170">
        <f t="shared" si="253"/>
        <v>12</v>
      </c>
    </row>
    <row r="2171" spans="1:13" ht="13.2" hidden="1" x14ac:dyDescent="0.25">
      <c r="A2171" s="3" t="s">
        <v>2207</v>
      </c>
      <c r="B2171" s="3" t="s">
        <v>12</v>
      </c>
      <c r="C2171" s="3">
        <v>30</v>
      </c>
      <c r="D2171" s="3" t="s">
        <v>13</v>
      </c>
      <c r="E2171" s="3" t="s">
        <v>27</v>
      </c>
      <c r="F2171" s="4" t="s">
        <v>43</v>
      </c>
      <c r="G2171" s="4" t="s">
        <v>16</v>
      </c>
      <c r="H2171" s="4" t="s">
        <v>17</v>
      </c>
      <c r="I2171" s="4"/>
      <c r="J2171" s="6">
        <v>44568</v>
      </c>
      <c r="K2171" s="6">
        <v>44575</v>
      </c>
      <c r="L2171">
        <f t="shared" si="253"/>
        <v>7</v>
      </c>
      <c r="M2171" t="b">
        <f t="shared" ref="M2171:M2172" si="261">L2171&lt;C2171</f>
        <v>1</v>
      </c>
    </row>
    <row r="2172" spans="1:13" ht="13.2" hidden="1" x14ac:dyDescent="0.25">
      <c r="A2172" s="3" t="s">
        <v>2208</v>
      </c>
      <c r="B2172" s="3" t="s">
        <v>32</v>
      </c>
      <c r="C2172" s="3">
        <v>15</v>
      </c>
      <c r="D2172" s="3" t="s">
        <v>13</v>
      </c>
      <c r="E2172" s="3" t="s">
        <v>27</v>
      </c>
      <c r="F2172" s="4" t="s">
        <v>28</v>
      </c>
      <c r="G2172" s="4" t="s">
        <v>29</v>
      </c>
      <c r="H2172" s="4" t="s">
        <v>8</v>
      </c>
      <c r="I2172" s="4" t="s">
        <v>30</v>
      </c>
      <c r="J2172" s="6">
        <v>44571</v>
      </c>
      <c r="K2172" s="6">
        <v>44760</v>
      </c>
      <c r="L2172">
        <f t="shared" si="253"/>
        <v>189</v>
      </c>
      <c r="M2172" t="b">
        <f t="shared" si="261"/>
        <v>0</v>
      </c>
    </row>
    <row r="2173" spans="1:13" ht="13.2" hidden="1" x14ac:dyDescent="0.25">
      <c r="A2173" s="3" t="s">
        <v>2209</v>
      </c>
      <c r="B2173" s="3" t="s">
        <v>12</v>
      </c>
      <c r="C2173" s="3">
        <v>30</v>
      </c>
      <c r="D2173" s="3" t="s">
        <v>13</v>
      </c>
      <c r="E2173" s="3" t="s">
        <v>14</v>
      </c>
      <c r="F2173" s="4" t="s">
        <v>22</v>
      </c>
      <c r="G2173" s="4" t="s">
        <v>29</v>
      </c>
      <c r="H2173" s="4" t="s">
        <v>17</v>
      </c>
      <c r="I2173" s="4"/>
      <c r="J2173" s="6">
        <v>44571</v>
      </c>
      <c r="K2173" s="6">
        <v>44641</v>
      </c>
      <c r="L2173">
        <f t="shared" si="253"/>
        <v>70</v>
      </c>
    </row>
    <row r="2174" spans="1:13" ht="13.2" hidden="1" x14ac:dyDescent="0.25">
      <c r="A2174" s="3" t="s">
        <v>2210</v>
      </c>
      <c r="B2174" s="3" t="s">
        <v>12</v>
      </c>
      <c r="C2174" s="3">
        <v>30</v>
      </c>
      <c r="D2174" s="3" t="s">
        <v>13</v>
      </c>
      <c r="E2174" s="3" t="s">
        <v>27</v>
      </c>
      <c r="F2174" s="4" t="s">
        <v>43</v>
      </c>
      <c r="G2174" s="4" t="s">
        <v>90</v>
      </c>
      <c r="H2174" s="4" t="s">
        <v>17</v>
      </c>
      <c r="I2174" s="4"/>
      <c r="J2174" s="6">
        <v>44571</v>
      </c>
      <c r="K2174" s="6">
        <v>44575</v>
      </c>
      <c r="L2174">
        <f t="shared" si="253"/>
        <v>4</v>
      </c>
      <c r="M2174" t="b">
        <f t="shared" ref="M2174:M2176" si="262">L2174&lt;C2174</f>
        <v>1</v>
      </c>
    </row>
    <row r="2175" spans="1:13" ht="13.2" hidden="1" x14ac:dyDescent="0.25">
      <c r="A2175" s="3" t="s">
        <v>2211</v>
      </c>
      <c r="B2175" s="3" t="s">
        <v>12</v>
      </c>
      <c r="C2175" s="3">
        <v>30</v>
      </c>
      <c r="D2175" s="3" t="s">
        <v>13</v>
      </c>
      <c r="E2175" s="3" t="s">
        <v>27</v>
      </c>
      <c r="F2175" s="4" t="s">
        <v>28</v>
      </c>
      <c r="G2175" s="4" t="s">
        <v>16</v>
      </c>
      <c r="H2175" s="4" t="s">
        <v>8</v>
      </c>
      <c r="I2175" s="4" t="s">
        <v>1832</v>
      </c>
      <c r="J2175" s="6">
        <v>44571</v>
      </c>
      <c r="K2175" s="6">
        <v>44609</v>
      </c>
      <c r="L2175">
        <f t="shared" si="253"/>
        <v>38</v>
      </c>
      <c r="M2175" t="b">
        <f t="shared" si="262"/>
        <v>0</v>
      </c>
    </row>
    <row r="2176" spans="1:13" ht="13.2" hidden="1" x14ac:dyDescent="0.25">
      <c r="A2176" s="3" t="s">
        <v>2212</v>
      </c>
      <c r="B2176" s="3" t="s">
        <v>12</v>
      </c>
      <c r="C2176" s="3">
        <v>30</v>
      </c>
      <c r="D2176" s="3" t="s">
        <v>13</v>
      </c>
      <c r="E2176" s="3" t="s">
        <v>27</v>
      </c>
      <c r="F2176" s="4" t="s">
        <v>28</v>
      </c>
      <c r="G2176" s="4" t="s">
        <v>16</v>
      </c>
      <c r="H2176" s="4" t="s">
        <v>8</v>
      </c>
      <c r="I2176" s="4" t="s">
        <v>30</v>
      </c>
      <c r="J2176" s="6">
        <v>44571</v>
      </c>
      <c r="K2176" s="6">
        <v>44706</v>
      </c>
      <c r="L2176">
        <f t="shared" si="253"/>
        <v>135</v>
      </c>
      <c r="M2176" t="b">
        <f t="shared" si="262"/>
        <v>0</v>
      </c>
    </row>
    <row r="2177" spans="1:13" ht="13.2" hidden="1" x14ac:dyDescent="0.25">
      <c r="A2177" s="3" t="s">
        <v>2213</v>
      </c>
      <c r="B2177" s="3" t="s">
        <v>12</v>
      </c>
      <c r="C2177" s="3">
        <v>30</v>
      </c>
      <c r="D2177" s="3" t="s">
        <v>404</v>
      </c>
      <c r="E2177" s="3" t="s">
        <v>466</v>
      </c>
      <c r="F2177" s="4"/>
      <c r="G2177" s="4" t="s">
        <v>16</v>
      </c>
      <c r="H2177" s="4"/>
      <c r="I2177" s="4"/>
      <c r="J2177" s="6">
        <v>44571</v>
      </c>
      <c r="K2177" s="3"/>
      <c r="L2177">
        <f t="shared" si="253"/>
        <v>-44571</v>
      </c>
    </row>
    <row r="2178" spans="1:13" ht="13.2" hidden="1" x14ac:dyDescent="0.25">
      <c r="A2178" s="3" t="s">
        <v>2214</v>
      </c>
      <c r="B2178" s="3" t="s">
        <v>34</v>
      </c>
      <c r="C2178" s="3">
        <v>7</v>
      </c>
      <c r="D2178" s="3" t="s">
        <v>13</v>
      </c>
      <c r="E2178" s="3" t="s">
        <v>27</v>
      </c>
      <c r="F2178" s="4" t="s">
        <v>43</v>
      </c>
      <c r="G2178" s="4" t="s">
        <v>16</v>
      </c>
      <c r="H2178" s="4" t="s">
        <v>17</v>
      </c>
      <c r="I2178" s="4"/>
      <c r="J2178" s="6">
        <v>44572</v>
      </c>
      <c r="K2178" s="6">
        <v>44609</v>
      </c>
      <c r="L2178">
        <f t="shared" si="253"/>
        <v>37</v>
      </c>
      <c r="M2178" t="b">
        <f>L2178&lt;C2178</f>
        <v>0</v>
      </c>
    </row>
    <row r="2179" spans="1:13" ht="13.2" hidden="1" x14ac:dyDescent="0.25">
      <c r="A2179" s="3" t="s">
        <v>2215</v>
      </c>
      <c r="B2179" s="3" t="s">
        <v>12</v>
      </c>
      <c r="C2179" s="3">
        <v>30</v>
      </c>
      <c r="D2179" s="3" t="s">
        <v>13</v>
      </c>
      <c r="E2179" s="3" t="s">
        <v>14</v>
      </c>
      <c r="F2179" s="4" t="s">
        <v>22</v>
      </c>
      <c r="G2179" s="4" t="s">
        <v>29</v>
      </c>
      <c r="H2179" s="4" t="s">
        <v>17</v>
      </c>
      <c r="I2179" s="4"/>
      <c r="J2179" s="6">
        <v>44572</v>
      </c>
      <c r="K2179" s="6">
        <v>44641</v>
      </c>
      <c r="L2179">
        <f t="shared" si="253"/>
        <v>69</v>
      </c>
    </row>
    <row r="2180" spans="1:13" ht="13.2" hidden="1" x14ac:dyDescent="0.25">
      <c r="A2180" s="3" t="s">
        <v>2216</v>
      </c>
      <c r="B2180" s="3" t="s">
        <v>12</v>
      </c>
      <c r="C2180" s="3">
        <v>30</v>
      </c>
      <c r="D2180" s="3" t="s">
        <v>13</v>
      </c>
      <c r="E2180" s="3" t="s">
        <v>14</v>
      </c>
      <c r="F2180" s="4" t="s">
        <v>24</v>
      </c>
      <c r="G2180" s="4" t="s">
        <v>29</v>
      </c>
      <c r="H2180" s="4" t="s">
        <v>17</v>
      </c>
      <c r="I2180" s="4"/>
      <c r="J2180" s="6">
        <v>44572</v>
      </c>
      <c r="K2180" s="6">
        <v>44616</v>
      </c>
      <c r="L2180">
        <f t="shared" ref="L2180:L2183" si="263">K2180-J2180</f>
        <v>44</v>
      </c>
    </row>
    <row r="2181" spans="1:13" ht="13.2" hidden="1" x14ac:dyDescent="0.25">
      <c r="A2181" s="3" t="s">
        <v>2217</v>
      </c>
      <c r="B2181" s="3" t="s">
        <v>12</v>
      </c>
      <c r="C2181" s="3">
        <v>30</v>
      </c>
      <c r="D2181" s="3" t="s">
        <v>13</v>
      </c>
      <c r="E2181" s="3" t="s">
        <v>14</v>
      </c>
      <c r="F2181" s="4" t="s">
        <v>24</v>
      </c>
      <c r="G2181" s="4" t="s">
        <v>29</v>
      </c>
      <c r="H2181" s="4" t="s">
        <v>17</v>
      </c>
      <c r="I2181" s="4"/>
      <c r="J2181" s="6">
        <v>44572</v>
      </c>
      <c r="K2181" s="6">
        <v>44616</v>
      </c>
      <c r="L2181">
        <f t="shared" si="263"/>
        <v>44</v>
      </c>
    </row>
    <row r="2182" spans="1:13" ht="13.2" hidden="1" x14ac:dyDescent="0.25">
      <c r="A2182" s="3" t="s">
        <v>2218</v>
      </c>
      <c r="B2182" s="3" t="s">
        <v>12</v>
      </c>
      <c r="C2182" s="3">
        <v>30</v>
      </c>
      <c r="D2182" s="3" t="s">
        <v>13</v>
      </c>
      <c r="E2182" s="3" t="s">
        <v>14</v>
      </c>
      <c r="F2182" s="4" t="s">
        <v>24</v>
      </c>
      <c r="G2182" s="4" t="s">
        <v>29</v>
      </c>
      <c r="H2182" s="4" t="s">
        <v>17</v>
      </c>
      <c r="I2182" s="4"/>
      <c r="J2182" s="6">
        <v>44572</v>
      </c>
      <c r="K2182" s="6">
        <v>44572</v>
      </c>
      <c r="L2182">
        <f t="shared" si="263"/>
        <v>0</v>
      </c>
    </row>
    <row r="2183" spans="1:13" ht="13.2" hidden="1" x14ac:dyDescent="0.25">
      <c r="A2183" s="3" t="s">
        <v>2219</v>
      </c>
      <c r="B2183" s="3" t="s">
        <v>12</v>
      </c>
      <c r="C2183" s="3">
        <v>30</v>
      </c>
      <c r="D2183" s="3" t="s">
        <v>13</v>
      </c>
      <c r="E2183" s="3" t="s">
        <v>27</v>
      </c>
      <c r="F2183" s="4" t="s">
        <v>43</v>
      </c>
      <c r="G2183" s="4" t="s">
        <v>29</v>
      </c>
      <c r="H2183" s="4" t="s">
        <v>17</v>
      </c>
      <c r="I2183" s="4"/>
      <c r="J2183" s="6">
        <v>44572</v>
      </c>
      <c r="K2183" s="6">
        <v>44586</v>
      </c>
      <c r="L2183">
        <f t="shared" si="263"/>
        <v>14</v>
      </c>
      <c r="M2183" t="b">
        <f>L2183&lt;C2183</f>
        <v>1</v>
      </c>
    </row>
    <row r="2184" spans="1:13" ht="13.2" hidden="1" x14ac:dyDescent="0.25">
      <c r="A2184" s="3" t="s">
        <v>2220</v>
      </c>
      <c r="B2184" s="3" t="s">
        <v>12</v>
      </c>
      <c r="C2184" s="3">
        <v>30</v>
      </c>
      <c r="D2184" s="3" t="s">
        <v>404</v>
      </c>
      <c r="E2184" s="3" t="s">
        <v>466</v>
      </c>
      <c r="F2184" s="4"/>
      <c r="G2184" s="4" t="s">
        <v>16</v>
      </c>
      <c r="H2184" s="4"/>
      <c r="I2184" s="4"/>
      <c r="J2184" s="6">
        <v>44572</v>
      </c>
      <c r="K2184" s="3"/>
      <c r="L2184">
        <f t="shared" ref="L2184:L2243" si="264">K2184-J2184</f>
        <v>-44572</v>
      </c>
    </row>
    <row r="2185" spans="1:13" ht="13.2" x14ac:dyDescent="0.25">
      <c r="A2185" s="3" t="s">
        <v>2221</v>
      </c>
      <c r="B2185" s="3" t="s">
        <v>32</v>
      </c>
      <c r="C2185" s="3">
        <v>15</v>
      </c>
      <c r="D2185" s="3" t="s">
        <v>13</v>
      </c>
      <c r="E2185" s="3" t="s">
        <v>27</v>
      </c>
      <c r="F2185" s="4" t="s">
        <v>28</v>
      </c>
      <c r="G2185" s="4" t="s">
        <v>272</v>
      </c>
      <c r="H2185" s="4" t="s">
        <v>8</v>
      </c>
      <c r="I2185" s="4" t="s">
        <v>30</v>
      </c>
      <c r="J2185" s="6">
        <v>44573</v>
      </c>
      <c r="K2185" s="6">
        <v>44657</v>
      </c>
      <c r="L2185">
        <f t="shared" si="264"/>
        <v>84</v>
      </c>
      <c r="M2185" t="b">
        <f t="shared" ref="M2185:M2188" si="265">L2185&lt;C2185</f>
        <v>0</v>
      </c>
    </row>
    <row r="2186" spans="1:13" ht="13.2" hidden="1" x14ac:dyDescent="0.25">
      <c r="A2186" s="3" t="s">
        <v>2222</v>
      </c>
      <c r="B2186" s="3" t="s">
        <v>32</v>
      </c>
      <c r="C2186" s="3">
        <v>15</v>
      </c>
      <c r="D2186" s="3" t="s">
        <v>13</v>
      </c>
      <c r="E2186" s="3" t="s">
        <v>27</v>
      </c>
      <c r="F2186" s="4" t="s">
        <v>28</v>
      </c>
      <c r="G2186" s="4" t="s">
        <v>90</v>
      </c>
      <c r="H2186" s="4" t="s">
        <v>8</v>
      </c>
      <c r="I2186" s="4" t="s">
        <v>1832</v>
      </c>
      <c r="J2186" s="6">
        <v>44573</v>
      </c>
      <c r="K2186" s="6">
        <v>44795</v>
      </c>
      <c r="L2186">
        <f t="shared" si="264"/>
        <v>222</v>
      </c>
      <c r="M2186" t="b">
        <f t="shared" si="265"/>
        <v>0</v>
      </c>
    </row>
    <row r="2187" spans="1:13" ht="13.2" hidden="1" x14ac:dyDescent="0.25">
      <c r="A2187" s="3" t="s">
        <v>2223</v>
      </c>
      <c r="B2187" s="3" t="s">
        <v>32</v>
      </c>
      <c r="C2187" s="3">
        <v>15</v>
      </c>
      <c r="D2187" s="3" t="s">
        <v>13</v>
      </c>
      <c r="E2187" s="3" t="s">
        <v>27</v>
      </c>
      <c r="F2187" s="4" t="s">
        <v>28</v>
      </c>
      <c r="G2187" s="4" t="s">
        <v>90</v>
      </c>
      <c r="H2187" s="4" t="s">
        <v>8</v>
      </c>
      <c r="I2187" s="4" t="s">
        <v>1832</v>
      </c>
      <c r="J2187" s="6">
        <v>44573</v>
      </c>
      <c r="K2187" s="6">
        <v>44796</v>
      </c>
      <c r="L2187">
        <f t="shared" si="264"/>
        <v>223</v>
      </c>
      <c r="M2187" t="b">
        <f t="shared" si="265"/>
        <v>0</v>
      </c>
    </row>
    <row r="2188" spans="1:13" ht="13.2" hidden="1" x14ac:dyDescent="0.25">
      <c r="A2188" s="3" t="s">
        <v>2224</v>
      </c>
      <c r="B2188" s="3" t="s">
        <v>12</v>
      </c>
      <c r="C2188" s="3">
        <v>30</v>
      </c>
      <c r="D2188" s="3" t="s">
        <v>13</v>
      </c>
      <c r="E2188" s="3" t="s">
        <v>27</v>
      </c>
      <c r="F2188" s="4" t="s">
        <v>28</v>
      </c>
      <c r="G2188" s="4" t="s">
        <v>90</v>
      </c>
      <c r="H2188" s="4" t="s">
        <v>8</v>
      </c>
      <c r="I2188" s="4" t="s">
        <v>79</v>
      </c>
      <c r="J2188" s="6">
        <v>44573</v>
      </c>
      <c r="K2188" s="6">
        <v>44798</v>
      </c>
      <c r="L2188">
        <f t="shared" si="264"/>
        <v>225</v>
      </c>
      <c r="M2188" t="b">
        <f t="shared" si="265"/>
        <v>0</v>
      </c>
    </row>
    <row r="2189" spans="1:13" ht="13.2" hidden="1" x14ac:dyDescent="0.25">
      <c r="A2189" s="3" t="s">
        <v>2225</v>
      </c>
      <c r="B2189" s="3" t="s">
        <v>12</v>
      </c>
      <c r="C2189" s="3">
        <v>30</v>
      </c>
      <c r="D2189" s="3" t="s">
        <v>404</v>
      </c>
      <c r="E2189" s="3" t="s">
        <v>466</v>
      </c>
      <c r="F2189" s="4"/>
      <c r="G2189" s="4" t="s">
        <v>16</v>
      </c>
      <c r="H2189" s="4"/>
      <c r="I2189" s="4"/>
      <c r="J2189" s="6">
        <v>44573</v>
      </c>
      <c r="K2189" s="3"/>
      <c r="L2189">
        <f t="shared" si="264"/>
        <v>-44573</v>
      </c>
    </row>
    <row r="2190" spans="1:13" ht="13.2" hidden="1" x14ac:dyDescent="0.25">
      <c r="A2190" s="3" t="s">
        <v>2226</v>
      </c>
      <c r="B2190" s="3" t="s">
        <v>12</v>
      </c>
      <c r="C2190" s="3">
        <v>30</v>
      </c>
      <c r="D2190" s="3" t="s">
        <v>13</v>
      </c>
      <c r="E2190" s="3" t="s">
        <v>14</v>
      </c>
      <c r="F2190" s="4" t="s">
        <v>59</v>
      </c>
      <c r="G2190" s="4" t="s">
        <v>29</v>
      </c>
      <c r="H2190" s="4" t="s">
        <v>17</v>
      </c>
      <c r="I2190" s="4"/>
      <c r="J2190" s="6">
        <v>44574</v>
      </c>
      <c r="K2190" s="6">
        <v>44616</v>
      </c>
      <c r="L2190">
        <f>K2190-J2190</f>
        <v>42</v>
      </c>
    </row>
    <row r="2191" spans="1:13" ht="13.2" hidden="1" x14ac:dyDescent="0.25">
      <c r="A2191" s="3" t="s">
        <v>2227</v>
      </c>
      <c r="B2191" s="3" t="s">
        <v>12</v>
      </c>
      <c r="C2191" s="3">
        <v>30</v>
      </c>
      <c r="D2191" s="3" t="s">
        <v>13</v>
      </c>
      <c r="E2191" s="3" t="s">
        <v>27</v>
      </c>
      <c r="F2191" s="4" t="s">
        <v>28</v>
      </c>
      <c r="G2191" s="4" t="s">
        <v>29</v>
      </c>
      <c r="H2191" s="4" t="s">
        <v>8</v>
      </c>
      <c r="I2191" s="4" t="s">
        <v>79</v>
      </c>
      <c r="J2191" s="6">
        <v>44574</v>
      </c>
      <c r="K2191" s="6">
        <v>44586</v>
      </c>
      <c r="L2191">
        <f t="shared" si="264"/>
        <v>12</v>
      </c>
      <c r="M2191" t="b">
        <f t="shared" ref="M2191:M2193" si="266">L2191&lt;C2191</f>
        <v>1</v>
      </c>
    </row>
    <row r="2192" spans="1:13" ht="13.2" hidden="1" x14ac:dyDescent="0.25">
      <c r="A2192" s="3" t="s">
        <v>2228</v>
      </c>
      <c r="B2192" s="3" t="s">
        <v>12</v>
      </c>
      <c r="C2192" s="3">
        <v>30</v>
      </c>
      <c r="D2192" s="3" t="s">
        <v>13</v>
      </c>
      <c r="E2192" s="3" t="s">
        <v>27</v>
      </c>
      <c r="F2192" s="4" t="s">
        <v>28</v>
      </c>
      <c r="G2192" s="4" t="s">
        <v>29</v>
      </c>
      <c r="H2192" s="4" t="s">
        <v>8</v>
      </c>
      <c r="I2192" s="4" t="s">
        <v>79</v>
      </c>
      <c r="J2192" s="6">
        <v>44574</v>
      </c>
      <c r="K2192" s="6">
        <v>44595</v>
      </c>
      <c r="L2192">
        <f t="shared" si="264"/>
        <v>21</v>
      </c>
      <c r="M2192" t="b">
        <f t="shared" si="266"/>
        <v>1</v>
      </c>
    </row>
    <row r="2193" spans="1:13" ht="13.2" hidden="1" x14ac:dyDescent="0.25">
      <c r="A2193" s="3" t="s">
        <v>2229</v>
      </c>
      <c r="B2193" s="3" t="s">
        <v>12</v>
      </c>
      <c r="C2193" s="3">
        <v>30</v>
      </c>
      <c r="D2193" s="3" t="s">
        <v>13</v>
      </c>
      <c r="E2193" s="3" t="s">
        <v>27</v>
      </c>
      <c r="F2193" s="4" t="s">
        <v>28</v>
      </c>
      <c r="G2193" s="4" t="s">
        <v>16</v>
      </c>
      <c r="H2193" s="4" t="s">
        <v>8</v>
      </c>
      <c r="I2193" s="4" t="s">
        <v>1832</v>
      </c>
      <c r="J2193" s="6">
        <v>44574</v>
      </c>
      <c r="K2193" s="6">
        <v>44615</v>
      </c>
      <c r="L2193">
        <f t="shared" si="264"/>
        <v>41</v>
      </c>
      <c r="M2193" t="b">
        <f t="shared" si="266"/>
        <v>0</v>
      </c>
    </row>
    <row r="2194" spans="1:13" ht="13.2" hidden="1" x14ac:dyDescent="0.25">
      <c r="A2194" s="3" t="s">
        <v>2230</v>
      </c>
      <c r="B2194" s="3" t="s">
        <v>12</v>
      </c>
      <c r="C2194" s="3">
        <v>30</v>
      </c>
      <c r="D2194" s="3" t="s">
        <v>13</v>
      </c>
      <c r="E2194" s="3" t="s">
        <v>14</v>
      </c>
      <c r="F2194" s="4" t="s">
        <v>22</v>
      </c>
      <c r="G2194" s="4" t="s">
        <v>29</v>
      </c>
      <c r="H2194" s="4" t="s">
        <v>17</v>
      </c>
      <c r="I2194" s="4"/>
      <c r="J2194" s="6">
        <v>44575</v>
      </c>
      <c r="K2194" s="6">
        <v>44706</v>
      </c>
      <c r="L2194">
        <f>K2194-J2194</f>
        <v>131</v>
      </c>
    </row>
    <row r="2195" spans="1:13" ht="13.2" hidden="1" x14ac:dyDescent="0.25">
      <c r="A2195" s="3" t="s">
        <v>2231</v>
      </c>
      <c r="B2195" s="3" t="s">
        <v>12</v>
      </c>
      <c r="C2195" s="3">
        <v>30</v>
      </c>
      <c r="D2195" s="3" t="s">
        <v>13</v>
      </c>
      <c r="E2195" s="3" t="s">
        <v>27</v>
      </c>
      <c r="F2195" s="4" t="s">
        <v>28</v>
      </c>
      <c r="G2195" s="4" t="s">
        <v>140</v>
      </c>
      <c r="H2195" s="4" t="s">
        <v>8</v>
      </c>
      <c r="I2195" s="4" t="s">
        <v>56</v>
      </c>
      <c r="J2195" s="6">
        <v>44575</v>
      </c>
      <c r="K2195" s="6">
        <v>44627</v>
      </c>
      <c r="L2195">
        <f t="shared" si="264"/>
        <v>52</v>
      </c>
      <c r="M2195" t="b">
        <f t="shared" ref="M2195:M2199" si="267">L2195&lt;C2195</f>
        <v>0</v>
      </c>
    </row>
    <row r="2196" spans="1:13" ht="13.2" hidden="1" x14ac:dyDescent="0.25">
      <c r="A2196" s="3" t="s">
        <v>2232</v>
      </c>
      <c r="B2196" s="3" t="s">
        <v>12</v>
      </c>
      <c r="C2196" s="3">
        <v>30</v>
      </c>
      <c r="D2196" s="3" t="s">
        <v>13</v>
      </c>
      <c r="E2196" s="3" t="s">
        <v>27</v>
      </c>
      <c r="F2196" s="4" t="s">
        <v>28</v>
      </c>
      <c r="G2196" s="4" t="s">
        <v>140</v>
      </c>
      <c r="H2196" s="4" t="s">
        <v>8</v>
      </c>
      <c r="I2196" s="4" t="s">
        <v>30</v>
      </c>
      <c r="J2196" s="6">
        <v>44575</v>
      </c>
      <c r="K2196" s="6">
        <v>44632</v>
      </c>
      <c r="L2196">
        <f t="shared" si="264"/>
        <v>57</v>
      </c>
      <c r="M2196" t="b">
        <f t="shared" si="267"/>
        <v>0</v>
      </c>
    </row>
    <row r="2197" spans="1:13" ht="13.2" hidden="1" x14ac:dyDescent="0.25">
      <c r="A2197" s="3" t="s">
        <v>2233</v>
      </c>
      <c r="B2197" s="3" t="s">
        <v>12</v>
      </c>
      <c r="C2197" s="3">
        <v>30</v>
      </c>
      <c r="D2197" s="3" t="s">
        <v>13</v>
      </c>
      <c r="E2197" s="3" t="s">
        <v>27</v>
      </c>
      <c r="F2197" s="4" t="s">
        <v>28</v>
      </c>
      <c r="G2197" s="4" t="s">
        <v>16</v>
      </c>
      <c r="H2197" s="4" t="s">
        <v>8</v>
      </c>
      <c r="I2197" s="4" t="s">
        <v>30</v>
      </c>
      <c r="J2197" s="6">
        <v>44575</v>
      </c>
      <c r="K2197" s="6">
        <v>44664</v>
      </c>
      <c r="L2197">
        <f t="shared" si="264"/>
        <v>89</v>
      </c>
      <c r="M2197" t="b">
        <f t="shared" si="267"/>
        <v>0</v>
      </c>
    </row>
    <row r="2198" spans="1:13" ht="13.2" hidden="1" x14ac:dyDescent="0.25">
      <c r="A2198" s="3" t="s">
        <v>2234</v>
      </c>
      <c r="B2198" s="3" t="s">
        <v>12</v>
      </c>
      <c r="C2198" s="3">
        <v>30</v>
      </c>
      <c r="D2198" s="3" t="s">
        <v>13</v>
      </c>
      <c r="E2198" s="3" t="s">
        <v>27</v>
      </c>
      <c r="F2198" s="4" t="s">
        <v>28</v>
      </c>
      <c r="G2198" s="4" t="s">
        <v>16</v>
      </c>
      <c r="H2198" s="4" t="s">
        <v>8</v>
      </c>
      <c r="I2198" s="4" t="s">
        <v>1832</v>
      </c>
      <c r="J2198" s="6">
        <v>44575</v>
      </c>
      <c r="K2198" s="6">
        <v>44670</v>
      </c>
      <c r="L2198">
        <f t="shared" si="264"/>
        <v>95</v>
      </c>
      <c r="M2198" t="b">
        <f t="shared" si="267"/>
        <v>0</v>
      </c>
    </row>
    <row r="2199" spans="1:13" ht="13.2" hidden="1" x14ac:dyDescent="0.25">
      <c r="A2199" s="3" t="s">
        <v>2235</v>
      </c>
      <c r="B2199" s="3" t="s">
        <v>12</v>
      </c>
      <c r="C2199" s="3">
        <v>30</v>
      </c>
      <c r="D2199" s="3" t="s">
        <v>13</v>
      </c>
      <c r="E2199" s="3" t="s">
        <v>27</v>
      </c>
      <c r="F2199" s="4" t="s">
        <v>28</v>
      </c>
      <c r="G2199" s="4" t="s">
        <v>16</v>
      </c>
      <c r="H2199" s="4" t="s">
        <v>8</v>
      </c>
      <c r="I2199" s="4" t="s">
        <v>1832</v>
      </c>
      <c r="J2199" s="6">
        <v>44575</v>
      </c>
      <c r="K2199" s="6">
        <v>44695</v>
      </c>
      <c r="L2199">
        <f t="shared" si="264"/>
        <v>120</v>
      </c>
      <c r="M2199" t="b">
        <f t="shared" si="267"/>
        <v>0</v>
      </c>
    </row>
    <row r="2200" spans="1:13" ht="13.2" hidden="1" x14ac:dyDescent="0.25">
      <c r="A2200" s="3" t="s">
        <v>2236</v>
      </c>
      <c r="B2200" s="3" t="s">
        <v>12</v>
      </c>
      <c r="C2200" s="3">
        <v>30</v>
      </c>
      <c r="D2200" s="3" t="s">
        <v>404</v>
      </c>
      <c r="E2200" s="3" t="s">
        <v>466</v>
      </c>
      <c r="F2200" s="4"/>
      <c r="G2200" s="4" t="s">
        <v>16</v>
      </c>
      <c r="H2200" s="4"/>
      <c r="I2200" s="4"/>
      <c r="J2200" s="6">
        <v>44575</v>
      </c>
      <c r="K2200" s="3"/>
      <c r="L2200">
        <f t="shared" si="264"/>
        <v>-44575</v>
      </c>
    </row>
    <row r="2201" spans="1:13" ht="13.2" hidden="1" x14ac:dyDescent="0.25">
      <c r="A2201" s="3" t="s">
        <v>2237</v>
      </c>
      <c r="B2201" s="3" t="s">
        <v>12</v>
      </c>
      <c r="C2201" s="3">
        <v>30</v>
      </c>
      <c r="D2201" s="3" t="s">
        <v>13</v>
      </c>
      <c r="E2201" s="3" t="s">
        <v>27</v>
      </c>
      <c r="F2201" s="4" t="s">
        <v>28</v>
      </c>
      <c r="G2201" s="4" t="s">
        <v>16</v>
      </c>
      <c r="H2201" s="4" t="s">
        <v>8</v>
      </c>
      <c r="I2201" s="4" t="s">
        <v>67</v>
      </c>
      <c r="J2201" s="6">
        <v>44578</v>
      </c>
      <c r="K2201" s="6">
        <v>44706</v>
      </c>
      <c r="L2201">
        <f t="shared" si="264"/>
        <v>128</v>
      </c>
      <c r="M2201" t="b">
        <f t="shared" ref="M2201:M2205" si="268">L2201&lt;C2201</f>
        <v>0</v>
      </c>
    </row>
    <row r="2202" spans="1:13" ht="13.2" hidden="1" x14ac:dyDescent="0.25">
      <c r="A2202" s="3" t="s">
        <v>2238</v>
      </c>
      <c r="B2202" s="3" t="s">
        <v>12</v>
      </c>
      <c r="C2202" s="3">
        <v>30</v>
      </c>
      <c r="D2202" s="3" t="s">
        <v>13</v>
      </c>
      <c r="E2202" s="3" t="s">
        <v>27</v>
      </c>
      <c r="F2202" s="4" t="s">
        <v>28</v>
      </c>
      <c r="G2202" s="4" t="s">
        <v>16</v>
      </c>
      <c r="H2202" s="4" t="s">
        <v>8</v>
      </c>
      <c r="I2202" s="4" t="s">
        <v>79</v>
      </c>
      <c r="J2202" s="6">
        <v>44578</v>
      </c>
      <c r="K2202" s="6">
        <v>44727</v>
      </c>
      <c r="L2202">
        <f t="shared" si="264"/>
        <v>149</v>
      </c>
      <c r="M2202" t="b">
        <f t="shared" si="268"/>
        <v>0</v>
      </c>
    </row>
    <row r="2203" spans="1:13" ht="13.2" hidden="1" x14ac:dyDescent="0.25">
      <c r="A2203" s="3" t="s">
        <v>2239</v>
      </c>
      <c r="B2203" s="3" t="s">
        <v>12</v>
      </c>
      <c r="C2203" s="3">
        <v>30</v>
      </c>
      <c r="D2203" s="3" t="s">
        <v>13</v>
      </c>
      <c r="E2203" s="3" t="s">
        <v>27</v>
      </c>
      <c r="F2203" s="4" t="s">
        <v>28</v>
      </c>
      <c r="G2203" s="4" t="s">
        <v>29</v>
      </c>
      <c r="H2203" s="4" t="s">
        <v>8</v>
      </c>
      <c r="I2203" s="4" t="s">
        <v>79</v>
      </c>
      <c r="J2203" s="6">
        <v>44578</v>
      </c>
      <c r="K2203" s="6">
        <v>44784</v>
      </c>
      <c r="L2203">
        <f t="shared" si="264"/>
        <v>206</v>
      </c>
      <c r="M2203" t="b">
        <f t="shared" si="268"/>
        <v>0</v>
      </c>
    </row>
    <row r="2204" spans="1:13" ht="13.2" hidden="1" x14ac:dyDescent="0.25">
      <c r="A2204" s="3" t="s">
        <v>2240</v>
      </c>
      <c r="B2204" s="3" t="s">
        <v>32</v>
      </c>
      <c r="C2204" s="3">
        <v>15</v>
      </c>
      <c r="D2204" s="3" t="s">
        <v>13</v>
      </c>
      <c r="E2204" s="3" t="s">
        <v>27</v>
      </c>
      <c r="F2204" s="4" t="s">
        <v>28</v>
      </c>
      <c r="G2204" s="4" t="s">
        <v>90</v>
      </c>
      <c r="H2204" s="4" t="s">
        <v>8</v>
      </c>
      <c r="I2204" s="4" t="s">
        <v>30</v>
      </c>
      <c r="J2204" s="6">
        <v>44580</v>
      </c>
      <c r="K2204" s="6">
        <v>44824</v>
      </c>
      <c r="L2204">
        <f t="shared" si="264"/>
        <v>244</v>
      </c>
      <c r="M2204" t="b">
        <f t="shared" si="268"/>
        <v>0</v>
      </c>
    </row>
    <row r="2205" spans="1:13" ht="13.2" hidden="1" x14ac:dyDescent="0.25">
      <c r="A2205" s="3" t="s">
        <v>2241</v>
      </c>
      <c r="B2205" s="3" t="s">
        <v>34</v>
      </c>
      <c r="C2205" s="3">
        <v>7</v>
      </c>
      <c r="D2205" s="3" t="s">
        <v>13</v>
      </c>
      <c r="E2205" s="3" t="s">
        <v>27</v>
      </c>
      <c r="F2205" s="4" t="s">
        <v>28</v>
      </c>
      <c r="G2205" s="4" t="s">
        <v>29</v>
      </c>
      <c r="H2205" s="4" t="s">
        <v>8</v>
      </c>
      <c r="I2205" s="4" t="s">
        <v>30</v>
      </c>
      <c r="J2205" s="6">
        <v>44580</v>
      </c>
      <c r="K2205" s="6">
        <v>44592</v>
      </c>
      <c r="L2205">
        <f t="shared" si="264"/>
        <v>12</v>
      </c>
      <c r="M2205" t="b">
        <f t="shared" si="268"/>
        <v>0</v>
      </c>
    </row>
    <row r="2206" spans="1:13" ht="13.2" hidden="1" x14ac:dyDescent="0.25">
      <c r="A2206" s="3" t="s">
        <v>2242</v>
      </c>
      <c r="B2206" s="3" t="s">
        <v>12</v>
      </c>
      <c r="C2206" s="3">
        <v>30</v>
      </c>
      <c r="D2206" s="3" t="s">
        <v>13</v>
      </c>
      <c r="E2206" s="3" t="s">
        <v>14</v>
      </c>
      <c r="F2206" s="4" t="s">
        <v>59</v>
      </c>
      <c r="G2206" s="4" t="s">
        <v>29</v>
      </c>
      <c r="H2206" s="4" t="s">
        <v>17</v>
      </c>
      <c r="I2206" s="4"/>
      <c r="J2206" s="6">
        <v>44580</v>
      </c>
      <c r="K2206" s="6">
        <v>44700</v>
      </c>
      <c r="L2206">
        <f t="shared" si="264"/>
        <v>120</v>
      </c>
    </row>
    <row r="2207" spans="1:13" ht="13.2" hidden="1" x14ac:dyDescent="0.25">
      <c r="A2207" s="3" t="s">
        <v>2243</v>
      </c>
      <c r="B2207" s="3" t="s">
        <v>12</v>
      </c>
      <c r="C2207" s="3">
        <v>30</v>
      </c>
      <c r="D2207" s="3" t="s">
        <v>13</v>
      </c>
      <c r="E2207" s="3" t="s">
        <v>14</v>
      </c>
      <c r="F2207" s="4" t="s">
        <v>22</v>
      </c>
      <c r="G2207" s="4" t="s">
        <v>29</v>
      </c>
      <c r="H2207" s="4" t="s">
        <v>17</v>
      </c>
      <c r="I2207" s="4"/>
      <c r="J2207" s="6">
        <v>44580</v>
      </c>
      <c r="K2207" s="6">
        <v>44585</v>
      </c>
      <c r="L2207">
        <f t="shared" si="264"/>
        <v>5</v>
      </c>
    </row>
    <row r="2208" spans="1:13" ht="13.2" hidden="1" x14ac:dyDescent="0.25">
      <c r="A2208" s="3" t="s">
        <v>2244</v>
      </c>
      <c r="B2208" s="3" t="s">
        <v>12</v>
      </c>
      <c r="C2208" s="3">
        <v>30</v>
      </c>
      <c r="D2208" s="3" t="s">
        <v>13</v>
      </c>
      <c r="E2208" s="3" t="s">
        <v>27</v>
      </c>
      <c r="F2208" s="4" t="s">
        <v>28</v>
      </c>
      <c r="G2208" s="4" t="s">
        <v>16</v>
      </c>
      <c r="H2208" s="4" t="s">
        <v>8</v>
      </c>
      <c r="I2208" s="4" t="s">
        <v>1832</v>
      </c>
      <c r="J2208" s="6">
        <v>44580</v>
      </c>
      <c r="K2208" s="6">
        <v>44616</v>
      </c>
      <c r="L2208">
        <f t="shared" si="264"/>
        <v>36</v>
      </c>
      <c r="M2208" t="b">
        <f t="shared" ref="M2208:M2212" si="269">L2208&lt;C2208</f>
        <v>0</v>
      </c>
    </row>
    <row r="2209" spans="1:13" ht="13.2" hidden="1" x14ac:dyDescent="0.25">
      <c r="A2209" s="3" t="s">
        <v>2245</v>
      </c>
      <c r="B2209" s="3" t="s">
        <v>12</v>
      </c>
      <c r="C2209" s="3">
        <v>30</v>
      </c>
      <c r="D2209" s="3" t="s">
        <v>13</v>
      </c>
      <c r="E2209" s="3" t="s">
        <v>27</v>
      </c>
      <c r="F2209" s="4" t="s">
        <v>28</v>
      </c>
      <c r="G2209" s="4" t="s">
        <v>29</v>
      </c>
      <c r="H2209" s="4" t="s">
        <v>8</v>
      </c>
      <c r="I2209" s="4" t="s">
        <v>79</v>
      </c>
      <c r="J2209" s="6">
        <v>44580</v>
      </c>
      <c r="K2209" s="6">
        <v>44777</v>
      </c>
      <c r="L2209">
        <f t="shared" si="264"/>
        <v>197</v>
      </c>
      <c r="M2209" t="b">
        <f t="shared" si="269"/>
        <v>0</v>
      </c>
    </row>
    <row r="2210" spans="1:13" ht="13.2" hidden="1" x14ac:dyDescent="0.25">
      <c r="A2210" s="3" t="s">
        <v>2246</v>
      </c>
      <c r="B2210" s="3" t="s">
        <v>32</v>
      </c>
      <c r="C2210" s="3">
        <v>15</v>
      </c>
      <c r="D2210" s="3" t="s">
        <v>13</v>
      </c>
      <c r="E2210" s="3" t="s">
        <v>27</v>
      </c>
      <c r="F2210" s="4" t="s">
        <v>28</v>
      </c>
      <c r="G2210" s="4" t="s">
        <v>140</v>
      </c>
      <c r="H2210" s="4" t="s">
        <v>8</v>
      </c>
      <c r="I2210" s="4" t="s">
        <v>56</v>
      </c>
      <c r="J2210" s="6">
        <v>44581</v>
      </c>
      <c r="K2210" s="6">
        <v>44630</v>
      </c>
      <c r="L2210">
        <f t="shared" si="264"/>
        <v>49</v>
      </c>
      <c r="M2210" t="b">
        <f t="shared" si="269"/>
        <v>0</v>
      </c>
    </row>
    <row r="2211" spans="1:13" ht="13.2" hidden="1" x14ac:dyDescent="0.25">
      <c r="A2211" s="3" t="s">
        <v>2247</v>
      </c>
      <c r="B2211" s="3" t="s">
        <v>12</v>
      </c>
      <c r="C2211" s="3">
        <v>30</v>
      </c>
      <c r="D2211" s="3" t="s">
        <v>13</v>
      </c>
      <c r="E2211" s="3" t="s">
        <v>27</v>
      </c>
      <c r="F2211" s="4" t="s">
        <v>28</v>
      </c>
      <c r="G2211" s="4" t="s">
        <v>29</v>
      </c>
      <c r="H2211" s="4" t="s">
        <v>8</v>
      </c>
      <c r="I2211" s="4" t="s">
        <v>30</v>
      </c>
      <c r="J2211" s="6">
        <v>44581</v>
      </c>
      <c r="K2211" s="6">
        <v>44594</v>
      </c>
      <c r="L2211">
        <f t="shared" si="264"/>
        <v>13</v>
      </c>
      <c r="M2211" t="b">
        <f t="shared" si="269"/>
        <v>1</v>
      </c>
    </row>
    <row r="2212" spans="1:13" ht="13.2" hidden="1" x14ac:dyDescent="0.25">
      <c r="A2212" s="3" t="s">
        <v>2248</v>
      </c>
      <c r="B2212" s="3" t="s">
        <v>12</v>
      </c>
      <c r="C2212" s="3">
        <v>30</v>
      </c>
      <c r="D2212" s="3" t="s">
        <v>13</v>
      </c>
      <c r="E2212" s="3" t="s">
        <v>27</v>
      </c>
      <c r="F2212" s="4" t="s">
        <v>28</v>
      </c>
      <c r="G2212" s="4" t="s">
        <v>16</v>
      </c>
      <c r="H2212" s="4" t="s">
        <v>8</v>
      </c>
      <c r="I2212" s="4" t="s">
        <v>79</v>
      </c>
      <c r="J2212" s="6">
        <v>44581</v>
      </c>
      <c r="K2212" s="6">
        <v>44697</v>
      </c>
      <c r="L2212">
        <f t="shared" si="264"/>
        <v>116</v>
      </c>
      <c r="M2212" t="b">
        <f t="shared" si="269"/>
        <v>0</v>
      </c>
    </row>
    <row r="2213" spans="1:13" ht="13.2" hidden="1" x14ac:dyDescent="0.25">
      <c r="A2213" s="3" t="s">
        <v>2249</v>
      </c>
      <c r="B2213" s="3" t="s">
        <v>12</v>
      </c>
      <c r="C2213" s="3">
        <v>30</v>
      </c>
      <c r="D2213" s="3" t="s">
        <v>404</v>
      </c>
      <c r="E2213" s="3" t="s">
        <v>466</v>
      </c>
      <c r="F2213" s="4"/>
      <c r="G2213" s="4" t="s">
        <v>16</v>
      </c>
      <c r="H2213" s="4"/>
      <c r="I2213" s="4"/>
      <c r="J2213" s="6">
        <v>44581</v>
      </c>
      <c r="K2213" s="3"/>
      <c r="L2213">
        <f t="shared" si="264"/>
        <v>-44581</v>
      </c>
    </row>
    <row r="2214" spans="1:13" ht="13.2" x14ac:dyDescent="0.25">
      <c r="A2214" s="3" t="s">
        <v>2250</v>
      </c>
      <c r="B2214" s="3" t="s">
        <v>34</v>
      </c>
      <c r="C2214" s="3">
        <v>7</v>
      </c>
      <c r="D2214" s="3" t="s">
        <v>13</v>
      </c>
      <c r="E2214" s="3" t="s">
        <v>27</v>
      </c>
      <c r="F2214" s="4" t="s">
        <v>28</v>
      </c>
      <c r="G2214" s="4" t="s">
        <v>272</v>
      </c>
      <c r="H2214" s="4" t="s">
        <v>8</v>
      </c>
      <c r="I2214" s="4" t="s">
        <v>79</v>
      </c>
      <c r="J2214" s="6">
        <v>44582</v>
      </c>
      <c r="K2214" s="6">
        <v>44655</v>
      </c>
      <c r="L2214">
        <f t="shared" si="264"/>
        <v>73</v>
      </c>
      <c r="M2214" t="b">
        <f t="shared" ref="M2214:M2218" si="270">L2214&lt;C2214</f>
        <v>0</v>
      </c>
    </row>
    <row r="2215" spans="1:13" ht="13.2" hidden="1" x14ac:dyDescent="0.25">
      <c r="A2215" s="3" t="s">
        <v>2251</v>
      </c>
      <c r="B2215" s="3" t="s">
        <v>12</v>
      </c>
      <c r="C2215" s="3">
        <v>30</v>
      </c>
      <c r="D2215" s="3" t="s">
        <v>13</v>
      </c>
      <c r="E2215" s="3" t="s">
        <v>27</v>
      </c>
      <c r="F2215" s="4" t="s">
        <v>43</v>
      </c>
      <c r="G2215" s="4" t="s">
        <v>16</v>
      </c>
      <c r="H2215" s="4" t="s">
        <v>17</v>
      </c>
      <c r="I2215" s="4"/>
      <c r="J2215" s="6">
        <v>44582</v>
      </c>
      <c r="K2215" s="6">
        <v>44589</v>
      </c>
      <c r="L2215">
        <f t="shared" si="264"/>
        <v>7</v>
      </c>
      <c r="M2215" t="b">
        <f t="shared" si="270"/>
        <v>1</v>
      </c>
    </row>
    <row r="2216" spans="1:13" ht="13.2" hidden="1" x14ac:dyDescent="0.25">
      <c r="A2216" s="3" t="s">
        <v>2252</v>
      </c>
      <c r="B2216" s="3" t="s">
        <v>12</v>
      </c>
      <c r="C2216" s="3">
        <v>30</v>
      </c>
      <c r="D2216" s="3" t="s">
        <v>13</v>
      </c>
      <c r="E2216" s="3" t="s">
        <v>27</v>
      </c>
      <c r="F2216" s="4" t="s">
        <v>43</v>
      </c>
      <c r="G2216" s="4" t="s">
        <v>16</v>
      </c>
      <c r="H2216" s="4" t="s">
        <v>17</v>
      </c>
      <c r="I2216" s="4"/>
      <c r="J2216" s="6">
        <v>44582</v>
      </c>
      <c r="K2216" s="6">
        <v>44590</v>
      </c>
      <c r="L2216">
        <f t="shared" si="264"/>
        <v>8</v>
      </c>
      <c r="M2216" t="b">
        <f t="shared" si="270"/>
        <v>1</v>
      </c>
    </row>
    <row r="2217" spans="1:13" ht="13.2" hidden="1" x14ac:dyDescent="0.25">
      <c r="A2217" s="3" t="s">
        <v>2253</v>
      </c>
      <c r="B2217" s="3" t="s">
        <v>12</v>
      </c>
      <c r="C2217" s="3">
        <v>30</v>
      </c>
      <c r="D2217" s="3" t="s">
        <v>13</v>
      </c>
      <c r="E2217" s="3" t="s">
        <v>27</v>
      </c>
      <c r="F2217" s="4" t="s">
        <v>28</v>
      </c>
      <c r="G2217" s="4" t="s">
        <v>29</v>
      </c>
      <c r="H2217" s="4" t="s">
        <v>8</v>
      </c>
      <c r="I2217" s="4" t="s">
        <v>1832</v>
      </c>
      <c r="J2217" s="6">
        <v>44582</v>
      </c>
      <c r="K2217" s="6">
        <v>44595</v>
      </c>
      <c r="L2217">
        <f t="shared" si="264"/>
        <v>13</v>
      </c>
      <c r="M2217" t="b">
        <f t="shared" si="270"/>
        <v>1</v>
      </c>
    </row>
    <row r="2218" spans="1:13" ht="13.2" hidden="1" x14ac:dyDescent="0.25">
      <c r="A2218" s="3" t="s">
        <v>2254</v>
      </c>
      <c r="B2218" s="3" t="s">
        <v>12</v>
      </c>
      <c r="C2218" s="3">
        <v>30</v>
      </c>
      <c r="D2218" s="3" t="s">
        <v>13</v>
      </c>
      <c r="E2218" s="3" t="s">
        <v>27</v>
      </c>
      <c r="F2218" s="4" t="s">
        <v>28</v>
      </c>
      <c r="G2218" s="4" t="s">
        <v>90</v>
      </c>
      <c r="H2218" s="4" t="s">
        <v>8</v>
      </c>
      <c r="I2218" s="4" t="s">
        <v>79</v>
      </c>
      <c r="J2218" s="6">
        <v>44582</v>
      </c>
      <c r="K2218" s="6">
        <v>44809</v>
      </c>
      <c r="L2218">
        <f t="shared" si="264"/>
        <v>227</v>
      </c>
      <c r="M2218" t="b">
        <f t="shared" si="270"/>
        <v>0</v>
      </c>
    </row>
    <row r="2219" spans="1:13" ht="13.2" hidden="1" x14ac:dyDescent="0.25">
      <c r="A2219" s="3" t="s">
        <v>2255</v>
      </c>
      <c r="B2219" s="3" t="s">
        <v>12</v>
      </c>
      <c r="C2219" s="3">
        <v>30</v>
      </c>
      <c r="D2219" s="3" t="s">
        <v>404</v>
      </c>
      <c r="E2219" s="3" t="s">
        <v>466</v>
      </c>
      <c r="F2219" s="4"/>
      <c r="G2219" s="4" t="s">
        <v>16</v>
      </c>
      <c r="H2219" s="4"/>
      <c r="I2219" s="4"/>
      <c r="J2219" s="6">
        <v>44582</v>
      </c>
      <c r="K2219" s="3"/>
      <c r="L2219">
        <f t="shared" si="264"/>
        <v>-44582</v>
      </c>
    </row>
    <row r="2220" spans="1:13" ht="13.2" hidden="1" x14ac:dyDescent="0.25">
      <c r="A2220" s="3" t="s">
        <v>2256</v>
      </c>
      <c r="B2220" s="3" t="s">
        <v>12</v>
      </c>
      <c r="C2220" s="3">
        <v>30</v>
      </c>
      <c r="D2220" s="3" t="s">
        <v>13</v>
      </c>
      <c r="E2220" s="3" t="s">
        <v>14</v>
      </c>
      <c r="F2220" s="4" t="s">
        <v>22</v>
      </c>
      <c r="G2220" s="4" t="s">
        <v>29</v>
      </c>
      <c r="H2220" s="4" t="s">
        <v>17</v>
      </c>
      <c r="I2220" s="4"/>
      <c r="J2220" s="6">
        <v>44584</v>
      </c>
      <c r="K2220" s="6">
        <v>44641</v>
      </c>
      <c r="L2220">
        <f t="shared" si="264"/>
        <v>57</v>
      </c>
    </row>
    <row r="2221" spans="1:13" ht="13.2" hidden="1" x14ac:dyDescent="0.25">
      <c r="A2221" s="3" t="s">
        <v>2257</v>
      </c>
      <c r="B2221" s="3" t="s">
        <v>12</v>
      </c>
      <c r="C2221" s="3">
        <v>30</v>
      </c>
      <c r="D2221" s="3" t="s">
        <v>13</v>
      </c>
      <c r="E2221" s="3" t="s">
        <v>14</v>
      </c>
      <c r="F2221" s="4" t="s">
        <v>22</v>
      </c>
      <c r="G2221" s="4" t="s">
        <v>29</v>
      </c>
      <c r="H2221" s="4" t="s">
        <v>17</v>
      </c>
      <c r="I2221" s="4"/>
      <c r="J2221" s="6">
        <v>44585</v>
      </c>
      <c r="K2221" s="6">
        <v>44641</v>
      </c>
      <c r="L2221">
        <f t="shared" si="264"/>
        <v>56</v>
      </c>
    </row>
    <row r="2222" spans="1:13" ht="13.2" hidden="1" x14ac:dyDescent="0.25">
      <c r="A2222" s="3" t="s">
        <v>2258</v>
      </c>
      <c r="B2222" s="3" t="s">
        <v>12</v>
      </c>
      <c r="C2222" s="3">
        <v>30</v>
      </c>
      <c r="D2222" s="3" t="s">
        <v>13</v>
      </c>
      <c r="E2222" s="3" t="s">
        <v>27</v>
      </c>
      <c r="F2222" s="4" t="s">
        <v>28</v>
      </c>
      <c r="G2222" s="4" t="s">
        <v>16</v>
      </c>
      <c r="H2222" s="4" t="s">
        <v>8</v>
      </c>
      <c r="I2222" s="4" t="s">
        <v>30</v>
      </c>
      <c r="J2222" s="6">
        <v>44585</v>
      </c>
      <c r="K2222" s="6">
        <v>44592</v>
      </c>
      <c r="L2222">
        <f t="shared" si="264"/>
        <v>7</v>
      </c>
      <c r="M2222" t="b">
        <f>L2222&lt;C2222</f>
        <v>1</v>
      </c>
    </row>
    <row r="2223" spans="1:13" ht="13.2" hidden="1" x14ac:dyDescent="0.25">
      <c r="A2223" s="3" t="s">
        <v>2259</v>
      </c>
      <c r="B2223" s="3" t="s">
        <v>12</v>
      </c>
      <c r="C2223" s="3">
        <v>30</v>
      </c>
      <c r="D2223" s="3" t="s">
        <v>13</v>
      </c>
      <c r="E2223" s="3" t="s">
        <v>14</v>
      </c>
      <c r="F2223" s="4" t="s">
        <v>22</v>
      </c>
      <c r="G2223" s="4" t="s">
        <v>29</v>
      </c>
      <c r="H2223" s="4" t="s">
        <v>17</v>
      </c>
      <c r="I2223" s="4"/>
      <c r="J2223" s="6">
        <v>44586</v>
      </c>
      <c r="K2223" s="6">
        <v>44641</v>
      </c>
      <c r="L2223">
        <f t="shared" si="264"/>
        <v>55</v>
      </c>
    </row>
    <row r="2224" spans="1:13" ht="13.2" hidden="1" x14ac:dyDescent="0.25">
      <c r="A2224" s="3" t="s">
        <v>2260</v>
      </c>
      <c r="B2224" s="3" t="s">
        <v>12</v>
      </c>
      <c r="C2224" s="3">
        <v>30</v>
      </c>
      <c r="D2224" s="3" t="s">
        <v>13</v>
      </c>
      <c r="E2224" s="3" t="s">
        <v>14</v>
      </c>
      <c r="F2224" s="4" t="s">
        <v>22</v>
      </c>
      <c r="G2224" s="4" t="s">
        <v>29</v>
      </c>
      <c r="H2224" s="4" t="s">
        <v>17</v>
      </c>
      <c r="I2224" s="4"/>
      <c r="J2224" s="6">
        <v>44586</v>
      </c>
      <c r="K2224" s="6">
        <v>44616</v>
      </c>
      <c r="L2224">
        <f t="shared" si="264"/>
        <v>30</v>
      </c>
    </row>
    <row r="2225" spans="1:13" ht="13.2" hidden="1" x14ac:dyDescent="0.25">
      <c r="A2225" s="3" t="s">
        <v>2261</v>
      </c>
      <c r="B2225" s="3" t="s">
        <v>12</v>
      </c>
      <c r="C2225" s="3">
        <v>30</v>
      </c>
      <c r="D2225" s="3" t="s">
        <v>13</v>
      </c>
      <c r="E2225" s="3" t="s">
        <v>27</v>
      </c>
      <c r="F2225" s="4" t="s">
        <v>43</v>
      </c>
      <c r="G2225" s="4" t="s">
        <v>90</v>
      </c>
      <c r="H2225" s="4" t="s">
        <v>17</v>
      </c>
      <c r="I2225" s="4"/>
      <c r="J2225" s="6">
        <v>44586</v>
      </c>
      <c r="K2225" s="6">
        <v>44587</v>
      </c>
      <c r="L2225">
        <f t="shared" si="264"/>
        <v>1</v>
      </c>
      <c r="M2225" t="b">
        <f t="shared" ref="M2225:M2229" si="271">L2225&lt;C2225</f>
        <v>1</v>
      </c>
    </row>
    <row r="2226" spans="1:13" ht="13.2" hidden="1" x14ac:dyDescent="0.25">
      <c r="A2226" s="3" t="s">
        <v>2262</v>
      </c>
      <c r="B2226" s="3" t="s">
        <v>12</v>
      </c>
      <c r="C2226" s="3">
        <v>30</v>
      </c>
      <c r="D2226" s="3" t="s">
        <v>13</v>
      </c>
      <c r="E2226" s="3" t="s">
        <v>27</v>
      </c>
      <c r="F2226" s="4" t="s">
        <v>43</v>
      </c>
      <c r="G2226" s="4" t="s">
        <v>90</v>
      </c>
      <c r="H2226" s="4" t="s">
        <v>17</v>
      </c>
      <c r="I2226" s="4"/>
      <c r="J2226" s="6">
        <v>44586</v>
      </c>
      <c r="K2226" s="6">
        <v>44589</v>
      </c>
      <c r="L2226">
        <f t="shared" si="264"/>
        <v>3</v>
      </c>
      <c r="M2226" t="b">
        <f t="shared" si="271"/>
        <v>1</v>
      </c>
    </row>
    <row r="2227" spans="1:13" ht="13.2" hidden="1" x14ac:dyDescent="0.25">
      <c r="A2227" s="3" t="s">
        <v>2263</v>
      </c>
      <c r="B2227" s="3" t="s">
        <v>12</v>
      </c>
      <c r="C2227" s="3">
        <v>30</v>
      </c>
      <c r="D2227" s="3" t="s">
        <v>13</v>
      </c>
      <c r="E2227" s="3" t="s">
        <v>27</v>
      </c>
      <c r="F2227" s="4" t="s">
        <v>43</v>
      </c>
      <c r="G2227" s="4" t="s">
        <v>140</v>
      </c>
      <c r="H2227" s="4" t="s">
        <v>17</v>
      </c>
      <c r="I2227" s="4"/>
      <c r="J2227" s="6">
        <v>44586</v>
      </c>
      <c r="K2227" s="6">
        <v>44637</v>
      </c>
      <c r="L2227">
        <f t="shared" si="264"/>
        <v>51</v>
      </c>
      <c r="M2227" t="b">
        <f t="shared" si="271"/>
        <v>0</v>
      </c>
    </row>
    <row r="2228" spans="1:13" ht="13.2" hidden="1" x14ac:dyDescent="0.25">
      <c r="A2228" s="3" t="s">
        <v>2264</v>
      </c>
      <c r="B2228" s="3" t="s">
        <v>12</v>
      </c>
      <c r="C2228" s="3">
        <v>30</v>
      </c>
      <c r="D2228" s="3" t="s">
        <v>13</v>
      </c>
      <c r="E2228" s="3" t="s">
        <v>27</v>
      </c>
      <c r="F2228" s="4" t="s">
        <v>28</v>
      </c>
      <c r="G2228" s="4" t="s">
        <v>29</v>
      </c>
      <c r="H2228" s="4" t="s">
        <v>8</v>
      </c>
      <c r="I2228" s="4" t="s">
        <v>1832</v>
      </c>
      <c r="J2228" s="6">
        <v>44586</v>
      </c>
      <c r="K2228" s="6">
        <v>44788</v>
      </c>
      <c r="L2228">
        <f t="shared" si="264"/>
        <v>202</v>
      </c>
      <c r="M2228" t="b">
        <f t="shared" si="271"/>
        <v>0</v>
      </c>
    </row>
    <row r="2229" spans="1:13" ht="13.2" hidden="1" x14ac:dyDescent="0.25">
      <c r="A2229" s="3" t="s">
        <v>2265</v>
      </c>
      <c r="B2229" s="3" t="s">
        <v>12</v>
      </c>
      <c r="C2229" s="3">
        <v>30</v>
      </c>
      <c r="D2229" s="3" t="s">
        <v>13</v>
      </c>
      <c r="E2229" s="3" t="s">
        <v>27</v>
      </c>
      <c r="F2229" s="4" t="s">
        <v>28</v>
      </c>
      <c r="G2229" s="4" t="s">
        <v>16</v>
      </c>
      <c r="H2229" s="4" t="s">
        <v>8</v>
      </c>
      <c r="I2229" s="4" t="s">
        <v>67</v>
      </c>
      <c r="J2229" s="6">
        <v>44586</v>
      </c>
      <c r="K2229" s="6">
        <v>44798</v>
      </c>
      <c r="L2229">
        <f t="shared" si="264"/>
        <v>212</v>
      </c>
      <c r="M2229" t="b">
        <f t="shared" si="271"/>
        <v>0</v>
      </c>
    </row>
    <row r="2230" spans="1:13" ht="13.2" hidden="1" x14ac:dyDescent="0.25">
      <c r="A2230" s="3" t="s">
        <v>2266</v>
      </c>
      <c r="B2230" s="3" t="s">
        <v>12</v>
      </c>
      <c r="C2230" s="3">
        <v>30</v>
      </c>
      <c r="D2230" s="3" t="s">
        <v>13</v>
      </c>
      <c r="E2230" s="3" t="s">
        <v>14</v>
      </c>
      <c r="F2230" s="4" t="s">
        <v>59</v>
      </c>
      <c r="G2230" s="4" t="s">
        <v>29</v>
      </c>
      <c r="H2230" s="4" t="s">
        <v>17</v>
      </c>
      <c r="I2230" s="4"/>
      <c r="J2230" s="6">
        <v>44587</v>
      </c>
      <c r="K2230" s="6">
        <v>44641</v>
      </c>
      <c r="L2230">
        <f>K2230-J2230</f>
        <v>54</v>
      </c>
    </row>
    <row r="2231" spans="1:13" ht="13.2" hidden="1" x14ac:dyDescent="0.25">
      <c r="A2231" s="3" t="s">
        <v>2267</v>
      </c>
      <c r="B2231" s="3" t="s">
        <v>12</v>
      </c>
      <c r="C2231" s="3">
        <v>30</v>
      </c>
      <c r="D2231" s="3" t="s">
        <v>13</v>
      </c>
      <c r="E2231" s="3" t="s">
        <v>27</v>
      </c>
      <c r="F2231" s="4" t="s">
        <v>28</v>
      </c>
      <c r="G2231" s="4" t="s">
        <v>29</v>
      </c>
      <c r="H2231" s="4" t="s">
        <v>8</v>
      </c>
      <c r="I2231" s="4" t="s">
        <v>30</v>
      </c>
      <c r="J2231" s="6">
        <v>44587</v>
      </c>
      <c r="K2231" s="6">
        <v>44598</v>
      </c>
      <c r="L2231">
        <f t="shared" si="264"/>
        <v>11</v>
      </c>
      <c r="M2231" t="b">
        <f t="shared" ref="M2231:M2234" si="272">L2231&lt;C2231</f>
        <v>1</v>
      </c>
    </row>
    <row r="2232" spans="1:13" ht="13.2" hidden="1" x14ac:dyDescent="0.25">
      <c r="A2232" s="3" t="s">
        <v>2268</v>
      </c>
      <c r="B2232" s="3" t="s">
        <v>12</v>
      </c>
      <c r="C2232" s="3">
        <v>30</v>
      </c>
      <c r="D2232" s="3" t="s">
        <v>13</v>
      </c>
      <c r="E2232" s="3" t="s">
        <v>27</v>
      </c>
      <c r="F2232" s="4" t="s">
        <v>28</v>
      </c>
      <c r="G2232" s="4" t="s">
        <v>16</v>
      </c>
      <c r="H2232" s="4" t="s">
        <v>8</v>
      </c>
      <c r="I2232" s="4" t="s">
        <v>79</v>
      </c>
      <c r="J2232" s="6">
        <v>44587</v>
      </c>
      <c r="K2232" s="6">
        <v>44687</v>
      </c>
      <c r="L2232">
        <f t="shared" si="264"/>
        <v>100</v>
      </c>
      <c r="M2232" t="b">
        <f t="shared" si="272"/>
        <v>0</v>
      </c>
    </row>
    <row r="2233" spans="1:13" ht="13.2" hidden="1" x14ac:dyDescent="0.25">
      <c r="A2233" s="3" t="s">
        <v>2269</v>
      </c>
      <c r="B2233" s="3" t="s">
        <v>12</v>
      </c>
      <c r="C2233" s="3">
        <v>30</v>
      </c>
      <c r="D2233" s="3" t="s">
        <v>13</v>
      </c>
      <c r="E2233" s="3" t="s">
        <v>27</v>
      </c>
      <c r="F2233" s="4" t="s">
        <v>28</v>
      </c>
      <c r="G2233" s="4" t="s">
        <v>16</v>
      </c>
      <c r="H2233" s="4" t="s">
        <v>8</v>
      </c>
      <c r="I2233" s="4" t="s">
        <v>1832</v>
      </c>
      <c r="J2233" s="6">
        <v>44587</v>
      </c>
      <c r="K2233" s="6">
        <v>44690</v>
      </c>
      <c r="L2233">
        <f t="shared" si="264"/>
        <v>103</v>
      </c>
      <c r="M2233" t="b">
        <f t="shared" si="272"/>
        <v>0</v>
      </c>
    </row>
    <row r="2234" spans="1:13" ht="13.2" hidden="1" x14ac:dyDescent="0.25">
      <c r="A2234" s="3" t="s">
        <v>2270</v>
      </c>
      <c r="B2234" s="3" t="s">
        <v>12</v>
      </c>
      <c r="C2234" s="3">
        <v>30</v>
      </c>
      <c r="D2234" s="3" t="s">
        <v>13</v>
      </c>
      <c r="E2234" s="3" t="s">
        <v>27</v>
      </c>
      <c r="F2234" s="4" t="s">
        <v>28</v>
      </c>
      <c r="G2234" s="4" t="s">
        <v>16</v>
      </c>
      <c r="H2234" s="4" t="s">
        <v>8</v>
      </c>
      <c r="I2234" s="4" t="s">
        <v>67</v>
      </c>
      <c r="J2234" s="6">
        <v>44587</v>
      </c>
      <c r="K2234" s="6">
        <v>44798</v>
      </c>
      <c r="L2234">
        <f t="shared" si="264"/>
        <v>211</v>
      </c>
      <c r="M2234" t="b">
        <f t="shared" si="272"/>
        <v>0</v>
      </c>
    </row>
    <row r="2235" spans="1:13" ht="13.2" hidden="1" x14ac:dyDescent="0.25">
      <c r="A2235" s="3" t="s">
        <v>2271</v>
      </c>
      <c r="B2235" s="3" t="s">
        <v>12</v>
      </c>
      <c r="C2235" s="3">
        <v>30</v>
      </c>
      <c r="D2235" s="3" t="s">
        <v>404</v>
      </c>
      <c r="E2235" s="3" t="s">
        <v>405</v>
      </c>
      <c r="F2235" s="4"/>
      <c r="G2235" s="4" t="s">
        <v>16</v>
      </c>
      <c r="H2235" s="4"/>
      <c r="I2235" s="4"/>
      <c r="J2235" s="6">
        <v>44587</v>
      </c>
      <c r="K2235" s="3"/>
      <c r="L2235">
        <f t="shared" si="264"/>
        <v>-44587</v>
      </c>
    </row>
    <row r="2236" spans="1:13" ht="13.2" hidden="1" x14ac:dyDescent="0.25">
      <c r="A2236" s="3" t="s">
        <v>2272</v>
      </c>
      <c r="B2236" s="3" t="s">
        <v>12</v>
      </c>
      <c r="C2236" s="3">
        <v>30</v>
      </c>
      <c r="D2236" s="3" t="s">
        <v>13</v>
      </c>
      <c r="E2236" s="3" t="s">
        <v>14</v>
      </c>
      <c r="F2236" s="4" t="s">
        <v>24</v>
      </c>
      <c r="G2236" s="4" t="s">
        <v>29</v>
      </c>
      <c r="H2236" s="4" t="s">
        <v>17</v>
      </c>
      <c r="I2236" s="4"/>
      <c r="J2236" s="6">
        <v>44588</v>
      </c>
      <c r="K2236" s="6">
        <v>44616</v>
      </c>
      <c r="L2236">
        <f t="shared" si="264"/>
        <v>28</v>
      </c>
    </row>
    <row r="2237" spans="1:13" ht="13.2" hidden="1" x14ac:dyDescent="0.25">
      <c r="A2237" s="3" t="s">
        <v>2273</v>
      </c>
      <c r="B2237" s="3" t="s">
        <v>12</v>
      </c>
      <c r="C2237" s="3">
        <v>30</v>
      </c>
      <c r="D2237" s="3" t="s">
        <v>13</v>
      </c>
      <c r="E2237" s="3" t="s">
        <v>27</v>
      </c>
      <c r="F2237" s="4" t="s">
        <v>43</v>
      </c>
      <c r="G2237" s="4" t="s">
        <v>90</v>
      </c>
      <c r="H2237" s="4" t="s">
        <v>17</v>
      </c>
      <c r="I2237" s="4"/>
      <c r="J2237" s="6">
        <v>44588</v>
      </c>
      <c r="K2237" s="6">
        <v>44591</v>
      </c>
      <c r="L2237">
        <f t="shared" si="264"/>
        <v>3</v>
      </c>
      <c r="M2237" t="b">
        <f t="shared" ref="M2237:M2245" si="273">L2237&lt;C2237</f>
        <v>1</v>
      </c>
    </row>
    <row r="2238" spans="1:13" ht="13.2" hidden="1" x14ac:dyDescent="0.25">
      <c r="A2238" s="3" t="s">
        <v>2274</v>
      </c>
      <c r="B2238" s="3" t="s">
        <v>12</v>
      </c>
      <c r="C2238" s="3">
        <v>30</v>
      </c>
      <c r="D2238" s="3" t="s">
        <v>13</v>
      </c>
      <c r="E2238" s="3" t="s">
        <v>27</v>
      </c>
      <c r="F2238" s="4" t="s">
        <v>28</v>
      </c>
      <c r="G2238" s="4" t="s">
        <v>29</v>
      </c>
      <c r="H2238" s="4" t="s">
        <v>8</v>
      </c>
      <c r="I2238" s="4" t="s">
        <v>1832</v>
      </c>
      <c r="J2238" s="6">
        <v>44588</v>
      </c>
      <c r="K2238" s="6">
        <v>44809</v>
      </c>
      <c r="L2238">
        <f t="shared" si="264"/>
        <v>221</v>
      </c>
      <c r="M2238" t="b">
        <f t="shared" si="273"/>
        <v>0</v>
      </c>
    </row>
    <row r="2239" spans="1:13" ht="13.2" hidden="1" x14ac:dyDescent="0.25">
      <c r="A2239" s="3" t="s">
        <v>2275</v>
      </c>
      <c r="B2239" s="3" t="s">
        <v>12</v>
      </c>
      <c r="C2239" s="3">
        <v>30</v>
      </c>
      <c r="D2239" s="3" t="s">
        <v>13</v>
      </c>
      <c r="E2239" s="3" t="s">
        <v>27</v>
      </c>
      <c r="F2239" s="4" t="s">
        <v>28</v>
      </c>
      <c r="G2239" s="4" t="s">
        <v>29</v>
      </c>
      <c r="H2239" s="4" t="s">
        <v>8</v>
      </c>
      <c r="I2239" s="4" t="s">
        <v>79</v>
      </c>
      <c r="J2239" s="6">
        <v>44588</v>
      </c>
      <c r="K2239" s="6">
        <v>44809</v>
      </c>
      <c r="L2239">
        <f t="shared" si="264"/>
        <v>221</v>
      </c>
      <c r="M2239" t="b">
        <f t="shared" si="273"/>
        <v>0</v>
      </c>
    </row>
    <row r="2240" spans="1:13" ht="13.2" hidden="1" x14ac:dyDescent="0.25">
      <c r="A2240" s="3" t="s">
        <v>2276</v>
      </c>
      <c r="B2240" s="3" t="s">
        <v>12</v>
      </c>
      <c r="C2240" s="3">
        <v>30</v>
      </c>
      <c r="D2240" s="3" t="s">
        <v>13</v>
      </c>
      <c r="E2240" s="3" t="s">
        <v>27</v>
      </c>
      <c r="F2240" s="4" t="s">
        <v>28</v>
      </c>
      <c r="G2240" s="4" t="s">
        <v>29</v>
      </c>
      <c r="H2240" s="4" t="s">
        <v>8</v>
      </c>
      <c r="I2240" s="4" t="s">
        <v>30</v>
      </c>
      <c r="J2240" s="6">
        <v>44589</v>
      </c>
      <c r="K2240" s="6">
        <v>44609</v>
      </c>
      <c r="L2240">
        <f t="shared" si="264"/>
        <v>20</v>
      </c>
      <c r="M2240" t="b">
        <f t="shared" si="273"/>
        <v>1</v>
      </c>
    </row>
    <row r="2241" spans="1:13" ht="13.2" hidden="1" x14ac:dyDescent="0.25">
      <c r="A2241" s="3" t="s">
        <v>2277</v>
      </c>
      <c r="B2241" s="3" t="s">
        <v>12</v>
      </c>
      <c r="C2241" s="3">
        <v>30</v>
      </c>
      <c r="D2241" s="3" t="s">
        <v>13</v>
      </c>
      <c r="E2241" s="3" t="s">
        <v>27</v>
      </c>
      <c r="F2241" s="4" t="s">
        <v>28</v>
      </c>
      <c r="G2241" s="4" t="s">
        <v>16</v>
      </c>
      <c r="H2241" s="4" t="s">
        <v>8</v>
      </c>
      <c r="I2241" s="4" t="s">
        <v>1832</v>
      </c>
      <c r="J2241" s="6">
        <v>44589</v>
      </c>
      <c r="K2241" s="6">
        <v>44745</v>
      </c>
      <c r="L2241">
        <f t="shared" si="264"/>
        <v>156</v>
      </c>
      <c r="M2241" t="b">
        <f t="shared" si="273"/>
        <v>0</v>
      </c>
    </row>
    <row r="2242" spans="1:13" ht="13.2" hidden="1" x14ac:dyDescent="0.25">
      <c r="A2242" s="3" t="s">
        <v>2278</v>
      </c>
      <c r="B2242" s="3" t="s">
        <v>12</v>
      </c>
      <c r="C2242" s="3">
        <v>30</v>
      </c>
      <c r="D2242" s="3" t="s">
        <v>13</v>
      </c>
      <c r="E2242" s="3" t="s">
        <v>27</v>
      </c>
      <c r="F2242" s="4" t="s">
        <v>43</v>
      </c>
      <c r="G2242" s="4" t="s">
        <v>90</v>
      </c>
      <c r="H2242" s="4" t="s">
        <v>17</v>
      </c>
      <c r="I2242" s="4"/>
      <c r="J2242" s="6">
        <v>44590</v>
      </c>
      <c r="K2242" s="6">
        <v>44592</v>
      </c>
      <c r="L2242">
        <f>K2242-J2242</f>
        <v>2</v>
      </c>
      <c r="M2242" t="b">
        <f t="shared" si="273"/>
        <v>1</v>
      </c>
    </row>
    <row r="2243" spans="1:13" ht="13.2" hidden="1" x14ac:dyDescent="0.25">
      <c r="A2243" s="3" t="s">
        <v>2279</v>
      </c>
      <c r="B2243" s="3" t="s">
        <v>12</v>
      </c>
      <c r="C2243" s="3">
        <v>30</v>
      </c>
      <c r="D2243" s="3" t="s">
        <v>13</v>
      </c>
      <c r="E2243" s="3" t="s">
        <v>27</v>
      </c>
      <c r="F2243" s="4" t="s">
        <v>28</v>
      </c>
      <c r="G2243" s="4" t="s">
        <v>29</v>
      </c>
      <c r="H2243" s="4" t="s">
        <v>8</v>
      </c>
      <c r="I2243" s="4" t="s">
        <v>1832</v>
      </c>
      <c r="J2243" s="6">
        <v>44590</v>
      </c>
      <c r="K2243" s="6">
        <v>44609</v>
      </c>
      <c r="L2243">
        <f t="shared" si="264"/>
        <v>19</v>
      </c>
      <c r="M2243" t="b">
        <f t="shared" si="273"/>
        <v>1</v>
      </c>
    </row>
    <row r="2244" spans="1:13" ht="13.2" hidden="1" x14ac:dyDescent="0.25">
      <c r="A2244" s="3" t="s">
        <v>2280</v>
      </c>
      <c r="B2244" s="3" t="s">
        <v>32</v>
      </c>
      <c r="C2244" s="3">
        <v>15</v>
      </c>
      <c r="D2244" s="3" t="s">
        <v>13</v>
      </c>
      <c r="E2244" s="3" t="s">
        <v>27</v>
      </c>
      <c r="F2244" s="4" t="s">
        <v>43</v>
      </c>
      <c r="G2244" s="4" t="s">
        <v>16</v>
      </c>
      <c r="H2244" s="4" t="s">
        <v>17</v>
      </c>
      <c r="I2244" s="4"/>
      <c r="J2244" s="6">
        <v>44592</v>
      </c>
      <c r="K2244" s="6">
        <v>44602</v>
      </c>
      <c r="L2244">
        <f>K2244-J2244</f>
        <v>10</v>
      </c>
      <c r="M2244" t="b">
        <f t="shared" si="273"/>
        <v>1</v>
      </c>
    </row>
    <row r="2245" spans="1:13" ht="13.2" hidden="1" x14ac:dyDescent="0.25">
      <c r="A2245" s="3" t="s">
        <v>2281</v>
      </c>
      <c r="B2245" s="3" t="s">
        <v>32</v>
      </c>
      <c r="C2245" s="3">
        <v>15</v>
      </c>
      <c r="D2245" s="3" t="s">
        <v>13</v>
      </c>
      <c r="E2245" s="3" t="s">
        <v>27</v>
      </c>
      <c r="F2245" s="4" t="s">
        <v>28</v>
      </c>
      <c r="G2245" s="4" t="s">
        <v>16</v>
      </c>
      <c r="H2245" s="4" t="s">
        <v>8</v>
      </c>
      <c r="I2245" s="4" t="s">
        <v>79</v>
      </c>
      <c r="J2245" s="6">
        <v>44592</v>
      </c>
      <c r="K2245" s="6">
        <v>44679</v>
      </c>
      <c r="L2245">
        <f t="shared" ref="L2245:L2307" si="274">K2245-J2245</f>
        <v>87</v>
      </c>
      <c r="M2245" t="b">
        <f t="shared" si="273"/>
        <v>0</v>
      </c>
    </row>
    <row r="2246" spans="1:13" ht="13.2" hidden="1" x14ac:dyDescent="0.25">
      <c r="A2246" s="3" t="s">
        <v>2282</v>
      </c>
      <c r="B2246" s="3" t="s">
        <v>12</v>
      </c>
      <c r="C2246" s="3">
        <v>30</v>
      </c>
      <c r="D2246" s="3" t="s">
        <v>13</v>
      </c>
      <c r="E2246" s="3" t="s">
        <v>14</v>
      </c>
      <c r="F2246" s="4" t="s">
        <v>59</v>
      </c>
      <c r="G2246" s="4" t="s">
        <v>29</v>
      </c>
      <c r="H2246" s="4" t="s">
        <v>17</v>
      </c>
      <c r="I2246" s="4"/>
      <c r="J2246" s="6">
        <v>44592</v>
      </c>
      <c r="K2246" s="6">
        <v>44593</v>
      </c>
      <c r="L2246">
        <f t="shared" si="274"/>
        <v>1</v>
      </c>
    </row>
    <row r="2247" spans="1:13" ht="13.2" hidden="1" x14ac:dyDescent="0.25">
      <c r="A2247" s="3" t="s">
        <v>2283</v>
      </c>
      <c r="B2247" s="3" t="s">
        <v>12</v>
      </c>
      <c r="C2247" s="3">
        <v>30</v>
      </c>
      <c r="D2247" s="3" t="s">
        <v>13</v>
      </c>
      <c r="E2247" s="3" t="s">
        <v>27</v>
      </c>
      <c r="F2247" s="4" t="s">
        <v>43</v>
      </c>
      <c r="G2247" s="4" t="s">
        <v>90</v>
      </c>
      <c r="H2247" s="4" t="s">
        <v>17</v>
      </c>
      <c r="I2247" s="4"/>
      <c r="J2247" s="6">
        <v>44592</v>
      </c>
      <c r="K2247" s="6">
        <v>44595</v>
      </c>
      <c r="L2247">
        <f t="shared" si="274"/>
        <v>3</v>
      </c>
      <c r="M2247" t="b">
        <f t="shared" ref="M2247:M2253" si="275">L2247&lt;C2247</f>
        <v>1</v>
      </c>
    </row>
    <row r="2248" spans="1:13" ht="13.2" hidden="1" x14ac:dyDescent="0.25">
      <c r="A2248" s="3" t="s">
        <v>2284</v>
      </c>
      <c r="B2248" s="3" t="s">
        <v>12</v>
      </c>
      <c r="C2248" s="3">
        <v>30</v>
      </c>
      <c r="D2248" s="3" t="s">
        <v>13</v>
      </c>
      <c r="E2248" s="3" t="s">
        <v>27</v>
      </c>
      <c r="F2248" s="4" t="s">
        <v>43</v>
      </c>
      <c r="G2248" s="4" t="s">
        <v>90</v>
      </c>
      <c r="H2248" s="4" t="s">
        <v>17</v>
      </c>
      <c r="I2248" s="4"/>
      <c r="J2248" s="6">
        <v>44592</v>
      </c>
      <c r="K2248" s="6">
        <v>44596</v>
      </c>
      <c r="L2248">
        <f t="shared" si="274"/>
        <v>4</v>
      </c>
      <c r="M2248" t="b">
        <f t="shared" si="275"/>
        <v>1</v>
      </c>
    </row>
    <row r="2249" spans="1:13" ht="13.2" hidden="1" x14ac:dyDescent="0.25">
      <c r="A2249" s="3" t="s">
        <v>2285</v>
      </c>
      <c r="B2249" s="3" t="s">
        <v>12</v>
      </c>
      <c r="C2249" s="3">
        <v>30</v>
      </c>
      <c r="D2249" s="3" t="s">
        <v>13</v>
      </c>
      <c r="E2249" s="3" t="s">
        <v>27</v>
      </c>
      <c r="F2249" s="4" t="s">
        <v>28</v>
      </c>
      <c r="G2249" s="4" t="s">
        <v>16</v>
      </c>
      <c r="H2249" s="4" t="s">
        <v>8</v>
      </c>
      <c r="I2249" s="4" t="s">
        <v>30</v>
      </c>
      <c r="J2249" s="6">
        <v>44592</v>
      </c>
      <c r="K2249" s="6">
        <v>44619</v>
      </c>
      <c r="L2249">
        <f t="shared" si="274"/>
        <v>27</v>
      </c>
      <c r="M2249" t="b">
        <f t="shared" si="275"/>
        <v>1</v>
      </c>
    </row>
    <row r="2250" spans="1:13" ht="13.2" hidden="1" x14ac:dyDescent="0.25">
      <c r="A2250" s="3" t="s">
        <v>2286</v>
      </c>
      <c r="B2250" s="3" t="s">
        <v>12</v>
      </c>
      <c r="C2250" s="3">
        <v>30</v>
      </c>
      <c r="D2250" s="3" t="s">
        <v>13</v>
      </c>
      <c r="E2250" s="3" t="s">
        <v>27</v>
      </c>
      <c r="F2250" s="4" t="s">
        <v>28</v>
      </c>
      <c r="G2250" s="4" t="s">
        <v>16</v>
      </c>
      <c r="H2250" s="4" t="s">
        <v>8</v>
      </c>
      <c r="I2250" s="4" t="s">
        <v>1832</v>
      </c>
      <c r="J2250" s="6">
        <v>44592</v>
      </c>
      <c r="K2250" s="6">
        <v>44630</v>
      </c>
      <c r="L2250">
        <f t="shared" si="274"/>
        <v>38</v>
      </c>
      <c r="M2250" t="b">
        <f t="shared" si="275"/>
        <v>0</v>
      </c>
    </row>
    <row r="2251" spans="1:13" ht="13.2" hidden="1" x14ac:dyDescent="0.25">
      <c r="A2251" s="3" t="s">
        <v>2287</v>
      </c>
      <c r="B2251" s="3" t="s">
        <v>12</v>
      </c>
      <c r="C2251" s="3">
        <v>30</v>
      </c>
      <c r="D2251" s="3" t="s">
        <v>13</v>
      </c>
      <c r="E2251" s="3" t="s">
        <v>27</v>
      </c>
      <c r="F2251" s="4" t="s">
        <v>28</v>
      </c>
      <c r="G2251" s="4" t="s">
        <v>16</v>
      </c>
      <c r="H2251" s="4" t="s">
        <v>8</v>
      </c>
      <c r="I2251" s="4" t="s">
        <v>1832</v>
      </c>
      <c r="J2251" s="6">
        <v>44592</v>
      </c>
      <c r="K2251" s="6">
        <v>44659</v>
      </c>
      <c r="L2251">
        <f t="shared" si="274"/>
        <v>67</v>
      </c>
      <c r="M2251" t="b">
        <f t="shared" si="275"/>
        <v>0</v>
      </c>
    </row>
    <row r="2252" spans="1:13" ht="13.2" hidden="1" x14ac:dyDescent="0.25">
      <c r="A2252" s="3" t="s">
        <v>2288</v>
      </c>
      <c r="B2252" s="3" t="s">
        <v>12</v>
      </c>
      <c r="C2252" s="3">
        <v>30</v>
      </c>
      <c r="D2252" s="3" t="s">
        <v>13</v>
      </c>
      <c r="E2252" s="3" t="s">
        <v>27</v>
      </c>
      <c r="F2252" s="4" t="s">
        <v>28</v>
      </c>
      <c r="G2252" s="4" t="s">
        <v>16</v>
      </c>
      <c r="H2252" s="4" t="s">
        <v>8</v>
      </c>
      <c r="I2252" s="4" t="s">
        <v>79</v>
      </c>
      <c r="J2252" s="6">
        <v>44592</v>
      </c>
      <c r="K2252" s="6">
        <v>44694</v>
      </c>
      <c r="L2252">
        <f t="shared" si="274"/>
        <v>102</v>
      </c>
      <c r="M2252" t="b">
        <f t="shared" si="275"/>
        <v>0</v>
      </c>
    </row>
    <row r="2253" spans="1:13" ht="13.2" hidden="1" x14ac:dyDescent="0.25">
      <c r="A2253" s="3" t="s">
        <v>2289</v>
      </c>
      <c r="B2253" s="3" t="s">
        <v>12</v>
      </c>
      <c r="C2253" s="3">
        <v>30</v>
      </c>
      <c r="D2253" s="3" t="s">
        <v>13</v>
      </c>
      <c r="E2253" s="3" t="s">
        <v>27</v>
      </c>
      <c r="F2253" s="4" t="s">
        <v>28</v>
      </c>
      <c r="G2253" s="4" t="s">
        <v>90</v>
      </c>
      <c r="H2253" s="4" t="s">
        <v>8</v>
      </c>
      <c r="I2253" s="4" t="s">
        <v>1832</v>
      </c>
      <c r="J2253" s="6">
        <v>44592</v>
      </c>
      <c r="K2253" s="6">
        <v>44831</v>
      </c>
      <c r="L2253">
        <f t="shared" si="274"/>
        <v>239</v>
      </c>
      <c r="M2253" t="b">
        <f t="shared" si="275"/>
        <v>0</v>
      </c>
    </row>
    <row r="2254" spans="1:13" ht="13.2" hidden="1" x14ac:dyDescent="0.25">
      <c r="A2254" s="3" t="s">
        <v>2290</v>
      </c>
      <c r="B2254" s="3" t="s">
        <v>12</v>
      </c>
      <c r="C2254" s="3">
        <v>30</v>
      </c>
      <c r="D2254" s="3" t="s">
        <v>13</v>
      </c>
      <c r="E2254" s="3" t="s">
        <v>14</v>
      </c>
      <c r="F2254" s="4" t="s">
        <v>59</v>
      </c>
      <c r="G2254" s="4" t="s">
        <v>29</v>
      </c>
      <c r="H2254" s="4" t="s">
        <v>17</v>
      </c>
      <c r="I2254" s="4"/>
      <c r="J2254" s="6">
        <v>44593</v>
      </c>
      <c r="K2254" s="6">
        <v>44641</v>
      </c>
      <c r="L2254">
        <f t="shared" si="274"/>
        <v>48</v>
      </c>
    </row>
    <row r="2255" spans="1:13" ht="13.2" hidden="1" x14ac:dyDescent="0.25">
      <c r="A2255" s="3" t="s">
        <v>2291</v>
      </c>
      <c r="B2255" s="3" t="s">
        <v>12</v>
      </c>
      <c r="C2255" s="3">
        <v>30</v>
      </c>
      <c r="D2255" s="3" t="s">
        <v>13</v>
      </c>
      <c r="E2255" s="3" t="s">
        <v>14</v>
      </c>
      <c r="F2255" s="4" t="s">
        <v>59</v>
      </c>
      <c r="G2255" s="4" t="s">
        <v>29</v>
      </c>
      <c r="H2255" s="4" t="s">
        <v>17</v>
      </c>
      <c r="I2255" s="4"/>
      <c r="J2255" s="6">
        <v>44593</v>
      </c>
      <c r="K2255" s="6">
        <v>44641</v>
      </c>
      <c r="L2255">
        <f t="shared" si="274"/>
        <v>48</v>
      </c>
    </row>
    <row r="2256" spans="1:13" ht="13.2" hidden="1" x14ac:dyDescent="0.25">
      <c r="A2256" s="3" t="s">
        <v>2292</v>
      </c>
      <c r="B2256" s="3" t="s">
        <v>12</v>
      </c>
      <c r="C2256" s="3">
        <v>30</v>
      </c>
      <c r="D2256" s="3" t="s">
        <v>13</v>
      </c>
      <c r="E2256" s="3" t="s">
        <v>14</v>
      </c>
      <c r="F2256" s="4" t="s">
        <v>59</v>
      </c>
      <c r="G2256" s="4" t="s">
        <v>29</v>
      </c>
      <c r="H2256" s="4" t="s">
        <v>17</v>
      </c>
      <c r="I2256" s="4"/>
      <c r="J2256" s="6">
        <v>44593</v>
      </c>
      <c r="K2256" s="6">
        <v>44600</v>
      </c>
      <c r="L2256">
        <f t="shared" si="274"/>
        <v>7</v>
      </c>
    </row>
    <row r="2257" spans="1:13" ht="13.2" hidden="1" x14ac:dyDescent="0.25">
      <c r="A2257" s="3" t="s">
        <v>2293</v>
      </c>
      <c r="B2257" s="3" t="s">
        <v>12</v>
      </c>
      <c r="C2257" s="3">
        <v>30</v>
      </c>
      <c r="D2257" s="3" t="s">
        <v>13</v>
      </c>
      <c r="E2257" s="3" t="s">
        <v>14</v>
      </c>
      <c r="F2257" s="4" t="s">
        <v>22</v>
      </c>
      <c r="G2257" s="4" t="s">
        <v>29</v>
      </c>
      <c r="H2257" s="4" t="s">
        <v>17</v>
      </c>
      <c r="I2257" s="4"/>
      <c r="J2257" s="6">
        <v>44593</v>
      </c>
      <c r="K2257" s="6">
        <v>44629</v>
      </c>
      <c r="L2257">
        <f t="shared" si="274"/>
        <v>36</v>
      </c>
    </row>
    <row r="2258" spans="1:13" ht="13.2" hidden="1" x14ac:dyDescent="0.25">
      <c r="A2258" s="3" t="s">
        <v>2294</v>
      </c>
      <c r="B2258" s="3" t="s">
        <v>12</v>
      </c>
      <c r="C2258" s="3">
        <v>30</v>
      </c>
      <c r="D2258" s="3" t="s">
        <v>13</v>
      </c>
      <c r="E2258" s="3" t="s">
        <v>27</v>
      </c>
      <c r="F2258" s="4" t="s">
        <v>28</v>
      </c>
      <c r="G2258" s="4" t="s">
        <v>16</v>
      </c>
      <c r="H2258" s="4" t="s">
        <v>8</v>
      </c>
      <c r="I2258" s="4" t="s">
        <v>30</v>
      </c>
      <c r="J2258" s="6">
        <v>44593</v>
      </c>
      <c r="K2258" s="6">
        <v>44619</v>
      </c>
      <c r="L2258">
        <f t="shared" si="274"/>
        <v>26</v>
      </c>
      <c r="M2258" t="b">
        <f t="shared" ref="M2258:M2263" si="276">L2258&lt;C2258</f>
        <v>1</v>
      </c>
    </row>
    <row r="2259" spans="1:13" ht="13.2" hidden="1" x14ac:dyDescent="0.25">
      <c r="A2259" s="3" t="s">
        <v>2295</v>
      </c>
      <c r="B2259" s="3" t="s">
        <v>12</v>
      </c>
      <c r="C2259" s="3">
        <v>30</v>
      </c>
      <c r="D2259" s="3" t="s">
        <v>13</v>
      </c>
      <c r="E2259" s="3" t="s">
        <v>27</v>
      </c>
      <c r="F2259" s="4" t="s">
        <v>28</v>
      </c>
      <c r="G2259" s="4" t="s">
        <v>16</v>
      </c>
      <c r="H2259" s="4" t="s">
        <v>8</v>
      </c>
      <c r="I2259" s="4" t="s">
        <v>1832</v>
      </c>
      <c r="J2259" s="6">
        <v>44593</v>
      </c>
      <c r="K2259" s="6">
        <v>44634</v>
      </c>
      <c r="L2259">
        <f t="shared" si="274"/>
        <v>41</v>
      </c>
      <c r="M2259" t="b">
        <f t="shared" si="276"/>
        <v>0</v>
      </c>
    </row>
    <row r="2260" spans="1:13" ht="13.2" x14ac:dyDescent="0.25">
      <c r="A2260" s="3" t="s">
        <v>2296</v>
      </c>
      <c r="B2260" s="3" t="s">
        <v>12</v>
      </c>
      <c r="C2260" s="3">
        <v>30</v>
      </c>
      <c r="D2260" s="3" t="s">
        <v>13</v>
      </c>
      <c r="E2260" s="3" t="s">
        <v>27</v>
      </c>
      <c r="F2260" s="4" t="s">
        <v>28</v>
      </c>
      <c r="G2260" s="4" t="s">
        <v>272</v>
      </c>
      <c r="H2260" s="4" t="s">
        <v>8</v>
      </c>
      <c r="I2260" s="4" t="s">
        <v>30</v>
      </c>
      <c r="J2260" s="6">
        <v>44593</v>
      </c>
      <c r="K2260" s="6">
        <v>44671</v>
      </c>
      <c r="L2260">
        <f t="shared" si="274"/>
        <v>78</v>
      </c>
      <c r="M2260" t="b">
        <f t="shared" si="276"/>
        <v>0</v>
      </c>
    </row>
    <row r="2261" spans="1:13" ht="13.2" hidden="1" x14ac:dyDescent="0.25">
      <c r="A2261" s="3" t="s">
        <v>2297</v>
      </c>
      <c r="B2261" s="3" t="s">
        <v>12</v>
      </c>
      <c r="C2261" s="3">
        <v>30</v>
      </c>
      <c r="D2261" s="3" t="s">
        <v>13</v>
      </c>
      <c r="E2261" s="3" t="s">
        <v>27</v>
      </c>
      <c r="F2261" s="4" t="s">
        <v>28</v>
      </c>
      <c r="G2261" s="4" t="s">
        <v>16</v>
      </c>
      <c r="H2261" s="4" t="s">
        <v>8</v>
      </c>
      <c r="I2261" s="4" t="s">
        <v>79</v>
      </c>
      <c r="J2261" s="6">
        <v>44593</v>
      </c>
      <c r="K2261" s="6">
        <v>44716</v>
      </c>
      <c r="L2261">
        <f t="shared" si="274"/>
        <v>123</v>
      </c>
      <c r="M2261" t="b">
        <f t="shared" si="276"/>
        <v>0</v>
      </c>
    </row>
    <row r="2262" spans="1:13" ht="13.2" hidden="1" x14ac:dyDescent="0.25">
      <c r="A2262" s="3" t="s">
        <v>2298</v>
      </c>
      <c r="B2262" s="3" t="s">
        <v>12</v>
      </c>
      <c r="C2262" s="3">
        <v>30</v>
      </c>
      <c r="D2262" s="3" t="s">
        <v>13</v>
      </c>
      <c r="E2262" s="3" t="s">
        <v>27</v>
      </c>
      <c r="F2262" s="4" t="s">
        <v>28</v>
      </c>
      <c r="G2262" s="4" t="s">
        <v>16</v>
      </c>
      <c r="H2262" s="4" t="s">
        <v>8</v>
      </c>
      <c r="I2262" s="4" t="s">
        <v>67</v>
      </c>
      <c r="J2262" s="6">
        <v>44593</v>
      </c>
      <c r="K2262" s="6">
        <v>44750</v>
      </c>
      <c r="L2262">
        <f t="shared" si="274"/>
        <v>157</v>
      </c>
      <c r="M2262" t="b">
        <f t="shared" si="276"/>
        <v>0</v>
      </c>
    </row>
    <row r="2263" spans="1:13" ht="13.2" hidden="1" x14ac:dyDescent="0.25">
      <c r="A2263" s="3" t="s">
        <v>2299</v>
      </c>
      <c r="B2263" s="3" t="s">
        <v>32</v>
      </c>
      <c r="C2263" s="3">
        <v>15</v>
      </c>
      <c r="D2263" s="3" t="s">
        <v>13</v>
      </c>
      <c r="E2263" s="3" t="s">
        <v>27</v>
      </c>
      <c r="F2263" s="4" t="s">
        <v>28</v>
      </c>
      <c r="G2263" s="4" t="s">
        <v>16</v>
      </c>
      <c r="H2263" s="4" t="s">
        <v>8</v>
      </c>
      <c r="I2263" s="4" t="s">
        <v>56</v>
      </c>
      <c r="J2263" s="6">
        <v>44594</v>
      </c>
      <c r="K2263" s="6">
        <v>44651</v>
      </c>
      <c r="L2263">
        <f t="shared" si="274"/>
        <v>57</v>
      </c>
      <c r="M2263" t="b">
        <f t="shared" si="276"/>
        <v>0</v>
      </c>
    </row>
    <row r="2264" spans="1:13" ht="13.2" hidden="1" x14ac:dyDescent="0.25">
      <c r="A2264" s="3" t="s">
        <v>2300</v>
      </c>
      <c r="B2264" s="3" t="s">
        <v>12</v>
      </c>
      <c r="C2264" s="3">
        <v>30</v>
      </c>
      <c r="D2264" s="3" t="s">
        <v>13</v>
      </c>
      <c r="E2264" s="3" t="s">
        <v>14</v>
      </c>
      <c r="F2264" s="4" t="s">
        <v>59</v>
      </c>
      <c r="G2264" s="4" t="s">
        <v>29</v>
      </c>
      <c r="H2264" s="4" t="s">
        <v>17</v>
      </c>
      <c r="I2264" s="4"/>
      <c r="J2264" s="6">
        <v>44594</v>
      </c>
      <c r="K2264" s="6">
        <v>44641</v>
      </c>
      <c r="L2264">
        <f t="shared" si="274"/>
        <v>47</v>
      </c>
    </row>
    <row r="2265" spans="1:13" ht="13.2" hidden="1" x14ac:dyDescent="0.25">
      <c r="A2265" s="3" t="s">
        <v>2301</v>
      </c>
      <c r="B2265" s="3" t="s">
        <v>12</v>
      </c>
      <c r="C2265" s="3">
        <v>30</v>
      </c>
      <c r="D2265" s="3" t="s">
        <v>13</v>
      </c>
      <c r="E2265" s="3" t="s">
        <v>14</v>
      </c>
      <c r="F2265" s="4" t="s">
        <v>59</v>
      </c>
      <c r="G2265" s="4" t="s">
        <v>29</v>
      </c>
      <c r="H2265" s="4" t="s">
        <v>17</v>
      </c>
      <c r="I2265" s="4"/>
      <c r="J2265" s="6">
        <v>44594</v>
      </c>
      <c r="K2265" s="6">
        <v>44601</v>
      </c>
      <c r="L2265">
        <f t="shared" si="274"/>
        <v>7</v>
      </c>
    </row>
    <row r="2266" spans="1:13" ht="13.2" hidden="1" x14ac:dyDescent="0.25">
      <c r="A2266" s="3" t="s">
        <v>2302</v>
      </c>
      <c r="B2266" s="3" t="s">
        <v>12</v>
      </c>
      <c r="C2266" s="3">
        <v>30</v>
      </c>
      <c r="D2266" s="3" t="s">
        <v>13</v>
      </c>
      <c r="E2266" s="3" t="s">
        <v>14</v>
      </c>
      <c r="F2266" s="4" t="s">
        <v>22</v>
      </c>
      <c r="G2266" s="4" t="s">
        <v>29</v>
      </c>
      <c r="H2266" s="4" t="s">
        <v>17</v>
      </c>
      <c r="I2266" s="4"/>
      <c r="J2266" s="6">
        <v>44594</v>
      </c>
      <c r="K2266" s="6">
        <v>44628</v>
      </c>
      <c r="L2266">
        <f t="shared" si="274"/>
        <v>34</v>
      </c>
    </row>
    <row r="2267" spans="1:13" ht="13.2" hidden="1" x14ac:dyDescent="0.25">
      <c r="A2267" s="3" t="s">
        <v>2303</v>
      </c>
      <c r="B2267" s="3" t="s">
        <v>12</v>
      </c>
      <c r="C2267" s="3">
        <v>30</v>
      </c>
      <c r="D2267" s="3" t="s">
        <v>13</v>
      </c>
      <c r="E2267" s="3" t="s">
        <v>14</v>
      </c>
      <c r="F2267" s="4" t="s">
        <v>24</v>
      </c>
      <c r="G2267" s="4" t="s">
        <v>29</v>
      </c>
      <c r="H2267" s="4" t="s">
        <v>17</v>
      </c>
      <c r="I2267" s="4"/>
      <c r="J2267" s="6">
        <v>44594</v>
      </c>
      <c r="K2267" s="6">
        <v>44641</v>
      </c>
      <c r="L2267">
        <f t="shared" si="274"/>
        <v>47</v>
      </c>
    </row>
    <row r="2268" spans="1:13" ht="13.2" hidden="1" x14ac:dyDescent="0.25">
      <c r="A2268" s="3" t="s">
        <v>2304</v>
      </c>
      <c r="B2268" s="3" t="s">
        <v>12</v>
      </c>
      <c r="C2268" s="3">
        <v>30</v>
      </c>
      <c r="D2268" s="3" t="s">
        <v>13</v>
      </c>
      <c r="E2268" s="3" t="s">
        <v>27</v>
      </c>
      <c r="F2268" s="4" t="s">
        <v>43</v>
      </c>
      <c r="G2268" s="4" t="s">
        <v>90</v>
      </c>
      <c r="H2268" s="4" t="s">
        <v>17</v>
      </c>
      <c r="I2268" s="4"/>
      <c r="J2268" s="6">
        <v>44594</v>
      </c>
      <c r="K2268" s="6">
        <v>44595</v>
      </c>
      <c r="L2268">
        <f t="shared" si="274"/>
        <v>1</v>
      </c>
      <c r="M2268" t="b">
        <f t="shared" ref="M2268:M2270" si="277">L2268&lt;C2268</f>
        <v>1</v>
      </c>
    </row>
    <row r="2269" spans="1:13" ht="13.2" hidden="1" x14ac:dyDescent="0.25">
      <c r="A2269" s="3" t="s">
        <v>2305</v>
      </c>
      <c r="B2269" s="3" t="s">
        <v>12</v>
      </c>
      <c r="C2269" s="3">
        <v>30</v>
      </c>
      <c r="D2269" s="3" t="s">
        <v>13</v>
      </c>
      <c r="E2269" s="3" t="s">
        <v>27</v>
      </c>
      <c r="F2269" s="4" t="s">
        <v>28</v>
      </c>
      <c r="G2269" s="4" t="s">
        <v>16</v>
      </c>
      <c r="H2269" s="4" t="s">
        <v>8</v>
      </c>
      <c r="I2269" s="4" t="s">
        <v>79</v>
      </c>
      <c r="J2269" s="6">
        <v>44594</v>
      </c>
      <c r="K2269" s="6">
        <v>44627</v>
      </c>
      <c r="L2269">
        <f t="shared" si="274"/>
        <v>33</v>
      </c>
      <c r="M2269" t="b">
        <f t="shared" si="277"/>
        <v>0</v>
      </c>
    </row>
    <row r="2270" spans="1:13" ht="13.2" hidden="1" x14ac:dyDescent="0.25">
      <c r="A2270" s="3" t="s">
        <v>2306</v>
      </c>
      <c r="B2270" s="3" t="s">
        <v>12</v>
      </c>
      <c r="C2270" s="3">
        <v>30</v>
      </c>
      <c r="D2270" s="3" t="s">
        <v>13</v>
      </c>
      <c r="E2270" s="3" t="s">
        <v>27</v>
      </c>
      <c r="F2270" s="4" t="s">
        <v>28</v>
      </c>
      <c r="G2270" s="4" t="s">
        <v>16</v>
      </c>
      <c r="H2270" s="4" t="s">
        <v>8</v>
      </c>
      <c r="I2270" s="4" t="s">
        <v>67</v>
      </c>
      <c r="J2270" s="6">
        <v>44594</v>
      </c>
      <c r="K2270" s="6">
        <v>44795</v>
      </c>
      <c r="L2270">
        <f t="shared" si="274"/>
        <v>201</v>
      </c>
      <c r="M2270" t="b">
        <f t="shared" si="277"/>
        <v>0</v>
      </c>
    </row>
    <row r="2271" spans="1:13" ht="13.2" hidden="1" x14ac:dyDescent="0.25">
      <c r="A2271" s="3" t="s">
        <v>2307</v>
      </c>
      <c r="B2271" s="3" t="s">
        <v>12</v>
      </c>
      <c r="C2271" s="3">
        <v>30</v>
      </c>
      <c r="D2271" s="3" t="s">
        <v>13</v>
      </c>
      <c r="E2271" s="3" t="s">
        <v>14</v>
      </c>
      <c r="F2271" s="4" t="s">
        <v>22</v>
      </c>
      <c r="G2271" s="4" t="s">
        <v>29</v>
      </c>
      <c r="H2271" s="4" t="s">
        <v>17</v>
      </c>
      <c r="I2271" s="4"/>
      <c r="J2271" s="6">
        <v>44595</v>
      </c>
      <c r="K2271" s="6">
        <v>44655</v>
      </c>
      <c r="L2271">
        <f t="shared" si="274"/>
        <v>60</v>
      </c>
    </row>
    <row r="2272" spans="1:13" ht="13.2" hidden="1" x14ac:dyDescent="0.25">
      <c r="A2272" s="3" t="s">
        <v>2308</v>
      </c>
      <c r="B2272" s="3" t="s">
        <v>12</v>
      </c>
      <c r="C2272" s="3">
        <v>30</v>
      </c>
      <c r="D2272" s="3" t="s">
        <v>13</v>
      </c>
      <c r="E2272" s="3" t="s">
        <v>14</v>
      </c>
      <c r="F2272" s="4" t="s">
        <v>22</v>
      </c>
      <c r="G2272" s="4" t="s">
        <v>29</v>
      </c>
      <c r="H2272" s="4" t="s">
        <v>17</v>
      </c>
      <c r="I2272" s="4"/>
      <c r="J2272" s="6">
        <v>44595</v>
      </c>
      <c r="K2272" s="6">
        <v>44641</v>
      </c>
      <c r="L2272">
        <f t="shared" si="274"/>
        <v>46</v>
      </c>
    </row>
    <row r="2273" spans="1:13" ht="13.2" hidden="1" x14ac:dyDescent="0.25">
      <c r="A2273" s="3" t="s">
        <v>2309</v>
      </c>
      <c r="B2273" s="3" t="s">
        <v>12</v>
      </c>
      <c r="C2273" s="3">
        <v>30</v>
      </c>
      <c r="D2273" s="3" t="s">
        <v>13</v>
      </c>
      <c r="E2273" s="3" t="s">
        <v>27</v>
      </c>
      <c r="F2273" s="4" t="s">
        <v>28</v>
      </c>
      <c r="G2273" s="4" t="s">
        <v>16</v>
      </c>
      <c r="H2273" s="4" t="s">
        <v>8</v>
      </c>
      <c r="I2273" s="4" t="s">
        <v>30</v>
      </c>
      <c r="J2273" s="6">
        <v>44595</v>
      </c>
      <c r="K2273" s="6">
        <v>44636</v>
      </c>
      <c r="L2273">
        <f t="shared" si="274"/>
        <v>41</v>
      </c>
      <c r="M2273" t="b">
        <f>L2273&lt;C2273</f>
        <v>0</v>
      </c>
    </row>
    <row r="2274" spans="1:13" ht="13.2" hidden="1" x14ac:dyDescent="0.25">
      <c r="A2274" s="3" t="s">
        <v>2310</v>
      </c>
      <c r="B2274" s="3" t="s">
        <v>12</v>
      </c>
      <c r="C2274" s="3">
        <v>30</v>
      </c>
      <c r="D2274" s="3" t="s">
        <v>13</v>
      </c>
      <c r="E2274" s="3" t="s">
        <v>14</v>
      </c>
      <c r="F2274" s="4" t="s">
        <v>22</v>
      </c>
      <c r="G2274" s="4" t="s">
        <v>29</v>
      </c>
      <c r="H2274" s="4" t="s">
        <v>17</v>
      </c>
      <c r="I2274" s="4"/>
      <c r="J2274" s="6">
        <v>44596</v>
      </c>
      <c r="K2274" s="6">
        <v>44652</v>
      </c>
      <c r="L2274">
        <f t="shared" si="274"/>
        <v>56</v>
      </c>
    </row>
    <row r="2275" spans="1:13" ht="13.2" hidden="1" x14ac:dyDescent="0.25">
      <c r="A2275" s="3" t="s">
        <v>2311</v>
      </c>
      <c r="B2275" s="3" t="s">
        <v>12</v>
      </c>
      <c r="C2275" s="3">
        <v>30</v>
      </c>
      <c r="D2275" s="3" t="s">
        <v>13</v>
      </c>
      <c r="E2275" s="3" t="s">
        <v>14</v>
      </c>
      <c r="F2275" s="4" t="s">
        <v>22</v>
      </c>
      <c r="G2275" s="4" t="s">
        <v>29</v>
      </c>
      <c r="H2275" s="4" t="s">
        <v>17</v>
      </c>
      <c r="I2275" s="4"/>
      <c r="J2275" s="6">
        <v>44596</v>
      </c>
      <c r="K2275" s="6">
        <v>44641</v>
      </c>
      <c r="L2275">
        <f t="shared" si="274"/>
        <v>45</v>
      </c>
    </row>
    <row r="2276" spans="1:13" ht="13.2" hidden="1" x14ac:dyDescent="0.25">
      <c r="A2276" s="3" t="s">
        <v>2312</v>
      </c>
      <c r="B2276" s="3" t="s">
        <v>12</v>
      </c>
      <c r="C2276" s="3">
        <v>30</v>
      </c>
      <c r="D2276" s="3" t="s">
        <v>13</v>
      </c>
      <c r="E2276" s="3" t="s">
        <v>27</v>
      </c>
      <c r="F2276" s="4" t="s">
        <v>28</v>
      </c>
      <c r="G2276" s="4" t="s">
        <v>16</v>
      </c>
      <c r="H2276" s="4" t="s">
        <v>8</v>
      </c>
      <c r="I2276" s="4" t="s">
        <v>1832</v>
      </c>
      <c r="J2276" s="6">
        <v>44596</v>
      </c>
      <c r="K2276" s="6">
        <v>44701</v>
      </c>
      <c r="L2276">
        <f t="shared" si="274"/>
        <v>105</v>
      </c>
      <c r="M2276" t="b">
        <f t="shared" ref="M2276:M2277" si="278">L2276&lt;C2276</f>
        <v>0</v>
      </c>
    </row>
    <row r="2277" spans="1:13" ht="13.2" hidden="1" x14ac:dyDescent="0.25">
      <c r="A2277" s="3" t="s">
        <v>2313</v>
      </c>
      <c r="B2277" s="3" t="s">
        <v>12</v>
      </c>
      <c r="C2277" s="3">
        <v>30</v>
      </c>
      <c r="D2277" s="3" t="s">
        <v>13</v>
      </c>
      <c r="E2277" s="3" t="s">
        <v>27</v>
      </c>
      <c r="F2277" s="4" t="s">
        <v>28</v>
      </c>
      <c r="G2277" s="4" t="s">
        <v>16</v>
      </c>
      <c r="H2277" s="4" t="s">
        <v>8</v>
      </c>
      <c r="I2277" s="4" t="s">
        <v>30</v>
      </c>
      <c r="J2277" s="6">
        <v>44596</v>
      </c>
      <c r="K2277" s="6">
        <v>44760</v>
      </c>
      <c r="L2277">
        <f t="shared" si="274"/>
        <v>164</v>
      </c>
      <c r="M2277" t="b">
        <f t="shared" si="278"/>
        <v>0</v>
      </c>
    </row>
    <row r="2278" spans="1:13" ht="13.2" hidden="1" x14ac:dyDescent="0.25">
      <c r="A2278" s="3" t="s">
        <v>2314</v>
      </c>
      <c r="B2278" s="3" t="s">
        <v>12</v>
      </c>
      <c r="C2278" s="3">
        <v>30</v>
      </c>
      <c r="D2278" s="3" t="s">
        <v>404</v>
      </c>
      <c r="E2278" s="3" t="s">
        <v>466</v>
      </c>
      <c r="F2278" s="4"/>
      <c r="G2278" s="4" t="s">
        <v>16</v>
      </c>
      <c r="H2278" s="4"/>
      <c r="I2278" s="4"/>
      <c r="J2278" s="6">
        <v>44596</v>
      </c>
      <c r="K2278" s="3"/>
      <c r="L2278">
        <f t="shared" si="274"/>
        <v>-44596</v>
      </c>
    </row>
    <row r="2279" spans="1:13" ht="13.2" hidden="1" x14ac:dyDescent="0.25">
      <c r="A2279" s="3" t="s">
        <v>2315</v>
      </c>
      <c r="B2279" s="3" t="s">
        <v>12</v>
      </c>
      <c r="C2279" s="3">
        <v>30</v>
      </c>
      <c r="D2279" s="3" t="s">
        <v>13</v>
      </c>
      <c r="E2279" s="3" t="s">
        <v>14</v>
      </c>
      <c r="F2279" s="4" t="s">
        <v>59</v>
      </c>
      <c r="G2279" s="4" t="s">
        <v>29</v>
      </c>
      <c r="H2279" s="4" t="s">
        <v>17</v>
      </c>
      <c r="I2279" s="4"/>
      <c r="J2279" s="6">
        <v>44599</v>
      </c>
      <c r="K2279" s="6">
        <v>44784</v>
      </c>
      <c r="L2279">
        <f>K2279-J2279</f>
        <v>185</v>
      </c>
    </row>
    <row r="2280" spans="1:13" ht="13.2" hidden="1" x14ac:dyDescent="0.25">
      <c r="A2280" s="3" t="s">
        <v>2316</v>
      </c>
      <c r="B2280" s="3" t="s">
        <v>12</v>
      </c>
      <c r="C2280" s="3">
        <v>30</v>
      </c>
      <c r="D2280" s="3" t="s">
        <v>13</v>
      </c>
      <c r="E2280" s="3" t="s">
        <v>27</v>
      </c>
      <c r="F2280" s="4" t="s">
        <v>28</v>
      </c>
      <c r="G2280" s="4" t="s">
        <v>16</v>
      </c>
      <c r="H2280" s="4" t="s">
        <v>8</v>
      </c>
      <c r="I2280" s="4" t="s">
        <v>79</v>
      </c>
      <c r="J2280" s="6">
        <v>44599</v>
      </c>
      <c r="K2280" s="6">
        <v>44631</v>
      </c>
      <c r="L2280">
        <f t="shared" si="274"/>
        <v>32</v>
      </c>
      <c r="M2280" t="b">
        <f t="shared" ref="M2280:M2282" si="279">L2280&lt;C2280</f>
        <v>0</v>
      </c>
    </row>
    <row r="2281" spans="1:13" ht="13.2" x14ac:dyDescent="0.25">
      <c r="A2281" s="3" t="s">
        <v>2317</v>
      </c>
      <c r="B2281" s="3" t="s">
        <v>12</v>
      </c>
      <c r="C2281" s="3">
        <v>30</v>
      </c>
      <c r="D2281" s="3" t="s">
        <v>13</v>
      </c>
      <c r="E2281" s="3" t="s">
        <v>27</v>
      </c>
      <c r="F2281" s="4" t="s">
        <v>28</v>
      </c>
      <c r="G2281" s="4" t="s">
        <v>272</v>
      </c>
      <c r="H2281" s="4" t="s">
        <v>8</v>
      </c>
      <c r="I2281" s="4" t="s">
        <v>30</v>
      </c>
      <c r="J2281" s="6">
        <v>44599</v>
      </c>
      <c r="K2281" s="6">
        <v>44677</v>
      </c>
      <c r="L2281">
        <f t="shared" si="274"/>
        <v>78</v>
      </c>
      <c r="M2281" t="b">
        <f t="shared" si="279"/>
        <v>0</v>
      </c>
    </row>
    <row r="2282" spans="1:13" ht="13.2" hidden="1" x14ac:dyDescent="0.25">
      <c r="A2282" s="3" t="s">
        <v>2318</v>
      </c>
      <c r="B2282" s="3" t="s">
        <v>12</v>
      </c>
      <c r="C2282" s="3">
        <v>30</v>
      </c>
      <c r="D2282" s="3" t="s">
        <v>13</v>
      </c>
      <c r="E2282" s="3" t="s">
        <v>27</v>
      </c>
      <c r="F2282" s="4" t="s">
        <v>28</v>
      </c>
      <c r="G2282" s="4" t="s">
        <v>16</v>
      </c>
      <c r="H2282" s="4" t="s">
        <v>8</v>
      </c>
      <c r="I2282" s="4" t="s">
        <v>67</v>
      </c>
      <c r="J2282" s="6">
        <v>44599</v>
      </c>
      <c r="K2282" s="6">
        <v>44798</v>
      </c>
      <c r="L2282">
        <f t="shared" si="274"/>
        <v>199</v>
      </c>
      <c r="M2282" t="b">
        <f t="shared" si="279"/>
        <v>0</v>
      </c>
    </row>
    <row r="2283" spans="1:13" ht="13.2" hidden="1" x14ac:dyDescent="0.25">
      <c r="A2283" s="3" t="s">
        <v>2319</v>
      </c>
      <c r="B2283" s="3" t="s">
        <v>12</v>
      </c>
      <c r="C2283" s="3">
        <v>30</v>
      </c>
      <c r="D2283" s="3" t="s">
        <v>13</v>
      </c>
      <c r="E2283" s="3" t="s">
        <v>14</v>
      </c>
      <c r="F2283" s="4" t="s">
        <v>22</v>
      </c>
      <c r="G2283" s="4" t="s">
        <v>29</v>
      </c>
      <c r="H2283" s="4" t="s">
        <v>17</v>
      </c>
      <c r="I2283" s="4"/>
      <c r="J2283" s="6">
        <v>44600</v>
      </c>
      <c r="K2283" s="6">
        <v>44613</v>
      </c>
      <c r="L2283">
        <f>K2283-J2283</f>
        <v>13</v>
      </c>
    </row>
    <row r="2284" spans="1:13" ht="13.2" hidden="1" x14ac:dyDescent="0.25">
      <c r="A2284" s="3" t="s">
        <v>2320</v>
      </c>
      <c r="B2284" s="3" t="s">
        <v>12</v>
      </c>
      <c r="C2284" s="3">
        <v>30</v>
      </c>
      <c r="D2284" s="3" t="s">
        <v>13</v>
      </c>
      <c r="E2284" s="3" t="s">
        <v>27</v>
      </c>
      <c r="F2284" s="4" t="s">
        <v>28</v>
      </c>
      <c r="G2284" s="4" t="s">
        <v>16</v>
      </c>
      <c r="H2284" s="4" t="s">
        <v>8</v>
      </c>
      <c r="I2284" s="4" t="s">
        <v>79</v>
      </c>
      <c r="J2284" s="6">
        <v>44600</v>
      </c>
      <c r="K2284" s="6">
        <v>44645</v>
      </c>
      <c r="L2284">
        <f t="shared" si="274"/>
        <v>45</v>
      </c>
      <c r="M2284" t="b">
        <f t="shared" ref="M2284:M2294" si="280">L2284&lt;C2284</f>
        <v>0</v>
      </c>
    </row>
    <row r="2285" spans="1:13" ht="13.2" hidden="1" x14ac:dyDescent="0.25">
      <c r="A2285" s="3" t="s">
        <v>2321</v>
      </c>
      <c r="B2285" s="3" t="s">
        <v>12</v>
      </c>
      <c r="C2285" s="3">
        <v>30</v>
      </c>
      <c r="D2285" s="3" t="s">
        <v>13</v>
      </c>
      <c r="E2285" s="3" t="s">
        <v>27</v>
      </c>
      <c r="F2285" s="4" t="s">
        <v>28</v>
      </c>
      <c r="G2285" s="4" t="s">
        <v>16</v>
      </c>
      <c r="H2285" s="4" t="s">
        <v>8</v>
      </c>
      <c r="I2285" s="4" t="s">
        <v>67</v>
      </c>
      <c r="J2285" s="6">
        <v>44600</v>
      </c>
      <c r="K2285" s="6">
        <v>44700</v>
      </c>
      <c r="L2285">
        <f t="shared" si="274"/>
        <v>100</v>
      </c>
      <c r="M2285" t="b">
        <f t="shared" si="280"/>
        <v>0</v>
      </c>
    </row>
    <row r="2286" spans="1:13" ht="13.2" hidden="1" x14ac:dyDescent="0.25">
      <c r="A2286" s="3" t="s">
        <v>2322</v>
      </c>
      <c r="B2286" s="3" t="s">
        <v>12</v>
      </c>
      <c r="C2286" s="3">
        <v>30</v>
      </c>
      <c r="D2286" s="3" t="s">
        <v>13</v>
      </c>
      <c r="E2286" s="3" t="s">
        <v>27</v>
      </c>
      <c r="F2286" s="4" t="s">
        <v>28</v>
      </c>
      <c r="G2286" s="4" t="s">
        <v>16</v>
      </c>
      <c r="H2286" s="4" t="s">
        <v>8</v>
      </c>
      <c r="I2286" s="4" t="s">
        <v>79</v>
      </c>
      <c r="J2286" s="6">
        <v>44600</v>
      </c>
      <c r="K2286" s="6">
        <v>44700</v>
      </c>
      <c r="L2286">
        <f t="shared" si="274"/>
        <v>100</v>
      </c>
      <c r="M2286" t="b">
        <f t="shared" si="280"/>
        <v>0</v>
      </c>
    </row>
    <row r="2287" spans="1:13" ht="13.2" hidden="1" x14ac:dyDescent="0.25">
      <c r="A2287" s="3" t="s">
        <v>2323</v>
      </c>
      <c r="B2287" s="3" t="s">
        <v>12</v>
      </c>
      <c r="C2287" s="3">
        <v>30</v>
      </c>
      <c r="D2287" s="3" t="s">
        <v>13</v>
      </c>
      <c r="E2287" s="3" t="s">
        <v>27</v>
      </c>
      <c r="F2287" s="4" t="s">
        <v>28</v>
      </c>
      <c r="G2287" s="4" t="s">
        <v>29</v>
      </c>
      <c r="H2287" s="4" t="s">
        <v>8</v>
      </c>
      <c r="I2287" s="4" t="s">
        <v>79</v>
      </c>
      <c r="J2287" s="6">
        <v>44600</v>
      </c>
      <c r="K2287" s="6">
        <v>44809</v>
      </c>
      <c r="L2287">
        <f t="shared" si="274"/>
        <v>209</v>
      </c>
      <c r="M2287" t="b">
        <f t="shared" si="280"/>
        <v>0</v>
      </c>
    </row>
    <row r="2288" spans="1:13" ht="13.2" hidden="1" x14ac:dyDescent="0.25">
      <c r="A2288" s="3" t="s">
        <v>2324</v>
      </c>
      <c r="B2288" s="3" t="s">
        <v>12</v>
      </c>
      <c r="C2288" s="3">
        <v>30</v>
      </c>
      <c r="D2288" s="3" t="s">
        <v>13</v>
      </c>
      <c r="E2288" s="3" t="s">
        <v>27</v>
      </c>
      <c r="F2288" s="4" t="s">
        <v>43</v>
      </c>
      <c r="G2288" s="4" t="s">
        <v>16</v>
      </c>
      <c r="H2288" s="4" t="s">
        <v>17</v>
      </c>
      <c r="I2288" s="4"/>
      <c r="J2288" s="6">
        <v>44601</v>
      </c>
      <c r="K2288" s="6">
        <v>44606</v>
      </c>
      <c r="L2288">
        <f>K2288-J2288</f>
        <v>5</v>
      </c>
      <c r="M2288" t="b">
        <f t="shared" si="280"/>
        <v>1</v>
      </c>
    </row>
    <row r="2289" spans="1:13" ht="13.2" hidden="1" x14ac:dyDescent="0.25">
      <c r="A2289" s="3" t="s">
        <v>2325</v>
      </c>
      <c r="B2289" s="3" t="s">
        <v>12</v>
      </c>
      <c r="C2289" s="3">
        <v>30</v>
      </c>
      <c r="D2289" s="3" t="s">
        <v>13</v>
      </c>
      <c r="E2289" s="3" t="s">
        <v>27</v>
      </c>
      <c r="F2289" s="4" t="s">
        <v>28</v>
      </c>
      <c r="G2289" s="4" t="s">
        <v>16</v>
      </c>
      <c r="H2289" s="4" t="s">
        <v>8</v>
      </c>
      <c r="I2289" s="4" t="s">
        <v>30</v>
      </c>
      <c r="J2289" s="6">
        <v>44601</v>
      </c>
      <c r="K2289" s="6">
        <v>44650</v>
      </c>
      <c r="L2289">
        <f t="shared" si="274"/>
        <v>49</v>
      </c>
      <c r="M2289" t="b">
        <f t="shared" si="280"/>
        <v>0</v>
      </c>
    </row>
    <row r="2290" spans="1:13" ht="13.2" x14ac:dyDescent="0.25">
      <c r="A2290" s="3" t="s">
        <v>2326</v>
      </c>
      <c r="B2290" s="3" t="s">
        <v>12</v>
      </c>
      <c r="C2290" s="3">
        <v>30</v>
      </c>
      <c r="D2290" s="3" t="s">
        <v>13</v>
      </c>
      <c r="E2290" s="3" t="s">
        <v>27</v>
      </c>
      <c r="F2290" s="4" t="s">
        <v>28</v>
      </c>
      <c r="G2290" s="4" t="s">
        <v>272</v>
      </c>
      <c r="H2290" s="4" t="s">
        <v>8</v>
      </c>
      <c r="I2290" s="4" t="s">
        <v>30</v>
      </c>
      <c r="J2290" s="6">
        <v>44601</v>
      </c>
      <c r="K2290" s="6">
        <v>44681</v>
      </c>
      <c r="L2290">
        <f t="shared" si="274"/>
        <v>80</v>
      </c>
      <c r="M2290" t="b">
        <f t="shared" si="280"/>
        <v>0</v>
      </c>
    </row>
    <row r="2291" spans="1:13" ht="13.2" hidden="1" x14ac:dyDescent="0.25">
      <c r="A2291" s="3" t="s">
        <v>2327</v>
      </c>
      <c r="B2291" s="3" t="s">
        <v>12</v>
      </c>
      <c r="C2291" s="3">
        <v>30</v>
      </c>
      <c r="D2291" s="3" t="s">
        <v>13</v>
      </c>
      <c r="E2291" s="3" t="s">
        <v>27</v>
      </c>
      <c r="F2291" s="4" t="s">
        <v>28</v>
      </c>
      <c r="G2291" s="4" t="s">
        <v>16</v>
      </c>
      <c r="H2291" s="4" t="s">
        <v>8</v>
      </c>
      <c r="I2291" s="4" t="s">
        <v>67</v>
      </c>
      <c r="J2291" s="6">
        <v>44601</v>
      </c>
      <c r="K2291" s="6">
        <v>44701</v>
      </c>
      <c r="L2291">
        <f t="shared" si="274"/>
        <v>100</v>
      </c>
      <c r="M2291" t="b">
        <f t="shared" si="280"/>
        <v>0</v>
      </c>
    </row>
    <row r="2292" spans="1:13" ht="13.2" hidden="1" x14ac:dyDescent="0.25">
      <c r="A2292" s="3" t="s">
        <v>2328</v>
      </c>
      <c r="B2292" s="3" t="s">
        <v>12</v>
      </c>
      <c r="C2292" s="3">
        <v>30</v>
      </c>
      <c r="D2292" s="3" t="s">
        <v>13</v>
      </c>
      <c r="E2292" s="3" t="s">
        <v>27</v>
      </c>
      <c r="F2292" s="4" t="s">
        <v>28</v>
      </c>
      <c r="G2292" s="4" t="s">
        <v>16</v>
      </c>
      <c r="H2292" s="4" t="s">
        <v>8</v>
      </c>
      <c r="I2292" s="4" t="s">
        <v>1832</v>
      </c>
      <c r="J2292" s="6">
        <v>44601</v>
      </c>
      <c r="K2292" s="6">
        <v>44701</v>
      </c>
      <c r="L2292">
        <f t="shared" si="274"/>
        <v>100</v>
      </c>
      <c r="M2292" t="b">
        <f t="shared" si="280"/>
        <v>0</v>
      </c>
    </row>
    <row r="2293" spans="1:13" ht="13.2" hidden="1" x14ac:dyDescent="0.25">
      <c r="A2293" s="3" t="s">
        <v>2329</v>
      </c>
      <c r="B2293" s="3" t="s">
        <v>12</v>
      </c>
      <c r="C2293" s="3">
        <v>30</v>
      </c>
      <c r="D2293" s="3" t="s">
        <v>13</v>
      </c>
      <c r="E2293" s="3" t="s">
        <v>27</v>
      </c>
      <c r="F2293" s="4" t="s">
        <v>28</v>
      </c>
      <c r="G2293" s="4" t="s">
        <v>16</v>
      </c>
      <c r="H2293" s="4" t="s">
        <v>8</v>
      </c>
      <c r="I2293" s="4" t="s">
        <v>1832</v>
      </c>
      <c r="J2293" s="6">
        <v>44601</v>
      </c>
      <c r="K2293" s="6">
        <v>44701</v>
      </c>
      <c r="L2293">
        <f t="shared" si="274"/>
        <v>100</v>
      </c>
      <c r="M2293" t="b">
        <f t="shared" si="280"/>
        <v>0</v>
      </c>
    </row>
    <row r="2294" spans="1:13" ht="13.2" hidden="1" x14ac:dyDescent="0.25">
      <c r="A2294" s="3" t="s">
        <v>2330</v>
      </c>
      <c r="B2294" s="3" t="s">
        <v>12</v>
      </c>
      <c r="C2294" s="3">
        <v>30</v>
      </c>
      <c r="D2294" s="3" t="s">
        <v>13</v>
      </c>
      <c r="E2294" s="3" t="s">
        <v>27</v>
      </c>
      <c r="F2294" s="4" t="s">
        <v>28</v>
      </c>
      <c r="G2294" s="4" t="s">
        <v>16</v>
      </c>
      <c r="H2294" s="4" t="s">
        <v>8</v>
      </c>
      <c r="I2294" s="4" t="s">
        <v>79</v>
      </c>
      <c r="J2294" s="6">
        <v>44601</v>
      </c>
      <c r="K2294" s="6">
        <v>44701</v>
      </c>
      <c r="L2294">
        <f t="shared" si="274"/>
        <v>100</v>
      </c>
      <c r="M2294" t="b">
        <f t="shared" si="280"/>
        <v>0</v>
      </c>
    </row>
    <row r="2295" spans="1:13" ht="13.2" hidden="1" x14ac:dyDescent="0.25">
      <c r="A2295" s="3" t="s">
        <v>2331</v>
      </c>
      <c r="B2295" s="3" t="s">
        <v>12</v>
      </c>
      <c r="C2295" s="3">
        <v>30</v>
      </c>
      <c r="D2295" s="3" t="s">
        <v>404</v>
      </c>
      <c r="E2295" s="3" t="s">
        <v>405</v>
      </c>
      <c r="F2295" s="4"/>
      <c r="G2295" s="4" t="s">
        <v>16</v>
      </c>
      <c r="H2295" s="4"/>
      <c r="I2295" s="4"/>
      <c r="J2295" s="6">
        <v>44601</v>
      </c>
      <c r="K2295" s="3"/>
      <c r="L2295">
        <f t="shared" si="274"/>
        <v>-44601</v>
      </c>
    </row>
    <row r="2296" spans="1:13" ht="13.2" hidden="1" x14ac:dyDescent="0.25">
      <c r="A2296" s="3" t="s">
        <v>2332</v>
      </c>
      <c r="B2296" s="3" t="s">
        <v>32</v>
      </c>
      <c r="C2296" s="3">
        <v>15</v>
      </c>
      <c r="D2296" s="3" t="s">
        <v>13</v>
      </c>
      <c r="E2296" s="3" t="s">
        <v>27</v>
      </c>
      <c r="F2296" s="4" t="s">
        <v>28</v>
      </c>
      <c r="G2296" s="4" t="s">
        <v>29</v>
      </c>
      <c r="H2296" s="4" t="s">
        <v>8</v>
      </c>
      <c r="I2296" s="4" t="s">
        <v>1832</v>
      </c>
      <c r="J2296" s="6">
        <v>44602</v>
      </c>
      <c r="K2296" s="6">
        <v>44795</v>
      </c>
      <c r="L2296">
        <f t="shared" si="274"/>
        <v>193</v>
      </c>
      <c r="M2296" t="b">
        <f>L2296&lt;C2296</f>
        <v>0</v>
      </c>
    </row>
    <row r="2297" spans="1:13" ht="13.2" hidden="1" x14ac:dyDescent="0.25">
      <c r="A2297" s="3" t="s">
        <v>2333</v>
      </c>
      <c r="B2297" s="3" t="s">
        <v>12</v>
      </c>
      <c r="C2297" s="3">
        <v>30</v>
      </c>
      <c r="D2297" s="3" t="s">
        <v>13</v>
      </c>
      <c r="E2297" s="3" t="s">
        <v>14</v>
      </c>
      <c r="F2297" s="4" t="s">
        <v>22</v>
      </c>
      <c r="G2297" s="4" t="s">
        <v>29</v>
      </c>
      <c r="H2297" s="4" t="s">
        <v>17</v>
      </c>
      <c r="I2297" s="4"/>
      <c r="J2297" s="6">
        <v>44602</v>
      </c>
      <c r="K2297" s="6">
        <v>44641</v>
      </c>
      <c r="L2297">
        <f t="shared" si="274"/>
        <v>39</v>
      </c>
    </row>
    <row r="2298" spans="1:13" ht="13.2" hidden="1" x14ac:dyDescent="0.25">
      <c r="A2298" s="3" t="s">
        <v>2334</v>
      </c>
      <c r="B2298" s="3" t="s">
        <v>12</v>
      </c>
      <c r="C2298" s="3">
        <v>30</v>
      </c>
      <c r="D2298" s="3" t="s">
        <v>13</v>
      </c>
      <c r="E2298" s="3" t="s">
        <v>14</v>
      </c>
      <c r="F2298" s="4" t="s">
        <v>22</v>
      </c>
      <c r="G2298" s="4" t="s">
        <v>29</v>
      </c>
      <c r="H2298" s="4" t="s">
        <v>17</v>
      </c>
      <c r="I2298" s="4"/>
      <c r="J2298" s="6">
        <v>44602</v>
      </c>
      <c r="K2298" s="6">
        <v>44641</v>
      </c>
      <c r="L2298">
        <f t="shared" si="274"/>
        <v>39</v>
      </c>
    </row>
    <row r="2299" spans="1:13" ht="13.2" hidden="1" x14ac:dyDescent="0.25">
      <c r="A2299" s="3" t="s">
        <v>2335</v>
      </c>
      <c r="B2299" s="3" t="s">
        <v>12</v>
      </c>
      <c r="C2299" s="3">
        <v>30</v>
      </c>
      <c r="D2299" s="3" t="s">
        <v>13</v>
      </c>
      <c r="E2299" s="3" t="s">
        <v>27</v>
      </c>
      <c r="F2299" s="4" t="s">
        <v>28</v>
      </c>
      <c r="G2299" s="4" t="s">
        <v>16</v>
      </c>
      <c r="H2299" s="4" t="s">
        <v>8</v>
      </c>
      <c r="I2299" s="4" t="s">
        <v>30</v>
      </c>
      <c r="J2299" s="6">
        <v>44602</v>
      </c>
      <c r="K2299" s="6">
        <v>44636</v>
      </c>
      <c r="L2299">
        <f t="shared" si="274"/>
        <v>34</v>
      </c>
      <c r="M2299" t="b">
        <f t="shared" ref="M2299:M2307" si="281">L2299&lt;C2299</f>
        <v>0</v>
      </c>
    </row>
    <row r="2300" spans="1:13" ht="13.2" x14ac:dyDescent="0.25">
      <c r="A2300" s="3" t="s">
        <v>2336</v>
      </c>
      <c r="B2300" s="3" t="s">
        <v>12</v>
      </c>
      <c r="C2300" s="3">
        <v>30</v>
      </c>
      <c r="D2300" s="3" t="s">
        <v>13</v>
      </c>
      <c r="E2300" s="3" t="s">
        <v>27</v>
      </c>
      <c r="F2300" s="4" t="s">
        <v>28</v>
      </c>
      <c r="G2300" s="4" t="s">
        <v>272</v>
      </c>
      <c r="H2300" s="4" t="s">
        <v>8</v>
      </c>
      <c r="I2300" s="4" t="s">
        <v>30</v>
      </c>
      <c r="J2300" s="6">
        <v>44602</v>
      </c>
      <c r="K2300" s="6">
        <v>44683</v>
      </c>
      <c r="L2300">
        <f t="shared" si="274"/>
        <v>81</v>
      </c>
      <c r="M2300" t="b">
        <f t="shared" si="281"/>
        <v>0</v>
      </c>
    </row>
    <row r="2301" spans="1:13" ht="13.2" hidden="1" x14ac:dyDescent="0.25">
      <c r="A2301" s="3" t="s">
        <v>2337</v>
      </c>
      <c r="B2301" s="3" t="s">
        <v>12</v>
      </c>
      <c r="C2301" s="3">
        <v>30</v>
      </c>
      <c r="D2301" s="3" t="s">
        <v>13</v>
      </c>
      <c r="E2301" s="3" t="s">
        <v>27</v>
      </c>
      <c r="F2301" s="4" t="s">
        <v>28</v>
      </c>
      <c r="G2301" s="4" t="s">
        <v>16</v>
      </c>
      <c r="H2301" s="4" t="s">
        <v>8</v>
      </c>
      <c r="I2301" s="4" t="s">
        <v>1832</v>
      </c>
      <c r="J2301" s="6">
        <v>44602</v>
      </c>
      <c r="K2301" s="6">
        <v>44701</v>
      </c>
      <c r="L2301">
        <f t="shared" si="274"/>
        <v>99</v>
      </c>
      <c r="M2301" t="b">
        <f t="shared" si="281"/>
        <v>0</v>
      </c>
    </row>
    <row r="2302" spans="1:13" ht="13.2" hidden="1" x14ac:dyDescent="0.25">
      <c r="A2302" s="3" t="s">
        <v>2338</v>
      </c>
      <c r="B2302" s="3" t="s">
        <v>12</v>
      </c>
      <c r="C2302" s="3">
        <v>30</v>
      </c>
      <c r="D2302" s="3" t="s">
        <v>13</v>
      </c>
      <c r="E2302" s="3" t="s">
        <v>27</v>
      </c>
      <c r="F2302" s="4" t="s">
        <v>28</v>
      </c>
      <c r="G2302" s="4" t="s">
        <v>29</v>
      </c>
      <c r="H2302" s="4" t="s">
        <v>8</v>
      </c>
      <c r="I2302" s="4" t="s">
        <v>30</v>
      </c>
      <c r="J2302" s="6">
        <v>44602</v>
      </c>
      <c r="K2302" s="6">
        <v>44777</v>
      </c>
      <c r="L2302">
        <f t="shared" si="274"/>
        <v>175</v>
      </c>
      <c r="M2302" t="b">
        <f t="shared" si="281"/>
        <v>0</v>
      </c>
    </row>
    <row r="2303" spans="1:13" ht="13.2" hidden="1" x14ac:dyDescent="0.25">
      <c r="A2303" s="3" t="s">
        <v>2339</v>
      </c>
      <c r="B2303" s="3" t="s">
        <v>12</v>
      </c>
      <c r="C2303" s="3">
        <v>30</v>
      </c>
      <c r="D2303" s="3" t="s">
        <v>13</v>
      </c>
      <c r="E2303" s="3" t="s">
        <v>27</v>
      </c>
      <c r="F2303" s="4" t="s">
        <v>28</v>
      </c>
      <c r="G2303" s="4" t="s">
        <v>29</v>
      </c>
      <c r="H2303" s="4" t="s">
        <v>8</v>
      </c>
      <c r="I2303" s="4" t="s">
        <v>30</v>
      </c>
      <c r="J2303" s="6">
        <v>44602</v>
      </c>
      <c r="K2303" s="6">
        <v>44809</v>
      </c>
      <c r="L2303">
        <f t="shared" si="274"/>
        <v>207</v>
      </c>
      <c r="M2303" t="b">
        <f t="shared" si="281"/>
        <v>0</v>
      </c>
    </row>
    <row r="2304" spans="1:13" ht="13.2" x14ac:dyDescent="0.25">
      <c r="A2304" s="3" t="s">
        <v>2340</v>
      </c>
      <c r="B2304" s="3" t="s">
        <v>12</v>
      </c>
      <c r="C2304" s="3">
        <v>30</v>
      </c>
      <c r="D2304" s="3" t="s">
        <v>13</v>
      </c>
      <c r="E2304" s="3" t="s">
        <v>27</v>
      </c>
      <c r="F2304" s="4" t="s">
        <v>28</v>
      </c>
      <c r="G2304" s="4" t="s">
        <v>272</v>
      </c>
      <c r="H2304" s="4" t="s">
        <v>8</v>
      </c>
      <c r="I2304" s="4" t="s">
        <v>30</v>
      </c>
      <c r="J2304" s="6">
        <v>44603</v>
      </c>
      <c r="K2304" s="6">
        <v>44683</v>
      </c>
      <c r="L2304">
        <f t="shared" si="274"/>
        <v>80</v>
      </c>
      <c r="M2304" t="b">
        <f t="shared" si="281"/>
        <v>0</v>
      </c>
    </row>
    <row r="2305" spans="1:13" ht="13.2" hidden="1" x14ac:dyDescent="0.25">
      <c r="A2305" s="3" t="s">
        <v>2341</v>
      </c>
      <c r="B2305" s="3" t="s">
        <v>12</v>
      </c>
      <c r="C2305" s="3">
        <v>30</v>
      </c>
      <c r="D2305" s="3" t="s">
        <v>13</v>
      </c>
      <c r="E2305" s="3" t="s">
        <v>27</v>
      </c>
      <c r="F2305" s="4" t="s">
        <v>28</v>
      </c>
      <c r="G2305" s="4" t="s">
        <v>16</v>
      </c>
      <c r="H2305" s="4" t="s">
        <v>8</v>
      </c>
      <c r="I2305" s="4" t="s">
        <v>30</v>
      </c>
      <c r="J2305" s="6">
        <v>44603</v>
      </c>
      <c r="K2305" s="6">
        <v>44701</v>
      </c>
      <c r="L2305">
        <f t="shared" si="274"/>
        <v>98</v>
      </c>
      <c r="M2305" t="b">
        <f t="shared" si="281"/>
        <v>0</v>
      </c>
    </row>
    <row r="2306" spans="1:13" ht="13.2" hidden="1" x14ac:dyDescent="0.25">
      <c r="A2306" s="3" t="s">
        <v>2342</v>
      </c>
      <c r="B2306" s="3" t="s">
        <v>12</v>
      </c>
      <c r="C2306" s="3">
        <v>30</v>
      </c>
      <c r="D2306" s="3" t="s">
        <v>13</v>
      </c>
      <c r="E2306" s="3" t="s">
        <v>27</v>
      </c>
      <c r="F2306" s="4" t="s">
        <v>28</v>
      </c>
      <c r="G2306" s="4" t="s">
        <v>16</v>
      </c>
      <c r="H2306" s="4" t="s">
        <v>8</v>
      </c>
      <c r="I2306" s="4" t="s">
        <v>30</v>
      </c>
      <c r="J2306" s="6">
        <v>44603</v>
      </c>
      <c r="K2306" s="6">
        <v>44701</v>
      </c>
      <c r="L2306">
        <f t="shared" si="274"/>
        <v>98</v>
      </c>
      <c r="M2306" t="b">
        <f t="shared" si="281"/>
        <v>0</v>
      </c>
    </row>
    <row r="2307" spans="1:13" ht="13.2" hidden="1" x14ac:dyDescent="0.25">
      <c r="A2307" s="3" t="s">
        <v>2343</v>
      </c>
      <c r="B2307" s="3" t="s">
        <v>12</v>
      </c>
      <c r="C2307" s="3">
        <v>30</v>
      </c>
      <c r="D2307" s="3" t="s">
        <v>13</v>
      </c>
      <c r="E2307" s="3" t="s">
        <v>27</v>
      </c>
      <c r="F2307" s="4" t="s">
        <v>28</v>
      </c>
      <c r="G2307" s="4" t="s">
        <v>16</v>
      </c>
      <c r="H2307" s="4" t="s">
        <v>8</v>
      </c>
      <c r="I2307" s="4" t="s">
        <v>30</v>
      </c>
      <c r="J2307" s="6">
        <v>44603</v>
      </c>
      <c r="K2307" s="6">
        <v>44701</v>
      </c>
      <c r="L2307">
        <f t="shared" si="274"/>
        <v>98</v>
      </c>
      <c r="M2307" t="b">
        <f t="shared" si="281"/>
        <v>0</v>
      </c>
    </row>
    <row r="2308" spans="1:13" ht="13.2" hidden="1" x14ac:dyDescent="0.25">
      <c r="A2308" s="3" t="s">
        <v>2344</v>
      </c>
      <c r="B2308" s="3" t="s">
        <v>12</v>
      </c>
      <c r="C2308" s="3">
        <v>30</v>
      </c>
      <c r="D2308" s="3" t="s">
        <v>404</v>
      </c>
      <c r="E2308" s="3" t="s">
        <v>466</v>
      </c>
      <c r="F2308" s="4"/>
      <c r="G2308" s="4" t="s">
        <v>16</v>
      </c>
      <c r="H2308" s="4"/>
      <c r="I2308" s="4"/>
      <c r="J2308" s="6">
        <v>44603</v>
      </c>
      <c r="K2308" s="3"/>
      <c r="L2308">
        <f t="shared" ref="L2308:L2371" si="282">K2308-J2308</f>
        <v>-44603</v>
      </c>
    </row>
    <row r="2309" spans="1:13" ht="13.2" hidden="1" x14ac:dyDescent="0.25">
      <c r="A2309" s="3" t="s">
        <v>2345</v>
      </c>
      <c r="B2309" s="3" t="s">
        <v>12</v>
      </c>
      <c r="C2309" s="3">
        <v>30</v>
      </c>
      <c r="D2309" s="3" t="s">
        <v>404</v>
      </c>
      <c r="E2309" s="3" t="s">
        <v>466</v>
      </c>
      <c r="F2309" s="4"/>
      <c r="G2309" s="4" t="s">
        <v>16</v>
      </c>
      <c r="H2309" s="4"/>
      <c r="I2309" s="4"/>
      <c r="J2309" s="6">
        <v>44603</v>
      </c>
      <c r="K2309" s="3"/>
      <c r="L2309">
        <f t="shared" si="282"/>
        <v>-44603</v>
      </c>
    </row>
    <row r="2310" spans="1:13" ht="13.2" hidden="1" x14ac:dyDescent="0.25">
      <c r="A2310" s="3" t="s">
        <v>2346</v>
      </c>
      <c r="B2310" s="3" t="s">
        <v>12</v>
      </c>
      <c r="C2310" s="3">
        <v>30</v>
      </c>
      <c r="D2310" s="3" t="s">
        <v>13</v>
      </c>
      <c r="E2310" s="3" t="s">
        <v>14</v>
      </c>
      <c r="F2310" s="4" t="s">
        <v>59</v>
      </c>
      <c r="G2310" s="4" t="s">
        <v>29</v>
      </c>
      <c r="H2310" s="4" t="s">
        <v>17</v>
      </c>
      <c r="I2310" s="4"/>
      <c r="J2310" s="6">
        <v>44606</v>
      </c>
      <c r="K2310" s="6">
        <v>44641</v>
      </c>
      <c r="L2310">
        <f>K2310-J2310</f>
        <v>35</v>
      </c>
    </row>
    <row r="2311" spans="1:13" ht="13.2" hidden="1" x14ac:dyDescent="0.25">
      <c r="A2311" s="3" t="s">
        <v>2347</v>
      </c>
      <c r="B2311" s="3" t="s">
        <v>12</v>
      </c>
      <c r="C2311" s="3">
        <v>30</v>
      </c>
      <c r="D2311" s="3" t="s">
        <v>13</v>
      </c>
      <c r="E2311" s="3" t="s">
        <v>27</v>
      </c>
      <c r="F2311" s="4" t="s">
        <v>28</v>
      </c>
      <c r="G2311" s="4" t="s">
        <v>140</v>
      </c>
      <c r="H2311" s="4" t="s">
        <v>8</v>
      </c>
      <c r="I2311" s="4" t="s">
        <v>67</v>
      </c>
      <c r="J2311" s="6">
        <v>44606</v>
      </c>
      <c r="K2311" s="6">
        <v>44658</v>
      </c>
      <c r="L2311">
        <f t="shared" si="282"/>
        <v>52</v>
      </c>
      <c r="M2311" t="b">
        <f>L2311&lt;C2311</f>
        <v>0</v>
      </c>
    </row>
    <row r="2312" spans="1:13" ht="13.2" hidden="1" x14ac:dyDescent="0.25">
      <c r="A2312" s="3" t="s">
        <v>2348</v>
      </c>
      <c r="B2312" s="3" t="s">
        <v>12</v>
      </c>
      <c r="C2312" s="3">
        <v>30</v>
      </c>
      <c r="D2312" s="3" t="s">
        <v>13</v>
      </c>
      <c r="E2312" s="3" t="s">
        <v>14</v>
      </c>
      <c r="F2312" s="4" t="s">
        <v>59</v>
      </c>
      <c r="G2312" s="4" t="s">
        <v>29</v>
      </c>
      <c r="H2312" s="4" t="s">
        <v>17</v>
      </c>
      <c r="I2312" s="4"/>
      <c r="J2312" s="6">
        <v>44607</v>
      </c>
      <c r="K2312" s="6">
        <v>44607</v>
      </c>
      <c r="L2312">
        <f t="shared" si="282"/>
        <v>0</v>
      </c>
    </row>
    <row r="2313" spans="1:13" ht="13.2" hidden="1" x14ac:dyDescent="0.25">
      <c r="A2313" s="3" t="s">
        <v>2349</v>
      </c>
      <c r="B2313" s="3" t="s">
        <v>12</v>
      </c>
      <c r="C2313" s="3">
        <v>30</v>
      </c>
      <c r="D2313" s="3" t="s">
        <v>13</v>
      </c>
      <c r="E2313" s="3" t="s">
        <v>14</v>
      </c>
      <c r="F2313" s="4" t="s">
        <v>22</v>
      </c>
      <c r="G2313" s="4" t="s">
        <v>29</v>
      </c>
      <c r="H2313" s="4" t="s">
        <v>17</v>
      </c>
      <c r="I2313" s="4"/>
      <c r="J2313" s="6">
        <v>44607</v>
      </c>
      <c r="K2313" s="6">
        <v>44635</v>
      </c>
      <c r="L2313">
        <f t="shared" si="282"/>
        <v>28</v>
      </c>
    </row>
    <row r="2314" spans="1:13" ht="13.2" hidden="1" x14ac:dyDescent="0.25">
      <c r="A2314" s="3" t="s">
        <v>2350</v>
      </c>
      <c r="B2314" s="3" t="s">
        <v>12</v>
      </c>
      <c r="C2314" s="3">
        <v>30</v>
      </c>
      <c r="D2314" s="3" t="s">
        <v>13</v>
      </c>
      <c r="E2314" s="3" t="s">
        <v>14</v>
      </c>
      <c r="F2314" s="4" t="s">
        <v>22</v>
      </c>
      <c r="G2314" s="4" t="s">
        <v>29</v>
      </c>
      <c r="H2314" s="4" t="s">
        <v>17</v>
      </c>
      <c r="I2314" s="4"/>
      <c r="J2314" s="6">
        <v>44607</v>
      </c>
      <c r="K2314" s="6">
        <v>44616</v>
      </c>
      <c r="L2314">
        <f t="shared" si="282"/>
        <v>9</v>
      </c>
    </row>
    <row r="2315" spans="1:13" ht="13.2" hidden="1" x14ac:dyDescent="0.25">
      <c r="A2315" s="3" t="s">
        <v>2351</v>
      </c>
      <c r="B2315" s="3" t="s">
        <v>12</v>
      </c>
      <c r="C2315" s="3">
        <v>30</v>
      </c>
      <c r="D2315" s="3" t="s">
        <v>13</v>
      </c>
      <c r="E2315" s="3" t="s">
        <v>27</v>
      </c>
      <c r="F2315" s="4" t="s">
        <v>43</v>
      </c>
      <c r="G2315" s="4" t="s">
        <v>90</v>
      </c>
      <c r="H2315" s="4" t="s">
        <v>17</v>
      </c>
      <c r="I2315" s="4"/>
      <c r="J2315" s="6">
        <v>44607</v>
      </c>
      <c r="K2315" s="6">
        <v>44608</v>
      </c>
      <c r="L2315">
        <f t="shared" si="282"/>
        <v>1</v>
      </c>
      <c r="M2315" t="b">
        <f t="shared" ref="M2315:M2319" si="283">L2315&lt;C2315</f>
        <v>1</v>
      </c>
    </row>
    <row r="2316" spans="1:13" ht="13.2" hidden="1" x14ac:dyDescent="0.25">
      <c r="A2316" s="3" t="s">
        <v>2352</v>
      </c>
      <c r="B2316" s="3" t="s">
        <v>12</v>
      </c>
      <c r="C2316" s="3">
        <v>30</v>
      </c>
      <c r="D2316" s="3" t="s">
        <v>13</v>
      </c>
      <c r="E2316" s="3" t="s">
        <v>27</v>
      </c>
      <c r="F2316" s="4" t="s">
        <v>28</v>
      </c>
      <c r="G2316" s="4" t="s">
        <v>16</v>
      </c>
      <c r="H2316" s="4" t="s">
        <v>8</v>
      </c>
      <c r="I2316" s="4" t="s">
        <v>30</v>
      </c>
      <c r="J2316" s="6">
        <v>44607</v>
      </c>
      <c r="K2316" s="6">
        <v>44701</v>
      </c>
      <c r="L2316">
        <f t="shared" si="282"/>
        <v>94</v>
      </c>
      <c r="M2316" t="b">
        <f t="shared" si="283"/>
        <v>0</v>
      </c>
    </row>
    <row r="2317" spans="1:13" ht="13.2" hidden="1" x14ac:dyDescent="0.25">
      <c r="A2317" s="3" t="s">
        <v>2353</v>
      </c>
      <c r="B2317" s="3" t="s">
        <v>12</v>
      </c>
      <c r="C2317" s="3">
        <v>30</v>
      </c>
      <c r="D2317" s="3" t="s">
        <v>13</v>
      </c>
      <c r="E2317" s="3" t="s">
        <v>27</v>
      </c>
      <c r="F2317" s="4" t="s">
        <v>28</v>
      </c>
      <c r="G2317" s="4" t="s">
        <v>16</v>
      </c>
      <c r="H2317" s="4" t="s">
        <v>8</v>
      </c>
      <c r="I2317" s="4" t="s">
        <v>30</v>
      </c>
      <c r="J2317" s="6">
        <v>44607</v>
      </c>
      <c r="K2317" s="6">
        <v>44701</v>
      </c>
      <c r="L2317">
        <f t="shared" si="282"/>
        <v>94</v>
      </c>
      <c r="M2317" t="b">
        <f t="shared" si="283"/>
        <v>0</v>
      </c>
    </row>
    <row r="2318" spans="1:13" ht="13.2" hidden="1" x14ac:dyDescent="0.25">
      <c r="A2318" s="3" t="s">
        <v>2354</v>
      </c>
      <c r="B2318" s="3" t="s">
        <v>12</v>
      </c>
      <c r="C2318" s="3">
        <v>30</v>
      </c>
      <c r="D2318" s="3" t="s">
        <v>13</v>
      </c>
      <c r="E2318" s="3" t="s">
        <v>27</v>
      </c>
      <c r="F2318" s="4" t="s">
        <v>28</v>
      </c>
      <c r="G2318" s="4" t="s">
        <v>16</v>
      </c>
      <c r="H2318" s="4" t="s">
        <v>8</v>
      </c>
      <c r="I2318" s="4" t="s">
        <v>30</v>
      </c>
      <c r="J2318" s="6">
        <v>44607</v>
      </c>
      <c r="K2318" s="6">
        <v>44704</v>
      </c>
      <c r="L2318">
        <f t="shared" si="282"/>
        <v>97</v>
      </c>
      <c r="M2318" t="b">
        <f t="shared" si="283"/>
        <v>0</v>
      </c>
    </row>
    <row r="2319" spans="1:13" ht="13.2" hidden="1" x14ac:dyDescent="0.25">
      <c r="A2319" s="3" t="s">
        <v>2355</v>
      </c>
      <c r="B2319" s="3" t="s">
        <v>12</v>
      </c>
      <c r="C2319" s="3">
        <v>30</v>
      </c>
      <c r="D2319" s="3" t="s">
        <v>13</v>
      </c>
      <c r="E2319" s="3" t="s">
        <v>27</v>
      </c>
      <c r="F2319" s="4" t="s">
        <v>28</v>
      </c>
      <c r="G2319" s="4" t="s">
        <v>16</v>
      </c>
      <c r="H2319" s="4" t="s">
        <v>8</v>
      </c>
      <c r="I2319" s="4" t="s">
        <v>79</v>
      </c>
      <c r="J2319" s="6">
        <v>44607</v>
      </c>
      <c r="K2319" s="6">
        <v>44716</v>
      </c>
      <c r="L2319">
        <f t="shared" si="282"/>
        <v>109</v>
      </c>
      <c r="M2319" t="b">
        <f t="shared" si="283"/>
        <v>0</v>
      </c>
    </row>
    <row r="2320" spans="1:13" ht="13.2" hidden="1" x14ac:dyDescent="0.25">
      <c r="A2320" s="3" t="s">
        <v>2356</v>
      </c>
      <c r="B2320" s="3" t="s">
        <v>12</v>
      </c>
      <c r="C2320" s="3">
        <v>30</v>
      </c>
      <c r="D2320" s="3" t="s">
        <v>404</v>
      </c>
      <c r="E2320" s="3" t="s">
        <v>466</v>
      </c>
      <c r="F2320" s="4"/>
      <c r="G2320" s="4" t="s">
        <v>16</v>
      </c>
      <c r="H2320" s="4"/>
      <c r="I2320" s="4"/>
      <c r="J2320" s="6">
        <v>44607</v>
      </c>
      <c r="K2320" s="3"/>
      <c r="L2320">
        <f t="shared" si="282"/>
        <v>-44607</v>
      </c>
    </row>
    <row r="2321" spans="1:13" ht="13.2" hidden="1" x14ac:dyDescent="0.25">
      <c r="A2321" s="3" t="s">
        <v>2357</v>
      </c>
      <c r="B2321" s="3" t="s">
        <v>32</v>
      </c>
      <c r="C2321" s="3">
        <v>15</v>
      </c>
      <c r="D2321" s="3" t="s">
        <v>13</v>
      </c>
      <c r="E2321" s="3" t="s">
        <v>27</v>
      </c>
      <c r="F2321" s="4" t="s">
        <v>28</v>
      </c>
      <c r="G2321" s="4" t="s">
        <v>16</v>
      </c>
      <c r="H2321" s="4" t="s">
        <v>8</v>
      </c>
      <c r="I2321" s="4" t="s">
        <v>1832</v>
      </c>
      <c r="J2321" s="6">
        <v>44608</v>
      </c>
      <c r="K2321" s="6">
        <v>44750</v>
      </c>
      <c r="L2321">
        <f t="shared" si="282"/>
        <v>142</v>
      </c>
      <c r="M2321" t="b">
        <f>L2321&lt;C2321</f>
        <v>0</v>
      </c>
    </row>
    <row r="2322" spans="1:13" ht="13.2" hidden="1" x14ac:dyDescent="0.25">
      <c r="A2322" s="3" t="s">
        <v>2358</v>
      </c>
      <c r="B2322" s="3" t="s">
        <v>34</v>
      </c>
      <c r="C2322" s="3">
        <v>7</v>
      </c>
      <c r="D2322" s="3" t="s">
        <v>13</v>
      </c>
      <c r="E2322" s="3" t="s">
        <v>14</v>
      </c>
      <c r="F2322" s="4" t="s">
        <v>22</v>
      </c>
      <c r="G2322" s="4" t="s">
        <v>29</v>
      </c>
      <c r="H2322" s="4" t="s">
        <v>17</v>
      </c>
      <c r="I2322" s="4"/>
      <c r="J2322" s="6">
        <v>44608</v>
      </c>
      <c r="K2322" s="6">
        <v>44641</v>
      </c>
      <c r="L2322">
        <f>K2322-J2322</f>
        <v>33</v>
      </c>
    </row>
    <row r="2323" spans="1:13" ht="13.2" hidden="1" x14ac:dyDescent="0.25">
      <c r="A2323" s="3" t="s">
        <v>2359</v>
      </c>
      <c r="B2323" s="3" t="s">
        <v>34</v>
      </c>
      <c r="C2323" s="3">
        <v>7</v>
      </c>
      <c r="D2323" s="3" t="s">
        <v>13</v>
      </c>
      <c r="E2323" s="3" t="s">
        <v>27</v>
      </c>
      <c r="F2323" s="4" t="s">
        <v>28</v>
      </c>
      <c r="G2323" s="4" t="s">
        <v>16</v>
      </c>
      <c r="H2323" s="4" t="s">
        <v>8</v>
      </c>
      <c r="I2323" s="4" t="s">
        <v>67</v>
      </c>
      <c r="J2323" s="6">
        <v>44608</v>
      </c>
      <c r="K2323" s="6">
        <v>44700</v>
      </c>
      <c r="L2323">
        <f t="shared" si="282"/>
        <v>92</v>
      </c>
      <c r="M2323" t="b">
        <f>L2323&lt;C2323</f>
        <v>0</v>
      </c>
    </row>
    <row r="2324" spans="1:13" ht="13.2" hidden="1" x14ac:dyDescent="0.25">
      <c r="A2324" s="3" t="s">
        <v>2360</v>
      </c>
      <c r="B2324" s="3" t="s">
        <v>12</v>
      </c>
      <c r="C2324" s="3">
        <v>30</v>
      </c>
      <c r="D2324" s="3" t="s">
        <v>13</v>
      </c>
      <c r="E2324" s="3" t="s">
        <v>14</v>
      </c>
      <c r="F2324" s="4" t="s">
        <v>59</v>
      </c>
      <c r="G2324" s="4" t="s">
        <v>29</v>
      </c>
      <c r="H2324" s="4" t="s">
        <v>17</v>
      </c>
      <c r="I2324" s="4"/>
      <c r="J2324" s="6">
        <v>44608</v>
      </c>
      <c r="K2324" s="6">
        <v>44616</v>
      </c>
      <c r="L2324">
        <f t="shared" si="282"/>
        <v>8</v>
      </c>
    </row>
    <row r="2325" spans="1:13" ht="13.2" hidden="1" x14ac:dyDescent="0.25">
      <c r="A2325" s="3" t="s">
        <v>2361</v>
      </c>
      <c r="B2325" s="3" t="s">
        <v>12</v>
      </c>
      <c r="C2325" s="3">
        <v>30</v>
      </c>
      <c r="D2325" s="3" t="s">
        <v>13</v>
      </c>
      <c r="E2325" s="3" t="s">
        <v>27</v>
      </c>
      <c r="F2325" s="4" t="s">
        <v>43</v>
      </c>
      <c r="G2325" s="4" t="s">
        <v>140</v>
      </c>
      <c r="H2325" s="4" t="s">
        <v>17</v>
      </c>
      <c r="I2325" s="4"/>
      <c r="J2325" s="6">
        <v>44608</v>
      </c>
      <c r="K2325" s="6">
        <v>44608</v>
      </c>
      <c r="L2325">
        <f t="shared" si="282"/>
        <v>0</v>
      </c>
      <c r="M2325" t="b">
        <f t="shared" ref="M2325:M2339" si="284">L2325&lt;C2325</f>
        <v>1</v>
      </c>
    </row>
    <row r="2326" spans="1:13" ht="13.2" hidden="1" x14ac:dyDescent="0.25">
      <c r="A2326" s="3" t="s">
        <v>2362</v>
      </c>
      <c r="B2326" s="3" t="s">
        <v>12</v>
      </c>
      <c r="C2326" s="3">
        <v>30</v>
      </c>
      <c r="D2326" s="3" t="s">
        <v>13</v>
      </c>
      <c r="E2326" s="3" t="s">
        <v>27</v>
      </c>
      <c r="F2326" s="4" t="s">
        <v>28</v>
      </c>
      <c r="G2326" s="4" t="s">
        <v>16</v>
      </c>
      <c r="H2326" s="4" t="s">
        <v>8</v>
      </c>
      <c r="I2326" s="4" t="s">
        <v>30</v>
      </c>
      <c r="J2326" s="6">
        <v>44608</v>
      </c>
      <c r="K2326" s="6">
        <v>44649</v>
      </c>
      <c r="L2326">
        <f t="shared" si="282"/>
        <v>41</v>
      </c>
      <c r="M2326" t="b">
        <f t="shared" si="284"/>
        <v>0</v>
      </c>
    </row>
    <row r="2327" spans="1:13" ht="13.2" hidden="1" x14ac:dyDescent="0.25">
      <c r="A2327" s="3" t="s">
        <v>2363</v>
      </c>
      <c r="B2327" s="3" t="s">
        <v>12</v>
      </c>
      <c r="C2327" s="3">
        <v>30</v>
      </c>
      <c r="D2327" s="3" t="s">
        <v>13</v>
      </c>
      <c r="E2327" s="3" t="s">
        <v>27</v>
      </c>
      <c r="F2327" s="4" t="s">
        <v>28</v>
      </c>
      <c r="G2327" s="4" t="s">
        <v>16</v>
      </c>
      <c r="H2327" s="4" t="s">
        <v>8</v>
      </c>
      <c r="I2327" s="4" t="s">
        <v>79</v>
      </c>
      <c r="J2327" s="6">
        <v>44608</v>
      </c>
      <c r="K2327" s="6">
        <v>44649</v>
      </c>
      <c r="L2327">
        <f t="shared" si="282"/>
        <v>41</v>
      </c>
      <c r="M2327" t="b">
        <f t="shared" si="284"/>
        <v>0</v>
      </c>
    </row>
    <row r="2328" spans="1:13" ht="13.2" hidden="1" x14ac:dyDescent="0.25">
      <c r="A2328" s="3" t="s">
        <v>2364</v>
      </c>
      <c r="B2328" s="3" t="s">
        <v>12</v>
      </c>
      <c r="C2328" s="3">
        <v>30</v>
      </c>
      <c r="D2328" s="3" t="s">
        <v>13</v>
      </c>
      <c r="E2328" s="3" t="s">
        <v>27</v>
      </c>
      <c r="F2328" s="4" t="s">
        <v>28</v>
      </c>
      <c r="G2328" s="4" t="s">
        <v>16</v>
      </c>
      <c r="H2328" s="4" t="s">
        <v>8</v>
      </c>
      <c r="I2328" s="4" t="s">
        <v>79</v>
      </c>
      <c r="J2328" s="6">
        <v>44608</v>
      </c>
      <c r="K2328" s="6">
        <v>44649</v>
      </c>
      <c r="L2328">
        <f t="shared" si="282"/>
        <v>41</v>
      </c>
      <c r="M2328" t="b">
        <f t="shared" si="284"/>
        <v>0</v>
      </c>
    </row>
    <row r="2329" spans="1:13" ht="13.2" hidden="1" x14ac:dyDescent="0.25">
      <c r="A2329" s="3" t="s">
        <v>2365</v>
      </c>
      <c r="B2329" s="3" t="s">
        <v>12</v>
      </c>
      <c r="C2329" s="3">
        <v>30</v>
      </c>
      <c r="D2329" s="3" t="s">
        <v>13</v>
      </c>
      <c r="E2329" s="3" t="s">
        <v>27</v>
      </c>
      <c r="F2329" s="4" t="s">
        <v>28</v>
      </c>
      <c r="G2329" s="4" t="s">
        <v>16</v>
      </c>
      <c r="H2329" s="4" t="s">
        <v>8</v>
      </c>
      <c r="I2329" s="4" t="s">
        <v>30</v>
      </c>
      <c r="J2329" s="6">
        <v>44608</v>
      </c>
      <c r="K2329" s="6">
        <v>44651</v>
      </c>
      <c r="L2329">
        <f t="shared" si="282"/>
        <v>43</v>
      </c>
      <c r="M2329" t="b">
        <f t="shared" si="284"/>
        <v>0</v>
      </c>
    </row>
    <row r="2330" spans="1:13" ht="13.2" hidden="1" x14ac:dyDescent="0.25">
      <c r="A2330" s="3" t="s">
        <v>2366</v>
      </c>
      <c r="B2330" s="3" t="s">
        <v>12</v>
      </c>
      <c r="C2330" s="3">
        <v>30</v>
      </c>
      <c r="D2330" s="3" t="s">
        <v>13</v>
      </c>
      <c r="E2330" s="3" t="s">
        <v>27</v>
      </c>
      <c r="F2330" s="4" t="s">
        <v>28</v>
      </c>
      <c r="G2330" s="4" t="s">
        <v>16</v>
      </c>
      <c r="H2330" s="4" t="s">
        <v>8</v>
      </c>
      <c r="I2330" s="4" t="s">
        <v>30</v>
      </c>
      <c r="J2330" s="6">
        <v>44608</v>
      </c>
      <c r="K2330" s="6">
        <v>44654</v>
      </c>
      <c r="L2330">
        <f t="shared" si="282"/>
        <v>46</v>
      </c>
      <c r="M2330" t="b">
        <f t="shared" si="284"/>
        <v>0</v>
      </c>
    </row>
    <row r="2331" spans="1:13" ht="13.2" x14ac:dyDescent="0.25">
      <c r="A2331" s="3" t="s">
        <v>2367</v>
      </c>
      <c r="B2331" s="3" t="s">
        <v>12</v>
      </c>
      <c r="C2331" s="3">
        <v>30</v>
      </c>
      <c r="D2331" s="3" t="s">
        <v>13</v>
      </c>
      <c r="E2331" s="3" t="s">
        <v>27</v>
      </c>
      <c r="F2331" s="4" t="s">
        <v>28</v>
      </c>
      <c r="G2331" s="4" t="s">
        <v>272</v>
      </c>
      <c r="H2331" s="4" t="s">
        <v>8</v>
      </c>
      <c r="I2331" s="4" t="s">
        <v>30</v>
      </c>
      <c r="J2331" s="6">
        <v>44608</v>
      </c>
      <c r="K2331" s="6">
        <v>44684</v>
      </c>
      <c r="L2331">
        <f t="shared" si="282"/>
        <v>76</v>
      </c>
      <c r="M2331" t="b">
        <f t="shared" si="284"/>
        <v>0</v>
      </c>
    </row>
    <row r="2332" spans="1:13" ht="13.2" hidden="1" x14ac:dyDescent="0.25">
      <c r="A2332" s="3" t="s">
        <v>2368</v>
      </c>
      <c r="B2332" s="3" t="s">
        <v>12</v>
      </c>
      <c r="C2332" s="3">
        <v>30</v>
      </c>
      <c r="D2332" s="3" t="s">
        <v>13</v>
      </c>
      <c r="E2332" s="3" t="s">
        <v>27</v>
      </c>
      <c r="F2332" s="4" t="s">
        <v>28</v>
      </c>
      <c r="G2332" s="4" t="s">
        <v>16</v>
      </c>
      <c r="H2332" s="4" t="s">
        <v>8</v>
      </c>
      <c r="I2332" s="4" t="s">
        <v>30</v>
      </c>
      <c r="J2332" s="6">
        <v>44608</v>
      </c>
      <c r="K2332" s="6">
        <v>44701</v>
      </c>
      <c r="L2332">
        <f t="shared" si="282"/>
        <v>93</v>
      </c>
      <c r="M2332" t="b">
        <f t="shared" si="284"/>
        <v>0</v>
      </c>
    </row>
    <row r="2333" spans="1:13" ht="13.2" hidden="1" x14ac:dyDescent="0.25">
      <c r="A2333" s="3" t="s">
        <v>2369</v>
      </c>
      <c r="B2333" s="3" t="s">
        <v>12</v>
      </c>
      <c r="C2333" s="3">
        <v>30</v>
      </c>
      <c r="D2333" s="3" t="s">
        <v>13</v>
      </c>
      <c r="E2333" s="3" t="s">
        <v>27</v>
      </c>
      <c r="F2333" s="4" t="s">
        <v>28</v>
      </c>
      <c r="G2333" s="4" t="s">
        <v>16</v>
      </c>
      <c r="H2333" s="4" t="s">
        <v>8</v>
      </c>
      <c r="I2333" s="4" t="s">
        <v>30</v>
      </c>
      <c r="J2333" s="6">
        <v>44608</v>
      </c>
      <c r="K2333" s="6">
        <v>44701</v>
      </c>
      <c r="L2333">
        <f t="shared" si="282"/>
        <v>93</v>
      </c>
      <c r="M2333" t="b">
        <f t="shared" si="284"/>
        <v>0</v>
      </c>
    </row>
    <row r="2334" spans="1:13" ht="13.2" hidden="1" x14ac:dyDescent="0.25">
      <c r="A2334" s="3" t="s">
        <v>2370</v>
      </c>
      <c r="B2334" s="3" t="s">
        <v>12</v>
      </c>
      <c r="C2334" s="3">
        <v>30</v>
      </c>
      <c r="D2334" s="3" t="s">
        <v>13</v>
      </c>
      <c r="E2334" s="3" t="s">
        <v>27</v>
      </c>
      <c r="F2334" s="4" t="s">
        <v>28</v>
      </c>
      <c r="G2334" s="4" t="s">
        <v>16</v>
      </c>
      <c r="H2334" s="4" t="s">
        <v>8</v>
      </c>
      <c r="I2334" s="4" t="s">
        <v>30</v>
      </c>
      <c r="J2334" s="6">
        <v>44608</v>
      </c>
      <c r="K2334" s="6">
        <v>44701</v>
      </c>
      <c r="L2334">
        <f t="shared" si="282"/>
        <v>93</v>
      </c>
      <c r="M2334" t="b">
        <f t="shared" si="284"/>
        <v>0</v>
      </c>
    </row>
    <row r="2335" spans="1:13" ht="13.2" hidden="1" x14ac:dyDescent="0.25">
      <c r="A2335" s="3" t="s">
        <v>2371</v>
      </c>
      <c r="B2335" s="3" t="s">
        <v>12</v>
      </c>
      <c r="C2335" s="3">
        <v>30</v>
      </c>
      <c r="D2335" s="3" t="s">
        <v>13</v>
      </c>
      <c r="E2335" s="3" t="s">
        <v>27</v>
      </c>
      <c r="F2335" s="4" t="s">
        <v>28</v>
      </c>
      <c r="G2335" s="4" t="s">
        <v>16</v>
      </c>
      <c r="H2335" s="4" t="s">
        <v>8</v>
      </c>
      <c r="I2335" s="4" t="s">
        <v>1832</v>
      </c>
      <c r="J2335" s="6">
        <v>44608</v>
      </c>
      <c r="K2335" s="6">
        <v>44701</v>
      </c>
      <c r="L2335">
        <f t="shared" si="282"/>
        <v>93</v>
      </c>
      <c r="M2335" t="b">
        <f t="shared" si="284"/>
        <v>0</v>
      </c>
    </row>
    <row r="2336" spans="1:13" ht="13.2" hidden="1" x14ac:dyDescent="0.25">
      <c r="A2336" s="3" t="s">
        <v>2372</v>
      </c>
      <c r="B2336" s="3" t="s">
        <v>12</v>
      </c>
      <c r="C2336" s="3">
        <v>30</v>
      </c>
      <c r="D2336" s="3" t="s">
        <v>13</v>
      </c>
      <c r="E2336" s="3" t="s">
        <v>27</v>
      </c>
      <c r="F2336" s="4" t="s">
        <v>28</v>
      </c>
      <c r="G2336" s="4" t="s">
        <v>16</v>
      </c>
      <c r="H2336" s="4" t="s">
        <v>8</v>
      </c>
      <c r="I2336" s="4" t="s">
        <v>79</v>
      </c>
      <c r="J2336" s="6">
        <v>44608</v>
      </c>
      <c r="K2336" s="6">
        <v>44754</v>
      </c>
      <c r="L2336">
        <f t="shared" si="282"/>
        <v>146</v>
      </c>
      <c r="M2336" t="b">
        <f t="shared" si="284"/>
        <v>0</v>
      </c>
    </row>
    <row r="2337" spans="1:13" ht="13.2" hidden="1" x14ac:dyDescent="0.25">
      <c r="A2337" s="3" t="s">
        <v>2373</v>
      </c>
      <c r="B2337" s="3" t="s">
        <v>12</v>
      </c>
      <c r="C2337" s="3">
        <v>30</v>
      </c>
      <c r="D2337" s="3" t="s">
        <v>13</v>
      </c>
      <c r="E2337" s="3" t="s">
        <v>27</v>
      </c>
      <c r="F2337" s="4" t="s">
        <v>28</v>
      </c>
      <c r="G2337" s="4" t="s">
        <v>29</v>
      </c>
      <c r="H2337" s="4" t="s">
        <v>8</v>
      </c>
      <c r="I2337" s="4" t="s">
        <v>79</v>
      </c>
      <c r="J2337" s="6">
        <v>44608</v>
      </c>
      <c r="K2337" s="6">
        <v>44798</v>
      </c>
      <c r="L2337">
        <f t="shared" si="282"/>
        <v>190</v>
      </c>
      <c r="M2337" t="b">
        <f t="shared" si="284"/>
        <v>0</v>
      </c>
    </row>
    <row r="2338" spans="1:13" ht="13.2" hidden="1" x14ac:dyDescent="0.25">
      <c r="A2338" s="3" t="s">
        <v>2374</v>
      </c>
      <c r="B2338" s="3" t="s">
        <v>12</v>
      </c>
      <c r="C2338" s="3">
        <v>30</v>
      </c>
      <c r="D2338" s="3" t="s">
        <v>13</v>
      </c>
      <c r="E2338" s="3" t="s">
        <v>27</v>
      </c>
      <c r="F2338" s="4" t="s">
        <v>28</v>
      </c>
      <c r="G2338" s="4" t="s">
        <v>29</v>
      </c>
      <c r="H2338" s="4" t="s">
        <v>8</v>
      </c>
      <c r="I2338" s="4" t="s">
        <v>30</v>
      </c>
      <c r="J2338" s="6">
        <v>44608</v>
      </c>
      <c r="K2338" s="6">
        <v>44809</v>
      </c>
      <c r="L2338">
        <f t="shared" si="282"/>
        <v>201</v>
      </c>
      <c r="M2338" t="b">
        <f t="shared" si="284"/>
        <v>0</v>
      </c>
    </row>
    <row r="2339" spans="1:13" ht="13.2" hidden="1" x14ac:dyDescent="0.25">
      <c r="A2339" s="3" t="s">
        <v>2375</v>
      </c>
      <c r="B2339" s="3" t="s">
        <v>12</v>
      </c>
      <c r="C2339" s="3">
        <v>30</v>
      </c>
      <c r="D2339" s="3" t="s">
        <v>13</v>
      </c>
      <c r="E2339" s="3" t="s">
        <v>27</v>
      </c>
      <c r="F2339" s="4" t="s">
        <v>28</v>
      </c>
      <c r="G2339" s="4" t="s">
        <v>29</v>
      </c>
      <c r="H2339" s="4" t="s">
        <v>8</v>
      </c>
      <c r="I2339" s="4" t="s">
        <v>30</v>
      </c>
      <c r="J2339" s="6">
        <v>44608</v>
      </c>
      <c r="K2339" s="6">
        <v>44809</v>
      </c>
      <c r="L2339">
        <f t="shared" si="282"/>
        <v>201</v>
      </c>
      <c r="M2339" t="b">
        <f t="shared" si="284"/>
        <v>0</v>
      </c>
    </row>
    <row r="2340" spans="1:13" ht="13.2" hidden="1" x14ac:dyDescent="0.25">
      <c r="A2340" s="3" t="s">
        <v>2376</v>
      </c>
      <c r="B2340" s="3" t="s">
        <v>12</v>
      </c>
      <c r="C2340" s="3">
        <v>30</v>
      </c>
      <c r="D2340" s="3" t="s">
        <v>404</v>
      </c>
      <c r="E2340" s="3" t="s">
        <v>466</v>
      </c>
      <c r="F2340" s="4"/>
      <c r="G2340" s="4" t="s">
        <v>16</v>
      </c>
      <c r="H2340" s="4"/>
      <c r="I2340" s="4"/>
      <c r="J2340" s="6">
        <v>44608</v>
      </c>
      <c r="K2340" s="3"/>
      <c r="L2340">
        <f t="shared" si="282"/>
        <v>-44608</v>
      </c>
    </row>
    <row r="2341" spans="1:13" ht="13.2" hidden="1" x14ac:dyDescent="0.25">
      <c r="A2341" s="3" t="s">
        <v>2377</v>
      </c>
      <c r="B2341" s="3" t="s">
        <v>12</v>
      </c>
      <c r="C2341" s="3">
        <v>30</v>
      </c>
      <c r="D2341" s="3" t="s">
        <v>404</v>
      </c>
      <c r="E2341" s="3" t="s">
        <v>466</v>
      </c>
      <c r="F2341" s="4"/>
      <c r="G2341" s="4" t="s">
        <v>16</v>
      </c>
      <c r="H2341" s="4"/>
      <c r="I2341" s="4"/>
      <c r="J2341" s="6">
        <v>44608</v>
      </c>
      <c r="K2341" s="3"/>
      <c r="L2341">
        <f t="shared" si="282"/>
        <v>-44608</v>
      </c>
    </row>
    <row r="2342" spans="1:13" ht="13.2" hidden="1" x14ac:dyDescent="0.25">
      <c r="A2342" s="3" t="s">
        <v>2378</v>
      </c>
      <c r="B2342" s="3" t="s">
        <v>12</v>
      </c>
      <c r="C2342" s="3">
        <v>30</v>
      </c>
      <c r="D2342" s="3" t="s">
        <v>13</v>
      </c>
      <c r="E2342" s="3" t="s">
        <v>14</v>
      </c>
      <c r="F2342" s="4" t="s">
        <v>22</v>
      </c>
      <c r="G2342" s="4" t="s">
        <v>29</v>
      </c>
      <c r="H2342" s="4" t="s">
        <v>17</v>
      </c>
      <c r="I2342" s="4"/>
      <c r="J2342" s="6">
        <v>44609</v>
      </c>
      <c r="K2342" s="6">
        <v>44641</v>
      </c>
      <c r="L2342">
        <f>K2342-J2342</f>
        <v>32</v>
      </c>
    </row>
    <row r="2343" spans="1:13" ht="13.2" hidden="1" x14ac:dyDescent="0.25">
      <c r="A2343" s="3" t="s">
        <v>2379</v>
      </c>
      <c r="B2343" s="3" t="s">
        <v>12</v>
      </c>
      <c r="C2343" s="3">
        <v>30</v>
      </c>
      <c r="D2343" s="3" t="s">
        <v>13</v>
      </c>
      <c r="E2343" s="3" t="s">
        <v>27</v>
      </c>
      <c r="F2343" s="4" t="s">
        <v>28</v>
      </c>
      <c r="G2343" s="4" t="s">
        <v>16</v>
      </c>
      <c r="H2343" s="4" t="s">
        <v>8</v>
      </c>
      <c r="I2343" s="4" t="s">
        <v>30</v>
      </c>
      <c r="J2343" s="6">
        <v>44609</v>
      </c>
      <c r="K2343" s="6">
        <v>44701</v>
      </c>
      <c r="L2343">
        <f t="shared" si="282"/>
        <v>92</v>
      </c>
      <c r="M2343" t="b">
        <f t="shared" ref="M2343:M2347" si="285">L2343&lt;C2343</f>
        <v>0</v>
      </c>
    </row>
    <row r="2344" spans="1:13" ht="13.2" hidden="1" x14ac:dyDescent="0.25">
      <c r="A2344" s="3" t="s">
        <v>2380</v>
      </c>
      <c r="B2344" s="3" t="s">
        <v>12</v>
      </c>
      <c r="C2344" s="3">
        <v>30</v>
      </c>
      <c r="D2344" s="3" t="s">
        <v>13</v>
      </c>
      <c r="E2344" s="3" t="s">
        <v>27</v>
      </c>
      <c r="F2344" s="4" t="s">
        <v>28</v>
      </c>
      <c r="G2344" s="4" t="s">
        <v>16</v>
      </c>
      <c r="H2344" s="4" t="s">
        <v>8</v>
      </c>
      <c r="I2344" s="4" t="s">
        <v>30</v>
      </c>
      <c r="J2344" s="6">
        <v>44609</v>
      </c>
      <c r="K2344" s="6">
        <v>44701</v>
      </c>
      <c r="L2344">
        <f t="shared" si="282"/>
        <v>92</v>
      </c>
      <c r="M2344" t="b">
        <f t="shared" si="285"/>
        <v>0</v>
      </c>
    </row>
    <row r="2345" spans="1:13" ht="13.2" hidden="1" x14ac:dyDescent="0.25">
      <c r="A2345" s="3" t="s">
        <v>2381</v>
      </c>
      <c r="B2345" s="3" t="s">
        <v>12</v>
      </c>
      <c r="C2345" s="3">
        <v>30</v>
      </c>
      <c r="D2345" s="3" t="s">
        <v>13</v>
      </c>
      <c r="E2345" s="3" t="s">
        <v>27</v>
      </c>
      <c r="F2345" s="4" t="s">
        <v>28</v>
      </c>
      <c r="G2345" s="4" t="s">
        <v>16</v>
      </c>
      <c r="H2345" s="4" t="s">
        <v>8</v>
      </c>
      <c r="I2345" s="4" t="s">
        <v>79</v>
      </c>
      <c r="J2345" s="6">
        <v>44609</v>
      </c>
      <c r="K2345" s="6">
        <v>44701</v>
      </c>
      <c r="L2345">
        <f t="shared" si="282"/>
        <v>92</v>
      </c>
      <c r="M2345" t="b">
        <f t="shared" si="285"/>
        <v>0</v>
      </c>
    </row>
    <row r="2346" spans="1:13" ht="13.2" hidden="1" x14ac:dyDescent="0.25">
      <c r="A2346" s="3" t="s">
        <v>2382</v>
      </c>
      <c r="B2346" s="3" t="s">
        <v>12</v>
      </c>
      <c r="C2346" s="3">
        <v>30</v>
      </c>
      <c r="D2346" s="3" t="s">
        <v>13</v>
      </c>
      <c r="E2346" s="3" t="s">
        <v>27</v>
      </c>
      <c r="F2346" s="4" t="s">
        <v>28</v>
      </c>
      <c r="G2346" s="4" t="s">
        <v>16</v>
      </c>
      <c r="H2346" s="4" t="s">
        <v>8</v>
      </c>
      <c r="I2346" s="4" t="s">
        <v>30</v>
      </c>
      <c r="J2346" s="6">
        <v>44609</v>
      </c>
      <c r="K2346" s="6">
        <v>44746</v>
      </c>
      <c r="L2346">
        <f t="shared" si="282"/>
        <v>137</v>
      </c>
      <c r="M2346" t="b">
        <f t="shared" si="285"/>
        <v>0</v>
      </c>
    </row>
    <row r="2347" spans="1:13" ht="13.2" hidden="1" x14ac:dyDescent="0.25">
      <c r="A2347" s="3" t="s">
        <v>2383</v>
      </c>
      <c r="B2347" s="3" t="s">
        <v>12</v>
      </c>
      <c r="C2347" s="3">
        <v>30</v>
      </c>
      <c r="D2347" s="3" t="s">
        <v>13</v>
      </c>
      <c r="E2347" s="3" t="s">
        <v>27</v>
      </c>
      <c r="F2347" s="4" t="s">
        <v>28</v>
      </c>
      <c r="G2347" s="4" t="s">
        <v>29</v>
      </c>
      <c r="H2347" s="4" t="s">
        <v>8</v>
      </c>
      <c r="I2347" s="4" t="s">
        <v>79</v>
      </c>
      <c r="J2347" s="6">
        <v>44609</v>
      </c>
      <c r="K2347" s="6">
        <v>44798</v>
      </c>
      <c r="L2347">
        <f t="shared" si="282"/>
        <v>189</v>
      </c>
      <c r="M2347" t="b">
        <f t="shared" si="285"/>
        <v>0</v>
      </c>
    </row>
    <row r="2348" spans="1:13" ht="13.2" hidden="1" x14ac:dyDescent="0.25">
      <c r="A2348" s="3" t="s">
        <v>2384</v>
      </c>
      <c r="B2348" s="3" t="s">
        <v>12</v>
      </c>
      <c r="C2348" s="3">
        <v>30</v>
      </c>
      <c r="D2348" s="3" t="s">
        <v>13</v>
      </c>
      <c r="E2348" s="3" t="s">
        <v>14</v>
      </c>
      <c r="F2348" s="4" t="s">
        <v>22</v>
      </c>
      <c r="G2348" s="4" t="s">
        <v>29</v>
      </c>
      <c r="H2348" s="4" t="s">
        <v>17</v>
      </c>
      <c r="I2348" s="4"/>
      <c r="J2348" s="6">
        <v>44610</v>
      </c>
      <c r="K2348" s="6">
        <v>44641</v>
      </c>
      <c r="L2348">
        <f t="shared" si="282"/>
        <v>31</v>
      </c>
    </row>
    <row r="2349" spans="1:13" ht="13.2" hidden="1" x14ac:dyDescent="0.25">
      <c r="A2349" s="3" t="s">
        <v>2385</v>
      </c>
      <c r="B2349" s="3" t="s">
        <v>12</v>
      </c>
      <c r="C2349" s="3">
        <v>30</v>
      </c>
      <c r="D2349" s="3" t="s">
        <v>13</v>
      </c>
      <c r="E2349" s="3" t="s">
        <v>14</v>
      </c>
      <c r="F2349" s="4" t="s">
        <v>22</v>
      </c>
      <c r="G2349" s="4" t="s">
        <v>29</v>
      </c>
      <c r="H2349" s="4" t="s">
        <v>17</v>
      </c>
      <c r="I2349" s="4"/>
      <c r="J2349" s="6">
        <v>44610</v>
      </c>
      <c r="K2349" s="6">
        <v>44641</v>
      </c>
      <c r="L2349">
        <f t="shared" si="282"/>
        <v>31</v>
      </c>
    </row>
    <row r="2350" spans="1:13" ht="13.2" hidden="1" x14ac:dyDescent="0.25">
      <c r="A2350" s="3" t="s">
        <v>2386</v>
      </c>
      <c r="B2350" s="3" t="s">
        <v>12</v>
      </c>
      <c r="C2350" s="3">
        <v>30</v>
      </c>
      <c r="D2350" s="3" t="s">
        <v>13</v>
      </c>
      <c r="E2350" s="3" t="s">
        <v>27</v>
      </c>
      <c r="F2350" s="4" t="s">
        <v>28</v>
      </c>
      <c r="G2350" s="4" t="s">
        <v>29</v>
      </c>
      <c r="H2350" s="4" t="s">
        <v>8</v>
      </c>
      <c r="I2350" s="4" t="s">
        <v>1832</v>
      </c>
      <c r="J2350" s="6">
        <v>44613</v>
      </c>
      <c r="K2350" s="6">
        <v>44629</v>
      </c>
      <c r="L2350">
        <f t="shared" si="282"/>
        <v>16</v>
      </c>
      <c r="M2350" t="b">
        <f t="shared" ref="M2350:M2357" si="286">L2350&lt;C2350</f>
        <v>1</v>
      </c>
    </row>
    <row r="2351" spans="1:13" ht="13.2" hidden="1" x14ac:dyDescent="0.25">
      <c r="A2351" s="3" t="s">
        <v>2387</v>
      </c>
      <c r="B2351" s="3" t="s">
        <v>12</v>
      </c>
      <c r="C2351" s="3">
        <v>30</v>
      </c>
      <c r="D2351" s="3" t="s">
        <v>13</v>
      </c>
      <c r="E2351" s="3" t="s">
        <v>27</v>
      </c>
      <c r="F2351" s="4" t="s">
        <v>28</v>
      </c>
      <c r="G2351" s="4" t="s">
        <v>16</v>
      </c>
      <c r="H2351" s="4" t="s">
        <v>8</v>
      </c>
      <c r="I2351" s="4" t="s">
        <v>30</v>
      </c>
      <c r="J2351" s="6">
        <v>44613</v>
      </c>
      <c r="K2351" s="6">
        <v>44646</v>
      </c>
      <c r="L2351">
        <f t="shared" si="282"/>
        <v>33</v>
      </c>
      <c r="M2351" t="b">
        <f t="shared" si="286"/>
        <v>0</v>
      </c>
    </row>
    <row r="2352" spans="1:13" ht="13.2" hidden="1" x14ac:dyDescent="0.25">
      <c r="A2352" s="3" t="s">
        <v>2388</v>
      </c>
      <c r="B2352" s="3" t="s">
        <v>12</v>
      </c>
      <c r="C2352" s="3">
        <v>30</v>
      </c>
      <c r="D2352" s="3" t="s">
        <v>13</v>
      </c>
      <c r="E2352" s="3" t="s">
        <v>27</v>
      </c>
      <c r="F2352" s="4" t="s">
        <v>28</v>
      </c>
      <c r="G2352" s="4" t="s">
        <v>16</v>
      </c>
      <c r="H2352" s="4" t="s">
        <v>8</v>
      </c>
      <c r="I2352" s="4" t="s">
        <v>1832</v>
      </c>
      <c r="J2352" s="6">
        <v>44613</v>
      </c>
      <c r="K2352" s="6">
        <v>44651</v>
      </c>
      <c r="L2352">
        <f t="shared" si="282"/>
        <v>38</v>
      </c>
      <c r="M2352" t="b">
        <f t="shared" si="286"/>
        <v>0</v>
      </c>
    </row>
    <row r="2353" spans="1:13" ht="13.2" hidden="1" x14ac:dyDescent="0.25">
      <c r="A2353" s="3" t="s">
        <v>2389</v>
      </c>
      <c r="B2353" s="3" t="s">
        <v>12</v>
      </c>
      <c r="C2353" s="3">
        <v>30</v>
      </c>
      <c r="D2353" s="3" t="s">
        <v>13</v>
      </c>
      <c r="E2353" s="3" t="s">
        <v>27</v>
      </c>
      <c r="F2353" s="4" t="s">
        <v>28</v>
      </c>
      <c r="G2353" s="4" t="s">
        <v>16</v>
      </c>
      <c r="H2353" s="4" t="s">
        <v>8</v>
      </c>
      <c r="I2353" s="4" t="s">
        <v>30</v>
      </c>
      <c r="J2353" s="6">
        <v>44613</v>
      </c>
      <c r="K2353" s="6">
        <v>44701</v>
      </c>
      <c r="L2353">
        <f t="shared" si="282"/>
        <v>88</v>
      </c>
      <c r="M2353" t="b">
        <f t="shared" si="286"/>
        <v>0</v>
      </c>
    </row>
    <row r="2354" spans="1:13" ht="13.2" hidden="1" x14ac:dyDescent="0.25">
      <c r="A2354" s="3" t="s">
        <v>2390</v>
      </c>
      <c r="B2354" s="3" t="s">
        <v>12</v>
      </c>
      <c r="C2354" s="3">
        <v>30</v>
      </c>
      <c r="D2354" s="3" t="s">
        <v>13</v>
      </c>
      <c r="E2354" s="3" t="s">
        <v>27</v>
      </c>
      <c r="F2354" s="4" t="s">
        <v>28</v>
      </c>
      <c r="G2354" s="4" t="s">
        <v>16</v>
      </c>
      <c r="H2354" s="4" t="s">
        <v>8</v>
      </c>
      <c r="I2354" s="4" t="s">
        <v>30</v>
      </c>
      <c r="J2354" s="6">
        <v>44613</v>
      </c>
      <c r="K2354" s="6">
        <v>44701</v>
      </c>
      <c r="L2354">
        <f t="shared" si="282"/>
        <v>88</v>
      </c>
      <c r="M2354" t="b">
        <f t="shared" si="286"/>
        <v>0</v>
      </c>
    </row>
    <row r="2355" spans="1:13" ht="13.2" hidden="1" x14ac:dyDescent="0.25">
      <c r="A2355" s="3" t="s">
        <v>2391</v>
      </c>
      <c r="B2355" s="3" t="s">
        <v>12</v>
      </c>
      <c r="C2355" s="3">
        <v>30</v>
      </c>
      <c r="D2355" s="3" t="s">
        <v>13</v>
      </c>
      <c r="E2355" s="3" t="s">
        <v>27</v>
      </c>
      <c r="F2355" s="4" t="s">
        <v>28</v>
      </c>
      <c r="G2355" s="4" t="s">
        <v>16</v>
      </c>
      <c r="H2355" s="4" t="s">
        <v>8</v>
      </c>
      <c r="I2355" s="4" t="s">
        <v>30</v>
      </c>
      <c r="J2355" s="6">
        <v>44613</v>
      </c>
      <c r="K2355" s="6">
        <v>44701</v>
      </c>
      <c r="L2355">
        <f t="shared" si="282"/>
        <v>88</v>
      </c>
      <c r="M2355" t="b">
        <f t="shared" si="286"/>
        <v>0</v>
      </c>
    </row>
    <row r="2356" spans="1:13" ht="13.2" hidden="1" x14ac:dyDescent="0.25">
      <c r="A2356" s="3" t="s">
        <v>2392</v>
      </c>
      <c r="B2356" s="3" t="s">
        <v>12</v>
      </c>
      <c r="C2356" s="3">
        <v>30</v>
      </c>
      <c r="D2356" s="3" t="s">
        <v>13</v>
      </c>
      <c r="E2356" s="3" t="s">
        <v>27</v>
      </c>
      <c r="F2356" s="4" t="s">
        <v>28</v>
      </c>
      <c r="G2356" s="4" t="s">
        <v>29</v>
      </c>
      <c r="H2356" s="4" t="s">
        <v>8</v>
      </c>
      <c r="I2356" s="4" t="s">
        <v>1832</v>
      </c>
      <c r="J2356" s="6">
        <v>44613</v>
      </c>
      <c r="K2356" s="6">
        <v>44777</v>
      </c>
      <c r="L2356">
        <f t="shared" si="282"/>
        <v>164</v>
      </c>
      <c r="M2356" t="b">
        <f t="shared" si="286"/>
        <v>0</v>
      </c>
    </row>
    <row r="2357" spans="1:13" ht="13.2" hidden="1" x14ac:dyDescent="0.25">
      <c r="A2357" s="3" t="s">
        <v>2393</v>
      </c>
      <c r="B2357" s="3" t="s">
        <v>32</v>
      </c>
      <c r="C2357" s="3">
        <v>15</v>
      </c>
      <c r="D2357" s="3" t="s">
        <v>13</v>
      </c>
      <c r="E2357" s="3" t="s">
        <v>27</v>
      </c>
      <c r="F2357" s="4" t="s">
        <v>28</v>
      </c>
      <c r="G2357" s="4" t="s">
        <v>16</v>
      </c>
      <c r="H2357" s="4" t="s">
        <v>8</v>
      </c>
      <c r="I2357" s="4" t="s">
        <v>30</v>
      </c>
      <c r="J2357" s="6">
        <v>44614</v>
      </c>
      <c r="K2357" s="6">
        <v>44710</v>
      </c>
      <c r="L2357">
        <f t="shared" si="282"/>
        <v>96</v>
      </c>
      <c r="M2357" t="b">
        <f t="shared" si="286"/>
        <v>0</v>
      </c>
    </row>
    <row r="2358" spans="1:13" ht="13.2" hidden="1" x14ac:dyDescent="0.25">
      <c r="A2358" s="3" t="s">
        <v>2394</v>
      </c>
      <c r="B2358" s="3" t="s">
        <v>12</v>
      </c>
      <c r="C2358" s="3">
        <v>30</v>
      </c>
      <c r="D2358" s="3" t="s">
        <v>13</v>
      </c>
      <c r="E2358" s="3" t="s">
        <v>14</v>
      </c>
      <c r="F2358" s="4" t="s">
        <v>22</v>
      </c>
      <c r="G2358" s="4" t="s">
        <v>29</v>
      </c>
      <c r="H2358" s="4" t="s">
        <v>17</v>
      </c>
      <c r="I2358" s="4"/>
      <c r="J2358" s="6">
        <v>44614</v>
      </c>
      <c r="K2358" s="6">
        <v>44641</v>
      </c>
      <c r="L2358">
        <f t="shared" si="282"/>
        <v>27</v>
      </c>
    </row>
    <row r="2359" spans="1:13" ht="13.2" hidden="1" x14ac:dyDescent="0.25">
      <c r="A2359" s="3" t="s">
        <v>2395</v>
      </c>
      <c r="B2359" s="3" t="s">
        <v>12</v>
      </c>
      <c r="C2359" s="3">
        <v>30</v>
      </c>
      <c r="D2359" s="3" t="s">
        <v>13</v>
      </c>
      <c r="E2359" s="3" t="s">
        <v>14</v>
      </c>
      <c r="F2359" s="4" t="s">
        <v>24</v>
      </c>
      <c r="G2359" s="4" t="s">
        <v>29</v>
      </c>
      <c r="H2359" s="4" t="s">
        <v>17</v>
      </c>
      <c r="I2359" s="4"/>
      <c r="J2359" s="6">
        <v>44614</v>
      </c>
      <c r="K2359" s="6">
        <v>44615</v>
      </c>
      <c r="L2359">
        <f t="shared" si="282"/>
        <v>1</v>
      </c>
    </row>
    <row r="2360" spans="1:13" ht="13.2" hidden="1" x14ac:dyDescent="0.25">
      <c r="A2360" s="3" t="s">
        <v>2396</v>
      </c>
      <c r="B2360" s="3" t="s">
        <v>12</v>
      </c>
      <c r="C2360" s="3">
        <v>30</v>
      </c>
      <c r="D2360" s="3" t="s">
        <v>13</v>
      </c>
      <c r="E2360" s="3" t="s">
        <v>14</v>
      </c>
      <c r="F2360" s="4" t="s">
        <v>24</v>
      </c>
      <c r="G2360" s="4" t="s">
        <v>29</v>
      </c>
      <c r="H2360" s="4" t="s">
        <v>17</v>
      </c>
      <c r="I2360" s="4"/>
      <c r="J2360" s="6">
        <v>44614</v>
      </c>
      <c r="K2360" s="6">
        <v>44615</v>
      </c>
      <c r="L2360">
        <f t="shared" si="282"/>
        <v>1</v>
      </c>
    </row>
    <row r="2361" spans="1:13" ht="13.2" hidden="1" x14ac:dyDescent="0.25">
      <c r="A2361" s="3" t="s">
        <v>2397</v>
      </c>
      <c r="B2361" s="3" t="s">
        <v>12</v>
      </c>
      <c r="C2361" s="3">
        <v>30</v>
      </c>
      <c r="D2361" s="3" t="s">
        <v>13</v>
      </c>
      <c r="E2361" s="3" t="s">
        <v>14</v>
      </c>
      <c r="F2361" s="4" t="s">
        <v>24</v>
      </c>
      <c r="G2361" s="4" t="s">
        <v>29</v>
      </c>
      <c r="H2361" s="4" t="s">
        <v>17</v>
      </c>
      <c r="I2361" s="4"/>
      <c r="J2361" s="6">
        <v>44614</v>
      </c>
      <c r="K2361" s="6">
        <v>44615</v>
      </c>
      <c r="L2361">
        <f t="shared" si="282"/>
        <v>1</v>
      </c>
    </row>
    <row r="2362" spans="1:13" ht="13.2" hidden="1" x14ac:dyDescent="0.25">
      <c r="A2362" s="3" t="s">
        <v>2398</v>
      </c>
      <c r="B2362" s="3" t="s">
        <v>12</v>
      </c>
      <c r="C2362" s="3">
        <v>30</v>
      </c>
      <c r="D2362" s="3" t="s">
        <v>13</v>
      </c>
      <c r="E2362" s="3" t="s">
        <v>14</v>
      </c>
      <c r="F2362" s="4" t="s">
        <v>24</v>
      </c>
      <c r="G2362" s="4" t="s">
        <v>29</v>
      </c>
      <c r="H2362" s="4" t="s">
        <v>17</v>
      </c>
      <c r="I2362" s="4"/>
      <c r="J2362" s="6">
        <v>44614</v>
      </c>
      <c r="K2362" s="6">
        <v>44615</v>
      </c>
      <c r="L2362">
        <f t="shared" si="282"/>
        <v>1</v>
      </c>
    </row>
    <row r="2363" spans="1:13" ht="13.2" hidden="1" x14ac:dyDescent="0.25">
      <c r="A2363" s="3" t="s">
        <v>2399</v>
      </c>
      <c r="B2363" s="3" t="s">
        <v>12</v>
      </c>
      <c r="C2363" s="3">
        <v>30</v>
      </c>
      <c r="D2363" s="3" t="s">
        <v>13</v>
      </c>
      <c r="E2363" s="3" t="s">
        <v>27</v>
      </c>
      <c r="F2363" s="4" t="s">
        <v>43</v>
      </c>
      <c r="G2363" s="4" t="s">
        <v>16</v>
      </c>
      <c r="H2363" s="4" t="s">
        <v>17</v>
      </c>
      <c r="I2363" s="4"/>
      <c r="J2363" s="6">
        <v>44614</v>
      </c>
      <c r="K2363" s="6">
        <v>44620</v>
      </c>
      <c r="L2363">
        <f t="shared" si="282"/>
        <v>6</v>
      </c>
      <c r="M2363" t="b">
        <f t="shared" ref="M2363:M2372" si="287">L2363&lt;C2363</f>
        <v>1</v>
      </c>
    </row>
    <row r="2364" spans="1:13" ht="13.2" hidden="1" x14ac:dyDescent="0.25">
      <c r="A2364" s="3" t="s">
        <v>2400</v>
      </c>
      <c r="B2364" s="3" t="s">
        <v>12</v>
      </c>
      <c r="C2364" s="3">
        <v>30</v>
      </c>
      <c r="D2364" s="3" t="s">
        <v>13</v>
      </c>
      <c r="E2364" s="3" t="s">
        <v>27</v>
      </c>
      <c r="F2364" s="4" t="s">
        <v>28</v>
      </c>
      <c r="G2364" s="4" t="s">
        <v>29</v>
      </c>
      <c r="H2364" s="4" t="s">
        <v>8</v>
      </c>
      <c r="I2364" s="4" t="s">
        <v>1832</v>
      </c>
      <c r="J2364" s="6">
        <v>44614</v>
      </c>
      <c r="K2364" s="6">
        <v>44628</v>
      </c>
      <c r="L2364">
        <f t="shared" si="282"/>
        <v>14</v>
      </c>
      <c r="M2364" t="b">
        <f t="shared" si="287"/>
        <v>1</v>
      </c>
    </row>
    <row r="2365" spans="1:13" ht="13.2" hidden="1" x14ac:dyDescent="0.25">
      <c r="A2365" s="3" t="s">
        <v>2401</v>
      </c>
      <c r="B2365" s="3" t="s">
        <v>12</v>
      </c>
      <c r="C2365" s="3">
        <v>30</v>
      </c>
      <c r="D2365" s="3" t="s">
        <v>13</v>
      </c>
      <c r="E2365" s="3" t="s">
        <v>27</v>
      </c>
      <c r="F2365" s="4" t="s">
        <v>28</v>
      </c>
      <c r="G2365" s="4" t="s">
        <v>16</v>
      </c>
      <c r="H2365" s="4" t="s">
        <v>8</v>
      </c>
      <c r="I2365" s="4" t="s">
        <v>30</v>
      </c>
      <c r="J2365" s="6">
        <v>44614</v>
      </c>
      <c r="K2365" s="6">
        <v>44636</v>
      </c>
      <c r="L2365">
        <f t="shared" si="282"/>
        <v>22</v>
      </c>
      <c r="M2365" t="b">
        <f t="shared" si="287"/>
        <v>1</v>
      </c>
    </row>
    <row r="2366" spans="1:13" ht="13.2" hidden="1" x14ac:dyDescent="0.25">
      <c r="A2366" s="3" t="s">
        <v>2402</v>
      </c>
      <c r="B2366" s="3" t="s">
        <v>12</v>
      </c>
      <c r="C2366" s="3">
        <v>30</v>
      </c>
      <c r="D2366" s="3" t="s">
        <v>13</v>
      </c>
      <c r="E2366" s="3" t="s">
        <v>27</v>
      </c>
      <c r="F2366" s="4" t="s">
        <v>28</v>
      </c>
      <c r="G2366" s="4" t="s">
        <v>16</v>
      </c>
      <c r="H2366" s="4" t="s">
        <v>8</v>
      </c>
      <c r="I2366" s="4" t="s">
        <v>1832</v>
      </c>
      <c r="J2366" s="6">
        <v>44614</v>
      </c>
      <c r="K2366" s="6">
        <v>44655</v>
      </c>
      <c r="L2366">
        <f t="shared" si="282"/>
        <v>41</v>
      </c>
      <c r="M2366" t="b">
        <f t="shared" si="287"/>
        <v>0</v>
      </c>
    </row>
    <row r="2367" spans="1:13" ht="13.2" hidden="1" x14ac:dyDescent="0.25">
      <c r="A2367" s="3" t="s">
        <v>2403</v>
      </c>
      <c r="B2367" s="3" t="s">
        <v>12</v>
      </c>
      <c r="C2367" s="3">
        <v>30</v>
      </c>
      <c r="D2367" s="3" t="s">
        <v>13</v>
      </c>
      <c r="E2367" s="3" t="s">
        <v>27</v>
      </c>
      <c r="F2367" s="4" t="s">
        <v>28</v>
      </c>
      <c r="G2367" s="4" t="s">
        <v>16</v>
      </c>
      <c r="H2367" s="4" t="s">
        <v>8</v>
      </c>
      <c r="I2367" s="4" t="s">
        <v>30</v>
      </c>
      <c r="J2367" s="6">
        <v>44614</v>
      </c>
      <c r="K2367" s="6">
        <v>44701</v>
      </c>
      <c r="L2367">
        <f t="shared" si="282"/>
        <v>87</v>
      </c>
      <c r="M2367" t="b">
        <f t="shared" si="287"/>
        <v>0</v>
      </c>
    </row>
    <row r="2368" spans="1:13" ht="13.2" hidden="1" x14ac:dyDescent="0.25">
      <c r="A2368" s="3" t="s">
        <v>2404</v>
      </c>
      <c r="B2368" s="3" t="s">
        <v>12</v>
      </c>
      <c r="C2368" s="3">
        <v>30</v>
      </c>
      <c r="D2368" s="3" t="s">
        <v>13</v>
      </c>
      <c r="E2368" s="3" t="s">
        <v>27</v>
      </c>
      <c r="F2368" s="4" t="s">
        <v>28</v>
      </c>
      <c r="G2368" s="4" t="s">
        <v>16</v>
      </c>
      <c r="H2368" s="4" t="s">
        <v>8</v>
      </c>
      <c r="I2368" s="4" t="s">
        <v>30</v>
      </c>
      <c r="J2368" s="6">
        <v>44614</v>
      </c>
      <c r="K2368" s="6">
        <v>44701</v>
      </c>
      <c r="L2368">
        <f t="shared" si="282"/>
        <v>87</v>
      </c>
      <c r="M2368" t="b">
        <f t="shared" si="287"/>
        <v>0</v>
      </c>
    </row>
    <row r="2369" spans="1:13" ht="13.2" hidden="1" x14ac:dyDescent="0.25">
      <c r="A2369" s="3" t="s">
        <v>2405</v>
      </c>
      <c r="B2369" s="3" t="s">
        <v>12</v>
      </c>
      <c r="C2369" s="3">
        <v>30</v>
      </c>
      <c r="D2369" s="3" t="s">
        <v>13</v>
      </c>
      <c r="E2369" s="3" t="s">
        <v>27</v>
      </c>
      <c r="F2369" s="4" t="s">
        <v>28</v>
      </c>
      <c r="G2369" s="4" t="s">
        <v>16</v>
      </c>
      <c r="H2369" s="4" t="s">
        <v>8</v>
      </c>
      <c r="I2369" s="4" t="s">
        <v>1832</v>
      </c>
      <c r="J2369" s="6">
        <v>44614</v>
      </c>
      <c r="K2369" s="6">
        <v>44701</v>
      </c>
      <c r="L2369">
        <f t="shared" si="282"/>
        <v>87</v>
      </c>
      <c r="M2369" t="b">
        <f t="shared" si="287"/>
        <v>0</v>
      </c>
    </row>
    <row r="2370" spans="1:13" ht="13.2" hidden="1" x14ac:dyDescent="0.25">
      <c r="A2370" s="3" t="s">
        <v>2406</v>
      </c>
      <c r="B2370" s="3" t="s">
        <v>12</v>
      </c>
      <c r="C2370" s="3">
        <v>30</v>
      </c>
      <c r="D2370" s="3" t="s">
        <v>13</v>
      </c>
      <c r="E2370" s="3" t="s">
        <v>27</v>
      </c>
      <c r="F2370" s="4" t="s">
        <v>28</v>
      </c>
      <c r="G2370" s="4" t="s">
        <v>29</v>
      </c>
      <c r="H2370" s="4" t="s">
        <v>8</v>
      </c>
      <c r="I2370" s="4" t="s">
        <v>79</v>
      </c>
      <c r="J2370" s="6">
        <v>44614</v>
      </c>
      <c r="K2370" s="6">
        <v>44784</v>
      </c>
      <c r="L2370">
        <f t="shared" si="282"/>
        <v>170</v>
      </c>
      <c r="M2370" t="b">
        <f t="shared" si="287"/>
        <v>0</v>
      </c>
    </row>
    <row r="2371" spans="1:13" ht="13.2" hidden="1" x14ac:dyDescent="0.25">
      <c r="A2371" s="3" t="s">
        <v>2407</v>
      </c>
      <c r="B2371" s="3" t="s">
        <v>12</v>
      </c>
      <c r="C2371" s="3">
        <v>30</v>
      </c>
      <c r="D2371" s="3" t="s">
        <v>13</v>
      </c>
      <c r="E2371" s="3" t="s">
        <v>27</v>
      </c>
      <c r="F2371" s="4" t="s">
        <v>28</v>
      </c>
      <c r="G2371" s="4" t="s">
        <v>29</v>
      </c>
      <c r="H2371" s="4" t="s">
        <v>8</v>
      </c>
      <c r="I2371" s="4" t="s">
        <v>79</v>
      </c>
      <c r="J2371" s="6">
        <v>44614</v>
      </c>
      <c r="K2371" s="6">
        <v>44798</v>
      </c>
      <c r="L2371">
        <f t="shared" si="282"/>
        <v>184</v>
      </c>
      <c r="M2371" t="b">
        <f t="shared" si="287"/>
        <v>0</v>
      </c>
    </row>
    <row r="2372" spans="1:13" ht="13.2" hidden="1" x14ac:dyDescent="0.25">
      <c r="A2372" s="3" t="s">
        <v>2408</v>
      </c>
      <c r="B2372" s="3" t="s">
        <v>12</v>
      </c>
      <c r="C2372" s="3">
        <v>30</v>
      </c>
      <c r="D2372" s="3" t="s">
        <v>13</v>
      </c>
      <c r="E2372" s="3" t="s">
        <v>27</v>
      </c>
      <c r="F2372" s="4" t="s">
        <v>28</v>
      </c>
      <c r="G2372" s="4" t="s">
        <v>29</v>
      </c>
      <c r="H2372" s="4" t="s">
        <v>8</v>
      </c>
      <c r="I2372" s="4" t="s">
        <v>30</v>
      </c>
      <c r="J2372" s="6">
        <v>44614</v>
      </c>
      <c r="K2372" s="6">
        <v>44809</v>
      </c>
      <c r="L2372">
        <f t="shared" ref="L2372:L2435" si="288">K2372-J2372</f>
        <v>195</v>
      </c>
      <c r="M2372" t="b">
        <f t="shared" si="287"/>
        <v>0</v>
      </c>
    </row>
    <row r="2373" spans="1:13" ht="13.2" hidden="1" x14ac:dyDescent="0.25">
      <c r="A2373" s="3" t="s">
        <v>2409</v>
      </c>
      <c r="B2373" s="3" t="s">
        <v>12</v>
      </c>
      <c r="C2373" s="3">
        <v>30</v>
      </c>
      <c r="D2373" s="3" t="s">
        <v>404</v>
      </c>
      <c r="E2373" s="3" t="s">
        <v>466</v>
      </c>
      <c r="F2373" s="4"/>
      <c r="G2373" s="4" t="s">
        <v>16</v>
      </c>
      <c r="H2373" s="4"/>
      <c r="I2373" s="4"/>
      <c r="J2373" s="6">
        <v>44614</v>
      </c>
      <c r="K2373" s="3"/>
      <c r="L2373">
        <f t="shared" si="288"/>
        <v>-44614</v>
      </c>
    </row>
    <row r="2374" spans="1:13" ht="13.2" hidden="1" x14ac:dyDescent="0.25">
      <c r="A2374" s="3" t="s">
        <v>2410</v>
      </c>
      <c r="B2374" s="3" t="s">
        <v>32</v>
      </c>
      <c r="C2374" s="3">
        <v>15</v>
      </c>
      <c r="D2374" s="3" t="s">
        <v>13</v>
      </c>
      <c r="E2374" s="3" t="s">
        <v>27</v>
      </c>
      <c r="F2374" s="4" t="s">
        <v>28</v>
      </c>
      <c r="G2374" s="4" t="s">
        <v>16</v>
      </c>
      <c r="H2374" s="4" t="s">
        <v>8</v>
      </c>
      <c r="I2374" s="4" t="s">
        <v>30</v>
      </c>
      <c r="J2374" s="6">
        <v>44615</v>
      </c>
      <c r="K2374" s="6">
        <v>44651</v>
      </c>
      <c r="L2374">
        <f t="shared" si="288"/>
        <v>36</v>
      </c>
      <c r="M2374" t="b">
        <f t="shared" ref="M2374:M2390" si="289">L2374&lt;C2374</f>
        <v>0</v>
      </c>
    </row>
    <row r="2375" spans="1:13" ht="13.2" hidden="1" x14ac:dyDescent="0.25">
      <c r="A2375" s="3" t="s">
        <v>2411</v>
      </c>
      <c r="B2375" s="3" t="s">
        <v>32</v>
      </c>
      <c r="C2375" s="3">
        <v>15</v>
      </c>
      <c r="D2375" s="3" t="s">
        <v>13</v>
      </c>
      <c r="E2375" s="3" t="s">
        <v>27</v>
      </c>
      <c r="F2375" s="4" t="s">
        <v>28</v>
      </c>
      <c r="G2375" s="4" t="s">
        <v>29</v>
      </c>
      <c r="H2375" s="4" t="s">
        <v>8</v>
      </c>
      <c r="I2375" s="4" t="s">
        <v>30</v>
      </c>
      <c r="J2375" s="6">
        <v>44615</v>
      </c>
      <c r="K2375" s="6">
        <v>44813</v>
      </c>
      <c r="L2375">
        <f t="shared" si="288"/>
        <v>198</v>
      </c>
      <c r="M2375" t="b">
        <f t="shared" si="289"/>
        <v>0</v>
      </c>
    </row>
    <row r="2376" spans="1:13" ht="13.2" hidden="1" x14ac:dyDescent="0.25">
      <c r="A2376" s="3" t="s">
        <v>2412</v>
      </c>
      <c r="B2376" s="3" t="s">
        <v>12</v>
      </c>
      <c r="C2376" s="3">
        <v>30</v>
      </c>
      <c r="D2376" s="3" t="s">
        <v>13</v>
      </c>
      <c r="E2376" s="3" t="s">
        <v>27</v>
      </c>
      <c r="F2376" s="4" t="s">
        <v>28</v>
      </c>
      <c r="G2376" s="4" t="s">
        <v>29</v>
      </c>
      <c r="H2376" s="4" t="s">
        <v>8</v>
      </c>
      <c r="I2376" s="4" t="s">
        <v>1832</v>
      </c>
      <c r="J2376" s="6">
        <v>44615</v>
      </c>
      <c r="K2376" s="6">
        <v>44635</v>
      </c>
      <c r="L2376">
        <f t="shared" si="288"/>
        <v>20</v>
      </c>
      <c r="M2376" t="b">
        <f t="shared" si="289"/>
        <v>1</v>
      </c>
    </row>
    <row r="2377" spans="1:13" ht="13.2" hidden="1" x14ac:dyDescent="0.25">
      <c r="A2377" s="3" t="s">
        <v>2413</v>
      </c>
      <c r="B2377" s="3" t="s">
        <v>12</v>
      </c>
      <c r="C2377" s="3">
        <v>30</v>
      </c>
      <c r="D2377" s="3" t="s">
        <v>13</v>
      </c>
      <c r="E2377" s="3" t="s">
        <v>27</v>
      </c>
      <c r="F2377" s="4" t="s">
        <v>28</v>
      </c>
      <c r="G2377" s="4" t="s">
        <v>29</v>
      </c>
      <c r="H2377" s="4" t="s">
        <v>8</v>
      </c>
      <c r="I2377" s="4" t="s">
        <v>30</v>
      </c>
      <c r="J2377" s="6">
        <v>44615</v>
      </c>
      <c r="K2377" s="6">
        <v>44636</v>
      </c>
      <c r="L2377">
        <f t="shared" si="288"/>
        <v>21</v>
      </c>
      <c r="M2377" t="b">
        <f t="shared" si="289"/>
        <v>1</v>
      </c>
    </row>
    <row r="2378" spans="1:13" ht="13.2" hidden="1" x14ac:dyDescent="0.25">
      <c r="A2378" s="3" t="s">
        <v>2414</v>
      </c>
      <c r="B2378" s="3" t="s">
        <v>12</v>
      </c>
      <c r="C2378" s="3">
        <v>30</v>
      </c>
      <c r="D2378" s="3" t="s">
        <v>13</v>
      </c>
      <c r="E2378" s="3" t="s">
        <v>27</v>
      </c>
      <c r="F2378" s="4" t="s">
        <v>28</v>
      </c>
      <c r="G2378" s="4" t="s">
        <v>16</v>
      </c>
      <c r="H2378" s="4" t="s">
        <v>8</v>
      </c>
      <c r="I2378" s="4" t="s">
        <v>30</v>
      </c>
      <c r="J2378" s="6">
        <v>44615</v>
      </c>
      <c r="K2378" s="6">
        <v>44650</v>
      </c>
      <c r="L2378">
        <f t="shared" si="288"/>
        <v>35</v>
      </c>
      <c r="M2378" t="b">
        <f t="shared" si="289"/>
        <v>0</v>
      </c>
    </row>
    <row r="2379" spans="1:13" ht="13.2" hidden="1" x14ac:dyDescent="0.25">
      <c r="A2379" s="3" t="s">
        <v>2415</v>
      </c>
      <c r="B2379" s="3" t="s">
        <v>12</v>
      </c>
      <c r="C2379" s="3">
        <v>30</v>
      </c>
      <c r="D2379" s="3" t="s">
        <v>13</v>
      </c>
      <c r="E2379" s="3" t="s">
        <v>27</v>
      </c>
      <c r="F2379" s="4" t="s">
        <v>28</v>
      </c>
      <c r="G2379" s="4" t="s">
        <v>16</v>
      </c>
      <c r="H2379" s="4" t="s">
        <v>8</v>
      </c>
      <c r="I2379" s="4" t="s">
        <v>79</v>
      </c>
      <c r="J2379" s="6">
        <v>44615</v>
      </c>
      <c r="K2379" s="6">
        <v>44650</v>
      </c>
      <c r="L2379">
        <f t="shared" si="288"/>
        <v>35</v>
      </c>
      <c r="M2379" t="b">
        <f t="shared" si="289"/>
        <v>0</v>
      </c>
    </row>
    <row r="2380" spans="1:13" ht="13.2" hidden="1" x14ac:dyDescent="0.25">
      <c r="A2380" s="3" t="s">
        <v>2416</v>
      </c>
      <c r="B2380" s="3" t="s">
        <v>12</v>
      </c>
      <c r="C2380" s="3">
        <v>30</v>
      </c>
      <c r="D2380" s="3" t="s">
        <v>13</v>
      </c>
      <c r="E2380" s="3" t="s">
        <v>27</v>
      </c>
      <c r="F2380" s="4" t="s">
        <v>28</v>
      </c>
      <c r="G2380" s="4" t="s">
        <v>16</v>
      </c>
      <c r="H2380" s="4" t="s">
        <v>8</v>
      </c>
      <c r="I2380" s="4" t="s">
        <v>30</v>
      </c>
      <c r="J2380" s="6">
        <v>44615</v>
      </c>
      <c r="K2380" s="6">
        <v>44651</v>
      </c>
      <c r="L2380">
        <f t="shared" si="288"/>
        <v>36</v>
      </c>
      <c r="M2380" t="b">
        <f t="shared" si="289"/>
        <v>0</v>
      </c>
    </row>
    <row r="2381" spans="1:13" ht="13.2" hidden="1" x14ac:dyDescent="0.25">
      <c r="A2381" s="3" t="s">
        <v>2417</v>
      </c>
      <c r="B2381" s="3" t="s">
        <v>12</v>
      </c>
      <c r="C2381" s="3">
        <v>30</v>
      </c>
      <c r="D2381" s="3" t="s">
        <v>13</v>
      </c>
      <c r="E2381" s="3" t="s">
        <v>27</v>
      </c>
      <c r="F2381" s="4" t="s">
        <v>28</v>
      </c>
      <c r="G2381" s="4" t="s">
        <v>140</v>
      </c>
      <c r="H2381" s="4" t="s">
        <v>8</v>
      </c>
      <c r="I2381" s="4" t="s">
        <v>1832</v>
      </c>
      <c r="J2381" s="6">
        <v>44615</v>
      </c>
      <c r="K2381" s="6">
        <v>44676</v>
      </c>
      <c r="L2381">
        <f t="shared" si="288"/>
        <v>61</v>
      </c>
      <c r="M2381" t="b">
        <f t="shared" si="289"/>
        <v>0</v>
      </c>
    </row>
    <row r="2382" spans="1:13" ht="13.2" hidden="1" x14ac:dyDescent="0.25">
      <c r="A2382" s="3" t="s">
        <v>2418</v>
      </c>
      <c r="B2382" s="3" t="s">
        <v>12</v>
      </c>
      <c r="C2382" s="3">
        <v>30</v>
      </c>
      <c r="D2382" s="3" t="s">
        <v>13</v>
      </c>
      <c r="E2382" s="3" t="s">
        <v>27</v>
      </c>
      <c r="F2382" s="4" t="s">
        <v>28</v>
      </c>
      <c r="G2382" s="4" t="s">
        <v>16</v>
      </c>
      <c r="H2382" s="4" t="s">
        <v>8</v>
      </c>
      <c r="I2382" s="4" t="s">
        <v>30</v>
      </c>
      <c r="J2382" s="6">
        <v>44615</v>
      </c>
      <c r="K2382" s="6">
        <v>44701</v>
      </c>
      <c r="L2382">
        <f t="shared" si="288"/>
        <v>86</v>
      </c>
      <c r="M2382" t="b">
        <f t="shared" si="289"/>
        <v>0</v>
      </c>
    </row>
    <row r="2383" spans="1:13" ht="13.2" hidden="1" x14ac:dyDescent="0.25">
      <c r="A2383" s="3" t="s">
        <v>2419</v>
      </c>
      <c r="B2383" s="3" t="s">
        <v>12</v>
      </c>
      <c r="C2383" s="3">
        <v>30</v>
      </c>
      <c r="D2383" s="3" t="s">
        <v>13</v>
      </c>
      <c r="E2383" s="3" t="s">
        <v>27</v>
      </c>
      <c r="F2383" s="4" t="s">
        <v>28</v>
      </c>
      <c r="G2383" s="4" t="s">
        <v>16</v>
      </c>
      <c r="H2383" s="4" t="s">
        <v>8</v>
      </c>
      <c r="I2383" s="4" t="s">
        <v>30</v>
      </c>
      <c r="J2383" s="6">
        <v>44615</v>
      </c>
      <c r="K2383" s="6">
        <v>44701</v>
      </c>
      <c r="L2383">
        <f t="shared" si="288"/>
        <v>86</v>
      </c>
      <c r="M2383" t="b">
        <f t="shared" si="289"/>
        <v>0</v>
      </c>
    </row>
    <row r="2384" spans="1:13" ht="13.2" hidden="1" x14ac:dyDescent="0.25">
      <c r="A2384" s="3" t="s">
        <v>2420</v>
      </c>
      <c r="B2384" s="3" t="s">
        <v>12</v>
      </c>
      <c r="C2384" s="3">
        <v>30</v>
      </c>
      <c r="D2384" s="3" t="s">
        <v>13</v>
      </c>
      <c r="E2384" s="3" t="s">
        <v>27</v>
      </c>
      <c r="F2384" s="4" t="s">
        <v>28</v>
      </c>
      <c r="G2384" s="4" t="s">
        <v>16</v>
      </c>
      <c r="H2384" s="4" t="s">
        <v>8</v>
      </c>
      <c r="I2384" s="4" t="s">
        <v>30</v>
      </c>
      <c r="J2384" s="6">
        <v>44615</v>
      </c>
      <c r="K2384" s="6">
        <v>44701</v>
      </c>
      <c r="L2384">
        <f t="shared" si="288"/>
        <v>86</v>
      </c>
      <c r="M2384" t="b">
        <f t="shared" si="289"/>
        <v>0</v>
      </c>
    </row>
    <row r="2385" spans="1:13" ht="13.2" hidden="1" x14ac:dyDescent="0.25">
      <c r="A2385" s="3" t="s">
        <v>2421</v>
      </c>
      <c r="B2385" s="3" t="s">
        <v>12</v>
      </c>
      <c r="C2385" s="3">
        <v>30</v>
      </c>
      <c r="D2385" s="3" t="s">
        <v>13</v>
      </c>
      <c r="E2385" s="3" t="s">
        <v>27</v>
      </c>
      <c r="F2385" s="4" t="s">
        <v>28</v>
      </c>
      <c r="G2385" s="4" t="s">
        <v>16</v>
      </c>
      <c r="H2385" s="4" t="s">
        <v>8</v>
      </c>
      <c r="I2385" s="4" t="s">
        <v>30</v>
      </c>
      <c r="J2385" s="6">
        <v>44615</v>
      </c>
      <c r="K2385" s="6">
        <v>44701</v>
      </c>
      <c r="L2385">
        <f t="shared" si="288"/>
        <v>86</v>
      </c>
      <c r="M2385" t="b">
        <f t="shared" si="289"/>
        <v>0</v>
      </c>
    </row>
    <row r="2386" spans="1:13" ht="13.2" hidden="1" x14ac:dyDescent="0.25">
      <c r="A2386" s="3" t="s">
        <v>2422</v>
      </c>
      <c r="B2386" s="3" t="s">
        <v>12</v>
      </c>
      <c r="C2386" s="3">
        <v>30</v>
      </c>
      <c r="D2386" s="3" t="s">
        <v>13</v>
      </c>
      <c r="E2386" s="3" t="s">
        <v>27</v>
      </c>
      <c r="F2386" s="4" t="s">
        <v>28</v>
      </c>
      <c r="G2386" s="4" t="s">
        <v>16</v>
      </c>
      <c r="H2386" s="4" t="s">
        <v>8</v>
      </c>
      <c r="I2386" s="4" t="s">
        <v>79</v>
      </c>
      <c r="J2386" s="6">
        <v>44615</v>
      </c>
      <c r="K2386" s="6">
        <v>44701</v>
      </c>
      <c r="L2386">
        <f t="shared" si="288"/>
        <v>86</v>
      </c>
      <c r="M2386" t="b">
        <f t="shared" si="289"/>
        <v>0</v>
      </c>
    </row>
    <row r="2387" spans="1:13" ht="13.2" hidden="1" x14ac:dyDescent="0.25">
      <c r="A2387" s="3" t="s">
        <v>2423</v>
      </c>
      <c r="B2387" s="3" t="s">
        <v>12</v>
      </c>
      <c r="C2387" s="3">
        <v>30</v>
      </c>
      <c r="D2387" s="3" t="s">
        <v>13</v>
      </c>
      <c r="E2387" s="3" t="s">
        <v>27</v>
      </c>
      <c r="F2387" s="4" t="s">
        <v>28</v>
      </c>
      <c r="G2387" s="4" t="s">
        <v>16</v>
      </c>
      <c r="H2387" s="4" t="s">
        <v>8</v>
      </c>
      <c r="I2387" s="4" t="s">
        <v>67</v>
      </c>
      <c r="J2387" s="6">
        <v>44615</v>
      </c>
      <c r="K2387" s="6">
        <v>44721</v>
      </c>
      <c r="L2387">
        <f t="shared" si="288"/>
        <v>106</v>
      </c>
      <c r="M2387" t="b">
        <f t="shared" si="289"/>
        <v>0</v>
      </c>
    </row>
    <row r="2388" spans="1:13" ht="13.2" hidden="1" x14ac:dyDescent="0.25">
      <c r="A2388" s="3" t="s">
        <v>2424</v>
      </c>
      <c r="B2388" s="3" t="s">
        <v>12</v>
      </c>
      <c r="C2388" s="3">
        <v>30</v>
      </c>
      <c r="D2388" s="3" t="s">
        <v>13</v>
      </c>
      <c r="E2388" s="3" t="s">
        <v>27</v>
      </c>
      <c r="F2388" s="4" t="s">
        <v>28</v>
      </c>
      <c r="G2388" s="4" t="s">
        <v>16</v>
      </c>
      <c r="H2388" s="4" t="s">
        <v>8</v>
      </c>
      <c r="I2388" s="4" t="s">
        <v>67</v>
      </c>
      <c r="J2388" s="6">
        <v>44615</v>
      </c>
      <c r="K2388" s="6">
        <v>44799</v>
      </c>
      <c r="L2388">
        <f t="shared" si="288"/>
        <v>184</v>
      </c>
      <c r="M2388" t="b">
        <f t="shared" si="289"/>
        <v>0</v>
      </c>
    </row>
    <row r="2389" spans="1:13" ht="13.2" hidden="1" x14ac:dyDescent="0.25">
      <c r="A2389" s="3" t="s">
        <v>2425</v>
      </c>
      <c r="B2389" s="3" t="s">
        <v>12</v>
      </c>
      <c r="C2389" s="3">
        <v>30</v>
      </c>
      <c r="D2389" s="3" t="s">
        <v>13</v>
      </c>
      <c r="E2389" s="3" t="s">
        <v>27</v>
      </c>
      <c r="F2389" s="4" t="s">
        <v>28</v>
      </c>
      <c r="G2389" s="4" t="s">
        <v>29</v>
      </c>
      <c r="H2389" s="4" t="s">
        <v>8</v>
      </c>
      <c r="I2389" s="4" t="s">
        <v>30</v>
      </c>
      <c r="J2389" s="6">
        <v>44615</v>
      </c>
      <c r="K2389" s="6">
        <v>44813</v>
      </c>
      <c r="L2389">
        <f t="shared" si="288"/>
        <v>198</v>
      </c>
      <c r="M2389" t="b">
        <f t="shared" si="289"/>
        <v>0</v>
      </c>
    </row>
    <row r="2390" spans="1:13" ht="13.2" hidden="1" x14ac:dyDescent="0.25">
      <c r="A2390" s="3" t="s">
        <v>2426</v>
      </c>
      <c r="B2390" s="3" t="s">
        <v>12</v>
      </c>
      <c r="C2390" s="3">
        <v>30</v>
      </c>
      <c r="D2390" s="3" t="s">
        <v>13</v>
      </c>
      <c r="E2390" s="3" t="s">
        <v>27</v>
      </c>
      <c r="F2390" s="4" t="s">
        <v>28</v>
      </c>
      <c r="G2390" s="4" t="s">
        <v>29</v>
      </c>
      <c r="H2390" s="4" t="s">
        <v>8</v>
      </c>
      <c r="I2390" s="4" t="s">
        <v>1832</v>
      </c>
      <c r="J2390" s="6">
        <v>44615</v>
      </c>
      <c r="K2390" s="6">
        <v>44816</v>
      </c>
      <c r="L2390">
        <f t="shared" si="288"/>
        <v>201</v>
      </c>
      <c r="M2390" t="b">
        <f t="shared" si="289"/>
        <v>0</v>
      </c>
    </row>
    <row r="2391" spans="1:13" ht="13.2" hidden="1" x14ac:dyDescent="0.25">
      <c r="A2391" s="3" t="s">
        <v>2427</v>
      </c>
      <c r="B2391" s="3" t="s">
        <v>12</v>
      </c>
      <c r="C2391" s="3">
        <v>30</v>
      </c>
      <c r="D2391" s="3" t="s">
        <v>13</v>
      </c>
      <c r="E2391" s="3" t="s">
        <v>14</v>
      </c>
      <c r="F2391" s="4" t="s">
        <v>22</v>
      </c>
      <c r="G2391" s="4" t="s">
        <v>29</v>
      </c>
      <c r="H2391" s="4" t="s">
        <v>17</v>
      </c>
      <c r="I2391" s="4"/>
      <c r="J2391" s="6">
        <v>44616</v>
      </c>
      <c r="K2391" s="6">
        <v>44641</v>
      </c>
      <c r="L2391">
        <f>K2391-J2391</f>
        <v>25</v>
      </c>
    </row>
    <row r="2392" spans="1:13" ht="13.2" hidden="1" x14ac:dyDescent="0.25">
      <c r="A2392" s="3" t="s">
        <v>2428</v>
      </c>
      <c r="B2392" s="3" t="s">
        <v>12</v>
      </c>
      <c r="C2392" s="3">
        <v>30</v>
      </c>
      <c r="D2392" s="3" t="s">
        <v>13</v>
      </c>
      <c r="E2392" s="3" t="s">
        <v>27</v>
      </c>
      <c r="F2392" s="4" t="s">
        <v>28</v>
      </c>
      <c r="G2392" s="4" t="s">
        <v>16</v>
      </c>
      <c r="H2392" s="4" t="s">
        <v>8</v>
      </c>
      <c r="I2392" s="4" t="s">
        <v>67</v>
      </c>
      <c r="J2392" s="6">
        <v>44616</v>
      </c>
      <c r="K2392" s="6">
        <v>44643</v>
      </c>
      <c r="L2392">
        <f t="shared" si="288"/>
        <v>27</v>
      </c>
      <c r="M2392" t="b">
        <f t="shared" ref="M2392:M2394" si="290">L2392&lt;C2392</f>
        <v>1</v>
      </c>
    </row>
    <row r="2393" spans="1:13" ht="13.2" hidden="1" x14ac:dyDescent="0.25">
      <c r="A2393" s="3" t="s">
        <v>2429</v>
      </c>
      <c r="B2393" s="3" t="s">
        <v>12</v>
      </c>
      <c r="C2393" s="3">
        <v>30</v>
      </c>
      <c r="D2393" s="3" t="s">
        <v>13</v>
      </c>
      <c r="E2393" s="3" t="s">
        <v>27</v>
      </c>
      <c r="F2393" s="4" t="s">
        <v>28</v>
      </c>
      <c r="G2393" s="4" t="s">
        <v>16</v>
      </c>
      <c r="H2393" s="4" t="s">
        <v>8</v>
      </c>
      <c r="I2393" s="4" t="s">
        <v>67</v>
      </c>
      <c r="J2393" s="6">
        <v>44616</v>
      </c>
      <c r="K2393" s="6">
        <v>44701</v>
      </c>
      <c r="L2393">
        <f t="shared" si="288"/>
        <v>85</v>
      </c>
      <c r="M2393" t="b">
        <f t="shared" si="290"/>
        <v>0</v>
      </c>
    </row>
    <row r="2394" spans="1:13" ht="13.2" hidden="1" x14ac:dyDescent="0.25">
      <c r="A2394" s="3" t="s">
        <v>2430</v>
      </c>
      <c r="B2394" s="3" t="s">
        <v>12</v>
      </c>
      <c r="C2394" s="3">
        <v>30</v>
      </c>
      <c r="D2394" s="3" t="s">
        <v>13</v>
      </c>
      <c r="E2394" s="3" t="s">
        <v>27</v>
      </c>
      <c r="F2394" s="4" t="s">
        <v>28</v>
      </c>
      <c r="G2394" s="4" t="s">
        <v>16</v>
      </c>
      <c r="H2394" s="4" t="s">
        <v>8</v>
      </c>
      <c r="I2394" s="4" t="s">
        <v>67</v>
      </c>
      <c r="J2394" s="6">
        <v>44616</v>
      </c>
      <c r="K2394" s="6">
        <v>44701</v>
      </c>
      <c r="L2394">
        <f t="shared" si="288"/>
        <v>85</v>
      </c>
      <c r="M2394" t="b">
        <f t="shared" si="290"/>
        <v>0</v>
      </c>
    </row>
    <row r="2395" spans="1:13" ht="13.2" hidden="1" x14ac:dyDescent="0.25">
      <c r="A2395" s="3" t="s">
        <v>2431</v>
      </c>
      <c r="B2395" s="3" t="s">
        <v>12</v>
      </c>
      <c r="C2395" s="3">
        <v>30</v>
      </c>
      <c r="D2395" s="3" t="s">
        <v>404</v>
      </c>
      <c r="E2395" s="3" t="s">
        <v>405</v>
      </c>
      <c r="F2395" s="4"/>
      <c r="G2395" s="4" t="s">
        <v>16</v>
      </c>
      <c r="H2395" s="4"/>
      <c r="I2395" s="4"/>
      <c r="J2395" s="6">
        <v>44616</v>
      </c>
      <c r="K2395" s="3"/>
      <c r="L2395">
        <f t="shared" si="288"/>
        <v>-44616</v>
      </c>
    </row>
    <row r="2396" spans="1:13" ht="13.2" hidden="1" x14ac:dyDescent="0.25">
      <c r="A2396" s="3" t="s">
        <v>2432</v>
      </c>
      <c r="B2396" s="3" t="s">
        <v>12</v>
      </c>
      <c r="C2396" s="3">
        <v>30</v>
      </c>
      <c r="D2396" s="3" t="s">
        <v>13</v>
      </c>
      <c r="E2396" s="3" t="s">
        <v>14</v>
      </c>
      <c r="F2396" s="4" t="s">
        <v>24</v>
      </c>
      <c r="G2396" s="4" t="s">
        <v>29</v>
      </c>
      <c r="H2396" s="4" t="s">
        <v>17</v>
      </c>
      <c r="I2396" s="4"/>
      <c r="J2396" s="6">
        <v>44617</v>
      </c>
      <c r="K2396" s="6">
        <v>44644</v>
      </c>
      <c r="L2396">
        <f>K2396-J2396</f>
        <v>27</v>
      </c>
    </row>
    <row r="2397" spans="1:13" ht="13.2" hidden="1" x14ac:dyDescent="0.25">
      <c r="A2397" s="3" t="s">
        <v>2433</v>
      </c>
      <c r="B2397" s="3" t="s">
        <v>12</v>
      </c>
      <c r="C2397" s="3">
        <v>30</v>
      </c>
      <c r="D2397" s="3" t="s">
        <v>13</v>
      </c>
      <c r="E2397" s="3" t="s">
        <v>27</v>
      </c>
      <c r="F2397" s="4" t="s">
        <v>28</v>
      </c>
      <c r="G2397" s="4" t="s">
        <v>29</v>
      </c>
      <c r="H2397" s="4" t="s">
        <v>8</v>
      </c>
      <c r="I2397" s="4" t="s">
        <v>30</v>
      </c>
      <c r="J2397" s="6">
        <v>44617</v>
      </c>
      <c r="K2397" s="6">
        <v>44636</v>
      </c>
      <c r="L2397">
        <f t="shared" si="288"/>
        <v>19</v>
      </c>
      <c r="M2397" t="b">
        <f t="shared" ref="M2397:M2412" si="291">L2397&lt;C2397</f>
        <v>1</v>
      </c>
    </row>
    <row r="2398" spans="1:13" ht="13.2" hidden="1" x14ac:dyDescent="0.25">
      <c r="A2398" s="3" t="s">
        <v>2434</v>
      </c>
      <c r="B2398" s="3" t="s">
        <v>12</v>
      </c>
      <c r="C2398" s="3">
        <v>30</v>
      </c>
      <c r="D2398" s="3" t="s">
        <v>13</v>
      </c>
      <c r="E2398" s="3" t="s">
        <v>27</v>
      </c>
      <c r="F2398" s="4" t="s">
        <v>28</v>
      </c>
      <c r="G2398" s="4" t="s">
        <v>29</v>
      </c>
      <c r="H2398" s="4" t="s">
        <v>8</v>
      </c>
      <c r="I2398" s="4" t="s">
        <v>1832</v>
      </c>
      <c r="J2398" s="6">
        <v>44617</v>
      </c>
      <c r="K2398" s="6">
        <v>44637</v>
      </c>
      <c r="L2398">
        <f t="shared" si="288"/>
        <v>20</v>
      </c>
      <c r="M2398" t="b">
        <f t="shared" si="291"/>
        <v>1</v>
      </c>
    </row>
    <row r="2399" spans="1:13" ht="13.2" hidden="1" x14ac:dyDescent="0.25">
      <c r="A2399" s="3" t="s">
        <v>2435</v>
      </c>
      <c r="B2399" s="3" t="s">
        <v>12</v>
      </c>
      <c r="C2399" s="3">
        <v>30</v>
      </c>
      <c r="D2399" s="3" t="s">
        <v>13</v>
      </c>
      <c r="E2399" s="3" t="s">
        <v>27</v>
      </c>
      <c r="F2399" s="4" t="s">
        <v>28</v>
      </c>
      <c r="G2399" s="4" t="s">
        <v>16</v>
      </c>
      <c r="H2399" s="4" t="s">
        <v>8</v>
      </c>
      <c r="I2399" s="4" t="s">
        <v>67</v>
      </c>
      <c r="J2399" s="6">
        <v>44617</v>
      </c>
      <c r="K2399" s="6">
        <v>44645</v>
      </c>
      <c r="L2399">
        <f t="shared" si="288"/>
        <v>28</v>
      </c>
      <c r="M2399" t="b">
        <f t="shared" si="291"/>
        <v>1</v>
      </c>
    </row>
    <row r="2400" spans="1:13" ht="13.2" hidden="1" x14ac:dyDescent="0.25">
      <c r="A2400" s="3" t="s">
        <v>2436</v>
      </c>
      <c r="B2400" s="3" t="s">
        <v>12</v>
      </c>
      <c r="C2400" s="3">
        <v>30</v>
      </c>
      <c r="D2400" s="3" t="s">
        <v>13</v>
      </c>
      <c r="E2400" s="3" t="s">
        <v>27</v>
      </c>
      <c r="F2400" s="4" t="s">
        <v>28</v>
      </c>
      <c r="G2400" s="4" t="s">
        <v>16</v>
      </c>
      <c r="H2400" s="4" t="s">
        <v>8</v>
      </c>
      <c r="I2400" s="4" t="s">
        <v>1832</v>
      </c>
      <c r="J2400" s="6">
        <v>44617</v>
      </c>
      <c r="K2400" s="6">
        <v>44652</v>
      </c>
      <c r="L2400">
        <f t="shared" si="288"/>
        <v>35</v>
      </c>
      <c r="M2400" t="b">
        <f t="shared" si="291"/>
        <v>0</v>
      </c>
    </row>
    <row r="2401" spans="1:13" ht="13.2" hidden="1" x14ac:dyDescent="0.25">
      <c r="A2401" s="3" t="s">
        <v>2437</v>
      </c>
      <c r="B2401" s="3" t="s">
        <v>12</v>
      </c>
      <c r="C2401" s="3">
        <v>30</v>
      </c>
      <c r="D2401" s="3" t="s">
        <v>13</v>
      </c>
      <c r="E2401" s="3" t="s">
        <v>27</v>
      </c>
      <c r="F2401" s="4" t="s">
        <v>28</v>
      </c>
      <c r="G2401" s="4" t="s">
        <v>140</v>
      </c>
      <c r="H2401" s="4" t="s">
        <v>8</v>
      </c>
      <c r="I2401" s="4" t="s">
        <v>1832</v>
      </c>
      <c r="J2401" s="6">
        <v>44617</v>
      </c>
      <c r="K2401" s="6">
        <v>44676</v>
      </c>
      <c r="L2401">
        <f t="shared" si="288"/>
        <v>59</v>
      </c>
      <c r="M2401" t="b">
        <f t="shared" si="291"/>
        <v>0</v>
      </c>
    </row>
    <row r="2402" spans="1:13" ht="13.2" hidden="1" x14ac:dyDescent="0.25">
      <c r="A2402" s="3" t="s">
        <v>2438</v>
      </c>
      <c r="B2402" s="3" t="s">
        <v>12</v>
      </c>
      <c r="C2402" s="3">
        <v>30</v>
      </c>
      <c r="D2402" s="3" t="s">
        <v>13</v>
      </c>
      <c r="E2402" s="3" t="s">
        <v>27</v>
      </c>
      <c r="F2402" s="4" t="s">
        <v>28</v>
      </c>
      <c r="G2402" s="4" t="s">
        <v>140</v>
      </c>
      <c r="H2402" s="4" t="s">
        <v>8</v>
      </c>
      <c r="I2402" s="4" t="s">
        <v>67</v>
      </c>
      <c r="J2402" s="6">
        <v>44617</v>
      </c>
      <c r="K2402" s="6">
        <v>44677</v>
      </c>
      <c r="L2402">
        <f t="shared" si="288"/>
        <v>60</v>
      </c>
      <c r="M2402" t="b">
        <f t="shared" si="291"/>
        <v>0</v>
      </c>
    </row>
    <row r="2403" spans="1:13" ht="13.2" hidden="1" x14ac:dyDescent="0.25">
      <c r="A2403" s="3" t="s">
        <v>2439</v>
      </c>
      <c r="B2403" s="3" t="s">
        <v>12</v>
      </c>
      <c r="C2403" s="3">
        <v>30</v>
      </c>
      <c r="D2403" s="3" t="s">
        <v>13</v>
      </c>
      <c r="E2403" s="3" t="s">
        <v>27</v>
      </c>
      <c r="F2403" s="4" t="s">
        <v>28</v>
      </c>
      <c r="G2403" s="4" t="s">
        <v>16</v>
      </c>
      <c r="H2403" s="4" t="s">
        <v>8</v>
      </c>
      <c r="I2403" s="4" t="s">
        <v>1832</v>
      </c>
      <c r="J2403" s="6">
        <v>44617</v>
      </c>
      <c r="K2403" s="6">
        <v>44680</v>
      </c>
      <c r="L2403">
        <f t="shared" si="288"/>
        <v>63</v>
      </c>
      <c r="M2403" t="b">
        <f t="shared" si="291"/>
        <v>0</v>
      </c>
    </row>
    <row r="2404" spans="1:13" ht="13.2" x14ac:dyDescent="0.25">
      <c r="A2404" s="3" t="s">
        <v>2440</v>
      </c>
      <c r="B2404" s="3" t="s">
        <v>12</v>
      </c>
      <c r="C2404" s="3">
        <v>30</v>
      </c>
      <c r="D2404" s="3" t="s">
        <v>13</v>
      </c>
      <c r="E2404" s="3" t="s">
        <v>27</v>
      </c>
      <c r="F2404" s="4" t="s">
        <v>28</v>
      </c>
      <c r="G2404" s="4" t="s">
        <v>272</v>
      </c>
      <c r="H2404" s="4" t="s">
        <v>8</v>
      </c>
      <c r="I2404" s="4" t="s">
        <v>30</v>
      </c>
      <c r="J2404" s="6">
        <v>44617</v>
      </c>
      <c r="K2404" s="6">
        <v>44701</v>
      </c>
      <c r="L2404">
        <f t="shared" si="288"/>
        <v>84</v>
      </c>
      <c r="M2404" t="b">
        <f t="shared" si="291"/>
        <v>0</v>
      </c>
    </row>
    <row r="2405" spans="1:13" ht="13.2" x14ac:dyDescent="0.25">
      <c r="A2405" s="3" t="s">
        <v>2441</v>
      </c>
      <c r="B2405" s="3" t="s">
        <v>12</v>
      </c>
      <c r="C2405" s="3">
        <v>30</v>
      </c>
      <c r="D2405" s="3" t="s">
        <v>13</v>
      </c>
      <c r="E2405" s="3" t="s">
        <v>27</v>
      </c>
      <c r="F2405" s="4" t="s">
        <v>28</v>
      </c>
      <c r="G2405" s="4" t="s">
        <v>272</v>
      </c>
      <c r="H2405" s="4" t="s">
        <v>8</v>
      </c>
      <c r="I2405" s="4" t="s">
        <v>30</v>
      </c>
      <c r="J2405" s="6">
        <v>44617</v>
      </c>
      <c r="K2405" s="6">
        <v>44701</v>
      </c>
      <c r="L2405">
        <f t="shared" si="288"/>
        <v>84</v>
      </c>
      <c r="M2405" t="b">
        <f t="shared" si="291"/>
        <v>0</v>
      </c>
    </row>
    <row r="2406" spans="1:13" ht="13.2" x14ac:dyDescent="0.25">
      <c r="A2406" s="3" t="s">
        <v>2442</v>
      </c>
      <c r="B2406" s="3" t="s">
        <v>12</v>
      </c>
      <c r="C2406" s="3">
        <v>30</v>
      </c>
      <c r="D2406" s="3" t="s">
        <v>13</v>
      </c>
      <c r="E2406" s="3" t="s">
        <v>27</v>
      </c>
      <c r="F2406" s="4" t="s">
        <v>28</v>
      </c>
      <c r="G2406" s="4" t="s">
        <v>272</v>
      </c>
      <c r="H2406" s="4" t="s">
        <v>8</v>
      </c>
      <c r="I2406" s="4" t="s">
        <v>30</v>
      </c>
      <c r="J2406" s="6">
        <v>44617</v>
      </c>
      <c r="K2406" s="6">
        <v>44701</v>
      </c>
      <c r="L2406">
        <f t="shared" si="288"/>
        <v>84</v>
      </c>
      <c r="M2406" t="b">
        <f t="shared" si="291"/>
        <v>0</v>
      </c>
    </row>
    <row r="2407" spans="1:13" ht="13.2" x14ac:dyDescent="0.25">
      <c r="A2407" s="3" t="s">
        <v>2443</v>
      </c>
      <c r="B2407" s="3" t="s">
        <v>12</v>
      </c>
      <c r="C2407" s="3">
        <v>30</v>
      </c>
      <c r="D2407" s="3" t="s">
        <v>13</v>
      </c>
      <c r="E2407" s="3" t="s">
        <v>27</v>
      </c>
      <c r="F2407" s="4" t="s">
        <v>28</v>
      </c>
      <c r="G2407" s="4" t="s">
        <v>272</v>
      </c>
      <c r="H2407" s="4" t="s">
        <v>8</v>
      </c>
      <c r="I2407" s="4" t="s">
        <v>30</v>
      </c>
      <c r="J2407" s="6">
        <v>44617</v>
      </c>
      <c r="K2407" s="6">
        <v>44701</v>
      </c>
      <c r="L2407">
        <f t="shared" si="288"/>
        <v>84</v>
      </c>
      <c r="M2407" t="b">
        <f t="shared" si="291"/>
        <v>0</v>
      </c>
    </row>
    <row r="2408" spans="1:13" ht="13.2" x14ac:dyDescent="0.25">
      <c r="A2408" s="3" t="s">
        <v>2444</v>
      </c>
      <c r="B2408" s="3" t="s">
        <v>12</v>
      </c>
      <c r="C2408" s="3">
        <v>30</v>
      </c>
      <c r="D2408" s="3" t="s">
        <v>13</v>
      </c>
      <c r="E2408" s="3" t="s">
        <v>27</v>
      </c>
      <c r="F2408" s="4" t="s">
        <v>28</v>
      </c>
      <c r="G2408" s="4" t="s">
        <v>272</v>
      </c>
      <c r="H2408" s="4" t="s">
        <v>8</v>
      </c>
      <c r="I2408" s="4" t="s">
        <v>30</v>
      </c>
      <c r="J2408" s="6">
        <v>44617</v>
      </c>
      <c r="K2408" s="6">
        <v>44701</v>
      </c>
      <c r="L2408">
        <f t="shared" si="288"/>
        <v>84</v>
      </c>
      <c r="M2408" t="b">
        <f t="shared" si="291"/>
        <v>0</v>
      </c>
    </row>
    <row r="2409" spans="1:13" ht="13.2" hidden="1" x14ac:dyDescent="0.25">
      <c r="A2409" s="3" t="s">
        <v>2445</v>
      </c>
      <c r="B2409" s="3" t="s">
        <v>12</v>
      </c>
      <c r="C2409" s="3">
        <v>30</v>
      </c>
      <c r="D2409" s="3" t="s">
        <v>13</v>
      </c>
      <c r="E2409" s="3" t="s">
        <v>27</v>
      </c>
      <c r="F2409" s="4" t="s">
        <v>28</v>
      </c>
      <c r="G2409" s="4" t="s">
        <v>16</v>
      </c>
      <c r="H2409" s="4" t="s">
        <v>8</v>
      </c>
      <c r="I2409" s="4" t="s">
        <v>30</v>
      </c>
      <c r="J2409" s="6">
        <v>44617</v>
      </c>
      <c r="K2409" s="6">
        <v>44760</v>
      </c>
      <c r="L2409">
        <f t="shared" si="288"/>
        <v>143</v>
      </c>
      <c r="M2409" t="b">
        <f t="shared" si="291"/>
        <v>0</v>
      </c>
    </row>
    <row r="2410" spans="1:13" ht="13.2" hidden="1" x14ac:dyDescent="0.25">
      <c r="A2410" s="3" t="s">
        <v>2446</v>
      </c>
      <c r="B2410" s="3" t="s">
        <v>12</v>
      </c>
      <c r="C2410" s="3">
        <v>30</v>
      </c>
      <c r="D2410" s="3" t="s">
        <v>13</v>
      </c>
      <c r="E2410" s="3" t="s">
        <v>27</v>
      </c>
      <c r="F2410" s="4" t="s">
        <v>28</v>
      </c>
      <c r="G2410" s="4" t="s">
        <v>29</v>
      </c>
      <c r="H2410" s="4" t="s">
        <v>8</v>
      </c>
      <c r="I2410" s="4" t="s">
        <v>1832</v>
      </c>
      <c r="J2410" s="6">
        <v>44617</v>
      </c>
      <c r="K2410" s="6">
        <v>44798</v>
      </c>
      <c r="L2410">
        <f t="shared" si="288"/>
        <v>181</v>
      </c>
      <c r="M2410" t="b">
        <f t="shared" si="291"/>
        <v>0</v>
      </c>
    </row>
    <row r="2411" spans="1:13" ht="13.2" hidden="1" x14ac:dyDescent="0.25">
      <c r="A2411" s="3" t="s">
        <v>2447</v>
      </c>
      <c r="B2411" s="3" t="s">
        <v>12</v>
      </c>
      <c r="C2411" s="3">
        <v>30</v>
      </c>
      <c r="D2411" s="3" t="s">
        <v>13</v>
      </c>
      <c r="E2411" s="3" t="s">
        <v>27</v>
      </c>
      <c r="F2411" s="4" t="s">
        <v>28</v>
      </c>
      <c r="G2411" s="4" t="s">
        <v>29</v>
      </c>
      <c r="H2411" s="4" t="s">
        <v>8</v>
      </c>
      <c r="I2411" s="4" t="s">
        <v>1832</v>
      </c>
      <c r="J2411" s="6">
        <v>44617</v>
      </c>
      <c r="K2411" s="6">
        <v>44798</v>
      </c>
      <c r="L2411">
        <f t="shared" si="288"/>
        <v>181</v>
      </c>
      <c r="M2411" t="b">
        <f t="shared" si="291"/>
        <v>0</v>
      </c>
    </row>
    <row r="2412" spans="1:13" ht="13.2" hidden="1" x14ac:dyDescent="0.25">
      <c r="A2412" s="3" t="s">
        <v>2448</v>
      </c>
      <c r="B2412" s="3" t="s">
        <v>12</v>
      </c>
      <c r="C2412" s="3">
        <v>30</v>
      </c>
      <c r="D2412" s="3" t="s">
        <v>13</v>
      </c>
      <c r="E2412" s="3" t="s">
        <v>27</v>
      </c>
      <c r="F2412" s="4" t="s">
        <v>28</v>
      </c>
      <c r="G2412" s="4" t="s">
        <v>29</v>
      </c>
      <c r="H2412" s="4" t="s">
        <v>8</v>
      </c>
      <c r="I2412" s="4" t="s">
        <v>1832</v>
      </c>
      <c r="J2412" s="6">
        <v>44617</v>
      </c>
      <c r="K2412" s="6">
        <v>44804</v>
      </c>
      <c r="L2412">
        <f t="shared" si="288"/>
        <v>187</v>
      </c>
      <c r="M2412" t="b">
        <f t="shared" si="291"/>
        <v>0</v>
      </c>
    </row>
    <row r="2413" spans="1:13" ht="13.2" hidden="1" x14ac:dyDescent="0.25">
      <c r="A2413" s="3" t="s">
        <v>2449</v>
      </c>
      <c r="B2413" s="3" t="s">
        <v>12</v>
      </c>
      <c r="C2413" s="3">
        <v>30</v>
      </c>
      <c r="D2413" s="3" t="s">
        <v>404</v>
      </c>
      <c r="E2413" s="3" t="s">
        <v>466</v>
      </c>
      <c r="F2413" s="4"/>
      <c r="G2413" s="4" t="s">
        <v>16</v>
      </c>
      <c r="H2413" s="4"/>
      <c r="I2413" s="4"/>
      <c r="J2413" s="6">
        <v>44617</v>
      </c>
      <c r="K2413" s="3"/>
      <c r="L2413">
        <f t="shared" si="288"/>
        <v>-44617</v>
      </c>
    </row>
    <row r="2414" spans="1:13" ht="13.2" hidden="1" x14ac:dyDescent="0.25">
      <c r="A2414" s="3" t="s">
        <v>2450</v>
      </c>
      <c r="B2414" s="3" t="s">
        <v>12</v>
      </c>
      <c r="C2414" s="3">
        <v>30</v>
      </c>
      <c r="D2414" s="3" t="s">
        <v>13</v>
      </c>
      <c r="E2414" s="3" t="s">
        <v>27</v>
      </c>
      <c r="F2414" s="4" t="s">
        <v>28</v>
      </c>
      <c r="G2414" s="4" t="s">
        <v>16</v>
      </c>
      <c r="H2414" s="4" t="s">
        <v>8</v>
      </c>
      <c r="I2414" s="4" t="s">
        <v>30</v>
      </c>
      <c r="J2414" s="6">
        <v>44620</v>
      </c>
      <c r="K2414" s="6">
        <v>44654</v>
      </c>
      <c r="L2414">
        <f t="shared" si="288"/>
        <v>34</v>
      </c>
      <c r="M2414" t="b">
        <f t="shared" ref="M2414:M2419" si="292">L2414&lt;C2414</f>
        <v>0</v>
      </c>
    </row>
    <row r="2415" spans="1:13" ht="13.2" x14ac:dyDescent="0.25">
      <c r="A2415" s="3" t="s">
        <v>2451</v>
      </c>
      <c r="B2415" s="3" t="s">
        <v>12</v>
      </c>
      <c r="C2415" s="3">
        <v>30</v>
      </c>
      <c r="D2415" s="3" t="s">
        <v>13</v>
      </c>
      <c r="E2415" s="3" t="s">
        <v>27</v>
      </c>
      <c r="F2415" s="4" t="s">
        <v>28</v>
      </c>
      <c r="G2415" s="4" t="s">
        <v>272</v>
      </c>
      <c r="H2415" s="4" t="s">
        <v>8</v>
      </c>
      <c r="I2415" s="4" t="s">
        <v>30</v>
      </c>
      <c r="J2415" s="6">
        <v>44620</v>
      </c>
      <c r="K2415" s="6">
        <v>44695</v>
      </c>
      <c r="L2415">
        <f t="shared" si="288"/>
        <v>75</v>
      </c>
      <c r="M2415" t="b">
        <f t="shared" si="292"/>
        <v>0</v>
      </c>
    </row>
    <row r="2416" spans="1:13" ht="13.2" x14ac:dyDescent="0.25">
      <c r="A2416" s="3" t="s">
        <v>2452</v>
      </c>
      <c r="B2416" s="3" t="s">
        <v>12</v>
      </c>
      <c r="C2416" s="3">
        <v>30</v>
      </c>
      <c r="D2416" s="3" t="s">
        <v>13</v>
      </c>
      <c r="E2416" s="3" t="s">
        <v>27</v>
      </c>
      <c r="F2416" s="4" t="s">
        <v>28</v>
      </c>
      <c r="G2416" s="4" t="s">
        <v>272</v>
      </c>
      <c r="H2416" s="4" t="s">
        <v>8</v>
      </c>
      <c r="I2416" s="4" t="s">
        <v>30</v>
      </c>
      <c r="J2416" s="6">
        <v>44620</v>
      </c>
      <c r="K2416" s="6">
        <v>44701</v>
      </c>
      <c r="L2416">
        <f t="shared" si="288"/>
        <v>81</v>
      </c>
      <c r="M2416" t="b">
        <f t="shared" si="292"/>
        <v>0</v>
      </c>
    </row>
    <row r="2417" spans="1:13" ht="13.2" hidden="1" x14ac:dyDescent="0.25">
      <c r="A2417" s="3" t="s">
        <v>2453</v>
      </c>
      <c r="B2417" s="3" t="s">
        <v>12</v>
      </c>
      <c r="C2417" s="3">
        <v>30</v>
      </c>
      <c r="D2417" s="3" t="s">
        <v>13</v>
      </c>
      <c r="E2417" s="3" t="s">
        <v>27</v>
      </c>
      <c r="F2417" s="4" t="s">
        <v>28</v>
      </c>
      <c r="G2417" s="4" t="s">
        <v>29</v>
      </c>
      <c r="H2417" s="4" t="s">
        <v>8</v>
      </c>
      <c r="I2417" s="4" t="s">
        <v>30</v>
      </c>
      <c r="J2417" s="6">
        <v>44620</v>
      </c>
      <c r="K2417" s="6">
        <v>44798</v>
      </c>
      <c r="L2417">
        <f t="shared" si="288"/>
        <v>178</v>
      </c>
      <c r="M2417" t="b">
        <f t="shared" si="292"/>
        <v>0</v>
      </c>
    </row>
    <row r="2418" spans="1:13" ht="13.2" hidden="1" x14ac:dyDescent="0.25">
      <c r="A2418" s="3" t="s">
        <v>2454</v>
      </c>
      <c r="B2418" s="3" t="s">
        <v>12</v>
      </c>
      <c r="C2418" s="3">
        <v>30</v>
      </c>
      <c r="D2418" s="3" t="s">
        <v>13</v>
      </c>
      <c r="E2418" s="3" t="s">
        <v>27</v>
      </c>
      <c r="F2418" s="4" t="s">
        <v>28</v>
      </c>
      <c r="G2418" s="4" t="s">
        <v>29</v>
      </c>
      <c r="H2418" s="4" t="s">
        <v>8</v>
      </c>
      <c r="I2418" s="4" t="s">
        <v>30</v>
      </c>
      <c r="J2418" s="6">
        <v>44620</v>
      </c>
      <c r="K2418" s="6">
        <v>44813</v>
      </c>
      <c r="L2418">
        <f t="shared" si="288"/>
        <v>193</v>
      </c>
      <c r="M2418" t="b">
        <f t="shared" si="292"/>
        <v>0</v>
      </c>
    </row>
    <row r="2419" spans="1:13" ht="13.2" hidden="1" x14ac:dyDescent="0.25">
      <c r="A2419" s="3" t="s">
        <v>2455</v>
      </c>
      <c r="B2419" s="3" t="s">
        <v>12</v>
      </c>
      <c r="C2419" s="3">
        <v>30</v>
      </c>
      <c r="D2419" s="3" t="s">
        <v>13</v>
      </c>
      <c r="E2419" s="3" t="s">
        <v>27</v>
      </c>
      <c r="F2419" s="4" t="s">
        <v>43</v>
      </c>
      <c r="G2419" s="4" t="s">
        <v>29</v>
      </c>
      <c r="H2419" s="4" t="s">
        <v>17</v>
      </c>
      <c r="I2419" s="4"/>
      <c r="J2419" s="6">
        <v>44621</v>
      </c>
      <c r="K2419" s="6">
        <v>44631</v>
      </c>
      <c r="L2419">
        <f t="shared" si="288"/>
        <v>10</v>
      </c>
      <c r="M2419" t="b">
        <f t="shared" si="292"/>
        <v>1</v>
      </c>
    </row>
    <row r="2420" spans="1:13" ht="13.2" hidden="1" x14ac:dyDescent="0.25">
      <c r="A2420" s="3" t="s">
        <v>2456</v>
      </c>
      <c r="B2420" s="3" t="s">
        <v>12</v>
      </c>
      <c r="C2420" s="3">
        <v>30</v>
      </c>
      <c r="D2420" s="3" t="s">
        <v>13</v>
      </c>
      <c r="E2420" s="3" t="s">
        <v>14</v>
      </c>
      <c r="F2420" s="4" t="s">
        <v>22</v>
      </c>
      <c r="G2420" s="4" t="s">
        <v>29</v>
      </c>
      <c r="H2420" s="4" t="s">
        <v>17</v>
      </c>
      <c r="I2420" s="4"/>
      <c r="J2420" s="6">
        <v>44622</v>
      </c>
      <c r="K2420" s="6">
        <v>44669</v>
      </c>
      <c r="L2420">
        <f t="shared" si="288"/>
        <v>47</v>
      </c>
    </row>
    <row r="2421" spans="1:13" ht="13.2" hidden="1" x14ac:dyDescent="0.25">
      <c r="A2421" s="3" t="s">
        <v>2457</v>
      </c>
      <c r="B2421" s="3" t="s">
        <v>12</v>
      </c>
      <c r="C2421" s="3">
        <v>30</v>
      </c>
      <c r="D2421" s="3" t="s">
        <v>13</v>
      </c>
      <c r="E2421" s="3" t="s">
        <v>27</v>
      </c>
      <c r="F2421" s="4" t="s">
        <v>43</v>
      </c>
      <c r="G2421" s="4" t="s">
        <v>90</v>
      </c>
      <c r="H2421" s="4" t="s">
        <v>17</v>
      </c>
      <c r="I2421" s="4"/>
      <c r="J2421" s="6">
        <v>44622</v>
      </c>
      <c r="K2421" s="6">
        <v>44623</v>
      </c>
      <c r="L2421">
        <f t="shared" si="288"/>
        <v>1</v>
      </c>
      <c r="M2421" t="b">
        <f t="shared" ref="M2421:M2441" si="293">L2421&lt;C2421</f>
        <v>1</v>
      </c>
    </row>
    <row r="2422" spans="1:13" ht="13.2" hidden="1" x14ac:dyDescent="0.25">
      <c r="A2422" s="3" t="s">
        <v>2458</v>
      </c>
      <c r="B2422" s="3" t="s">
        <v>12</v>
      </c>
      <c r="C2422" s="3">
        <v>30</v>
      </c>
      <c r="D2422" s="3" t="s">
        <v>13</v>
      </c>
      <c r="E2422" s="3" t="s">
        <v>27</v>
      </c>
      <c r="F2422" s="4" t="s">
        <v>28</v>
      </c>
      <c r="G2422" s="4" t="s">
        <v>16</v>
      </c>
      <c r="H2422" s="4" t="s">
        <v>8</v>
      </c>
      <c r="I2422" s="4" t="s">
        <v>67</v>
      </c>
      <c r="J2422" s="6">
        <v>44622</v>
      </c>
      <c r="K2422" s="6">
        <v>44635</v>
      </c>
      <c r="L2422">
        <f t="shared" si="288"/>
        <v>13</v>
      </c>
      <c r="M2422" t="b">
        <f t="shared" si="293"/>
        <v>1</v>
      </c>
    </row>
    <row r="2423" spans="1:13" ht="13.2" x14ac:dyDescent="0.25">
      <c r="A2423" s="3" t="s">
        <v>2459</v>
      </c>
      <c r="B2423" s="3" t="s">
        <v>12</v>
      </c>
      <c r="C2423" s="3">
        <v>30</v>
      </c>
      <c r="D2423" s="3" t="s">
        <v>13</v>
      </c>
      <c r="E2423" s="3" t="s">
        <v>27</v>
      </c>
      <c r="F2423" s="4" t="s">
        <v>28</v>
      </c>
      <c r="G2423" s="4" t="s">
        <v>272</v>
      </c>
      <c r="H2423" s="4" t="s">
        <v>8</v>
      </c>
      <c r="I2423" s="4" t="s">
        <v>79</v>
      </c>
      <c r="J2423" s="6">
        <v>44622</v>
      </c>
      <c r="K2423" s="6">
        <v>44700</v>
      </c>
      <c r="L2423">
        <f t="shared" si="288"/>
        <v>78</v>
      </c>
      <c r="M2423" t="b">
        <f t="shared" si="293"/>
        <v>0</v>
      </c>
    </row>
    <row r="2424" spans="1:13" ht="13.2" x14ac:dyDescent="0.25">
      <c r="A2424" s="3" t="s">
        <v>2460</v>
      </c>
      <c r="B2424" s="3" t="s">
        <v>12</v>
      </c>
      <c r="C2424" s="3">
        <v>30</v>
      </c>
      <c r="D2424" s="3" t="s">
        <v>13</v>
      </c>
      <c r="E2424" s="3" t="s">
        <v>27</v>
      </c>
      <c r="F2424" s="4" t="s">
        <v>28</v>
      </c>
      <c r="G2424" s="4" t="s">
        <v>272</v>
      </c>
      <c r="H2424" s="4" t="s">
        <v>8</v>
      </c>
      <c r="I2424" s="4" t="s">
        <v>30</v>
      </c>
      <c r="J2424" s="6">
        <v>44622</v>
      </c>
      <c r="K2424" s="6">
        <v>44701</v>
      </c>
      <c r="L2424">
        <f t="shared" si="288"/>
        <v>79</v>
      </c>
      <c r="M2424" t="b">
        <f t="shared" si="293"/>
        <v>0</v>
      </c>
    </row>
    <row r="2425" spans="1:13" ht="13.2" x14ac:dyDescent="0.25">
      <c r="A2425" s="3" t="s">
        <v>2461</v>
      </c>
      <c r="B2425" s="3" t="s">
        <v>12</v>
      </c>
      <c r="C2425" s="3">
        <v>30</v>
      </c>
      <c r="D2425" s="3" t="s">
        <v>13</v>
      </c>
      <c r="E2425" s="3" t="s">
        <v>27</v>
      </c>
      <c r="F2425" s="4" t="s">
        <v>28</v>
      </c>
      <c r="G2425" s="4" t="s">
        <v>272</v>
      </c>
      <c r="H2425" s="4" t="s">
        <v>8</v>
      </c>
      <c r="I2425" s="4" t="s">
        <v>30</v>
      </c>
      <c r="J2425" s="6">
        <v>44622</v>
      </c>
      <c r="K2425" s="6">
        <v>44701</v>
      </c>
      <c r="L2425">
        <f t="shared" si="288"/>
        <v>79</v>
      </c>
      <c r="M2425" t="b">
        <f t="shared" si="293"/>
        <v>0</v>
      </c>
    </row>
    <row r="2426" spans="1:13" ht="13.2" x14ac:dyDescent="0.25">
      <c r="A2426" s="3" t="s">
        <v>2462</v>
      </c>
      <c r="B2426" s="3" t="s">
        <v>12</v>
      </c>
      <c r="C2426" s="3">
        <v>30</v>
      </c>
      <c r="D2426" s="3" t="s">
        <v>13</v>
      </c>
      <c r="E2426" s="3" t="s">
        <v>27</v>
      </c>
      <c r="F2426" s="4" t="s">
        <v>28</v>
      </c>
      <c r="G2426" s="4" t="s">
        <v>272</v>
      </c>
      <c r="H2426" s="4" t="s">
        <v>8</v>
      </c>
      <c r="I2426" s="4" t="s">
        <v>30</v>
      </c>
      <c r="J2426" s="6">
        <v>44622</v>
      </c>
      <c r="K2426" s="6">
        <v>44705</v>
      </c>
      <c r="L2426">
        <f t="shared" si="288"/>
        <v>83</v>
      </c>
      <c r="M2426" t="b">
        <f t="shared" si="293"/>
        <v>0</v>
      </c>
    </row>
    <row r="2427" spans="1:13" ht="13.2" hidden="1" x14ac:dyDescent="0.25">
      <c r="A2427" s="3" t="s">
        <v>2463</v>
      </c>
      <c r="B2427" s="3" t="s">
        <v>12</v>
      </c>
      <c r="C2427" s="3">
        <v>30</v>
      </c>
      <c r="D2427" s="3" t="s">
        <v>13</v>
      </c>
      <c r="E2427" s="3" t="s">
        <v>27</v>
      </c>
      <c r="F2427" s="4" t="s">
        <v>43</v>
      </c>
      <c r="G2427" s="4" t="s">
        <v>140</v>
      </c>
      <c r="H2427" s="4" t="s">
        <v>17</v>
      </c>
      <c r="I2427" s="4"/>
      <c r="J2427" s="6">
        <v>44623</v>
      </c>
      <c r="K2427" s="6">
        <v>44623</v>
      </c>
      <c r="L2427">
        <f>K2427-J2427</f>
        <v>0</v>
      </c>
      <c r="M2427" t="b">
        <f t="shared" si="293"/>
        <v>1</v>
      </c>
    </row>
    <row r="2428" spans="1:13" ht="13.2" hidden="1" x14ac:dyDescent="0.25">
      <c r="A2428" s="3" t="s">
        <v>2464</v>
      </c>
      <c r="B2428" s="3" t="s">
        <v>12</v>
      </c>
      <c r="C2428" s="3">
        <v>30</v>
      </c>
      <c r="D2428" s="3" t="s">
        <v>13</v>
      </c>
      <c r="E2428" s="3" t="s">
        <v>27</v>
      </c>
      <c r="F2428" s="4" t="s">
        <v>28</v>
      </c>
      <c r="G2428" s="4" t="s">
        <v>29</v>
      </c>
      <c r="H2428" s="4" t="s">
        <v>8</v>
      </c>
      <c r="I2428" s="4" t="s">
        <v>1832</v>
      </c>
      <c r="J2428" s="6">
        <v>44623</v>
      </c>
      <c r="K2428" s="6">
        <v>44642</v>
      </c>
      <c r="L2428">
        <f t="shared" si="288"/>
        <v>19</v>
      </c>
      <c r="M2428" t="b">
        <f t="shared" si="293"/>
        <v>1</v>
      </c>
    </row>
    <row r="2429" spans="1:13" ht="13.2" hidden="1" x14ac:dyDescent="0.25">
      <c r="A2429" s="3" t="s">
        <v>2465</v>
      </c>
      <c r="B2429" s="3" t="s">
        <v>12</v>
      </c>
      <c r="C2429" s="3">
        <v>30</v>
      </c>
      <c r="D2429" s="3" t="s">
        <v>13</v>
      </c>
      <c r="E2429" s="3" t="s">
        <v>27</v>
      </c>
      <c r="F2429" s="4" t="s">
        <v>28</v>
      </c>
      <c r="G2429" s="4" t="s">
        <v>140</v>
      </c>
      <c r="H2429" s="4" t="s">
        <v>8</v>
      </c>
      <c r="I2429" s="4" t="s">
        <v>67</v>
      </c>
      <c r="J2429" s="6">
        <v>44623</v>
      </c>
      <c r="K2429" s="6">
        <v>44676</v>
      </c>
      <c r="L2429">
        <f t="shared" si="288"/>
        <v>53</v>
      </c>
      <c r="M2429" t="b">
        <f t="shared" si="293"/>
        <v>0</v>
      </c>
    </row>
    <row r="2430" spans="1:13" ht="13.2" x14ac:dyDescent="0.25">
      <c r="A2430" s="3" t="s">
        <v>2466</v>
      </c>
      <c r="B2430" s="3" t="s">
        <v>12</v>
      </c>
      <c r="C2430" s="3">
        <v>30</v>
      </c>
      <c r="D2430" s="3" t="s">
        <v>13</v>
      </c>
      <c r="E2430" s="3" t="s">
        <v>27</v>
      </c>
      <c r="F2430" s="4" t="s">
        <v>28</v>
      </c>
      <c r="G2430" s="4" t="s">
        <v>272</v>
      </c>
      <c r="H2430" s="4" t="s">
        <v>8</v>
      </c>
      <c r="I2430" s="4" t="s">
        <v>30</v>
      </c>
      <c r="J2430" s="6">
        <v>44623</v>
      </c>
      <c r="K2430" s="6">
        <v>44701</v>
      </c>
      <c r="L2430">
        <f t="shared" si="288"/>
        <v>78</v>
      </c>
      <c r="M2430" t="b">
        <f t="shared" si="293"/>
        <v>0</v>
      </c>
    </row>
    <row r="2431" spans="1:13" ht="13.2" hidden="1" x14ac:dyDescent="0.25">
      <c r="A2431" s="3" t="s">
        <v>2467</v>
      </c>
      <c r="B2431" s="3" t="s">
        <v>12</v>
      </c>
      <c r="C2431" s="3">
        <v>30</v>
      </c>
      <c r="D2431" s="3" t="s">
        <v>13</v>
      </c>
      <c r="E2431" s="3" t="s">
        <v>27</v>
      </c>
      <c r="F2431" s="4" t="s">
        <v>28</v>
      </c>
      <c r="G2431" s="4" t="s">
        <v>16</v>
      </c>
      <c r="H2431" s="4" t="s">
        <v>8</v>
      </c>
      <c r="I2431" s="4" t="s">
        <v>79</v>
      </c>
      <c r="J2431" s="6">
        <v>44623</v>
      </c>
      <c r="K2431" s="6">
        <v>44740</v>
      </c>
      <c r="L2431">
        <f t="shared" si="288"/>
        <v>117</v>
      </c>
      <c r="M2431" t="b">
        <f t="shared" si="293"/>
        <v>0</v>
      </c>
    </row>
    <row r="2432" spans="1:13" ht="13.2" hidden="1" x14ac:dyDescent="0.25">
      <c r="A2432" s="3" t="s">
        <v>2468</v>
      </c>
      <c r="B2432" s="3" t="s">
        <v>12</v>
      </c>
      <c r="C2432" s="3">
        <v>30</v>
      </c>
      <c r="D2432" s="3" t="s">
        <v>13</v>
      </c>
      <c r="E2432" s="3" t="s">
        <v>27</v>
      </c>
      <c r="F2432" s="4" t="s">
        <v>28</v>
      </c>
      <c r="G2432" s="4" t="s">
        <v>16</v>
      </c>
      <c r="H2432" s="4" t="s">
        <v>8</v>
      </c>
      <c r="I2432" s="4" t="s">
        <v>30</v>
      </c>
      <c r="J2432" s="6">
        <v>44623</v>
      </c>
      <c r="K2432" s="6">
        <v>44750</v>
      </c>
      <c r="L2432">
        <f t="shared" si="288"/>
        <v>127</v>
      </c>
      <c r="M2432" t="b">
        <f t="shared" si="293"/>
        <v>0</v>
      </c>
    </row>
    <row r="2433" spans="1:13" ht="13.2" hidden="1" x14ac:dyDescent="0.25">
      <c r="A2433" s="3" t="s">
        <v>2469</v>
      </c>
      <c r="B2433" s="3" t="s">
        <v>12</v>
      </c>
      <c r="C2433" s="3">
        <v>30</v>
      </c>
      <c r="D2433" s="3" t="s">
        <v>13</v>
      </c>
      <c r="E2433" s="3" t="s">
        <v>27</v>
      </c>
      <c r="F2433" s="4" t="s">
        <v>28</v>
      </c>
      <c r="G2433" s="4" t="s">
        <v>16</v>
      </c>
      <c r="H2433" s="4" t="s">
        <v>8</v>
      </c>
      <c r="I2433" s="4" t="s">
        <v>30</v>
      </c>
      <c r="J2433" s="6">
        <v>44623</v>
      </c>
      <c r="K2433" s="6">
        <v>44760</v>
      </c>
      <c r="L2433">
        <f t="shared" si="288"/>
        <v>137</v>
      </c>
      <c r="M2433" t="b">
        <f t="shared" si="293"/>
        <v>0</v>
      </c>
    </row>
    <row r="2434" spans="1:13" ht="13.2" hidden="1" x14ac:dyDescent="0.25">
      <c r="A2434" s="3" t="s">
        <v>2470</v>
      </c>
      <c r="B2434" s="3" t="s">
        <v>12</v>
      </c>
      <c r="C2434" s="3">
        <v>30</v>
      </c>
      <c r="D2434" s="3" t="s">
        <v>13</v>
      </c>
      <c r="E2434" s="3" t="s">
        <v>27</v>
      </c>
      <c r="F2434" s="4" t="s">
        <v>28</v>
      </c>
      <c r="G2434" s="4" t="s">
        <v>16</v>
      </c>
      <c r="H2434" s="4" t="s">
        <v>8</v>
      </c>
      <c r="I2434" s="4" t="s">
        <v>67</v>
      </c>
      <c r="J2434" s="6">
        <v>44623</v>
      </c>
      <c r="K2434" s="6">
        <v>44798</v>
      </c>
      <c r="L2434">
        <f t="shared" si="288"/>
        <v>175</v>
      </c>
      <c r="M2434" t="b">
        <f t="shared" si="293"/>
        <v>0</v>
      </c>
    </row>
    <row r="2435" spans="1:13" ht="13.2" hidden="1" x14ac:dyDescent="0.25">
      <c r="A2435" s="3" t="s">
        <v>2471</v>
      </c>
      <c r="B2435" s="3" t="s">
        <v>12</v>
      </c>
      <c r="C2435" s="3">
        <v>30</v>
      </c>
      <c r="D2435" s="3" t="s">
        <v>13</v>
      </c>
      <c r="E2435" s="3" t="s">
        <v>27</v>
      </c>
      <c r="F2435" s="4" t="s">
        <v>28</v>
      </c>
      <c r="G2435" s="4" t="s">
        <v>16</v>
      </c>
      <c r="H2435" s="4" t="s">
        <v>8</v>
      </c>
      <c r="I2435" s="4" t="s">
        <v>67</v>
      </c>
      <c r="J2435" s="6">
        <v>44623</v>
      </c>
      <c r="K2435" s="6">
        <v>44798</v>
      </c>
      <c r="L2435">
        <f t="shared" si="288"/>
        <v>175</v>
      </c>
      <c r="M2435" t="b">
        <f t="shared" si="293"/>
        <v>0</v>
      </c>
    </row>
    <row r="2436" spans="1:13" ht="13.2" hidden="1" x14ac:dyDescent="0.25">
      <c r="A2436" s="3" t="s">
        <v>2472</v>
      </c>
      <c r="B2436" s="3" t="s">
        <v>12</v>
      </c>
      <c r="C2436" s="3">
        <v>30</v>
      </c>
      <c r="D2436" s="3" t="s">
        <v>13</v>
      </c>
      <c r="E2436" s="3" t="s">
        <v>27</v>
      </c>
      <c r="F2436" s="4" t="s">
        <v>28</v>
      </c>
      <c r="G2436" s="4" t="s">
        <v>16</v>
      </c>
      <c r="H2436" s="4" t="s">
        <v>8</v>
      </c>
      <c r="I2436" s="4" t="s">
        <v>67</v>
      </c>
      <c r="J2436" s="6">
        <v>44623</v>
      </c>
      <c r="K2436" s="6">
        <v>44798</v>
      </c>
      <c r="L2436">
        <f t="shared" ref="L2436:L2499" si="294">K2436-J2436</f>
        <v>175</v>
      </c>
      <c r="M2436" t="b">
        <f t="shared" si="293"/>
        <v>0</v>
      </c>
    </row>
    <row r="2437" spans="1:13" ht="13.2" hidden="1" x14ac:dyDescent="0.25">
      <c r="A2437" s="3" t="s">
        <v>2473</v>
      </c>
      <c r="B2437" s="3" t="s">
        <v>12</v>
      </c>
      <c r="C2437" s="3">
        <v>30</v>
      </c>
      <c r="D2437" s="3" t="s">
        <v>13</v>
      </c>
      <c r="E2437" s="3" t="s">
        <v>27</v>
      </c>
      <c r="F2437" s="4" t="s">
        <v>28</v>
      </c>
      <c r="G2437" s="4" t="s">
        <v>29</v>
      </c>
      <c r="H2437" s="4" t="s">
        <v>8</v>
      </c>
      <c r="I2437" s="4" t="s">
        <v>1832</v>
      </c>
      <c r="J2437" s="6">
        <v>44623</v>
      </c>
      <c r="K2437" s="6">
        <v>44816</v>
      </c>
      <c r="L2437">
        <f t="shared" si="294"/>
        <v>193</v>
      </c>
      <c r="M2437" t="b">
        <f t="shared" si="293"/>
        <v>0</v>
      </c>
    </row>
    <row r="2438" spans="1:13" ht="13.2" hidden="1" x14ac:dyDescent="0.25">
      <c r="A2438" s="3" t="s">
        <v>2474</v>
      </c>
      <c r="B2438" s="3" t="s">
        <v>12</v>
      </c>
      <c r="C2438" s="3">
        <v>30</v>
      </c>
      <c r="D2438" s="3" t="s">
        <v>13</v>
      </c>
      <c r="E2438" s="3" t="s">
        <v>27</v>
      </c>
      <c r="F2438" s="4" t="s">
        <v>43</v>
      </c>
      <c r="G2438" s="4" t="s">
        <v>140</v>
      </c>
      <c r="H2438" s="4" t="s">
        <v>17</v>
      </c>
      <c r="I2438" s="4"/>
      <c r="J2438" s="6">
        <v>44624</v>
      </c>
      <c r="K2438" s="6">
        <v>44624</v>
      </c>
      <c r="L2438">
        <f>K2438-J2438</f>
        <v>0</v>
      </c>
      <c r="M2438" t="b">
        <f t="shared" si="293"/>
        <v>1</v>
      </c>
    </row>
    <row r="2439" spans="1:13" ht="13.2" hidden="1" x14ac:dyDescent="0.25">
      <c r="A2439" s="3" t="s">
        <v>2475</v>
      </c>
      <c r="B2439" s="3" t="s">
        <v>12</v>
      </c>
      <c r="C2439" s="3">
        <v>30</v>
      </c>
      <c r="D2439" s="3" t="s">
        <v>13</v>
      </c>
      <c r="E2439" s="3" t="s">
        <v>27</v>
      </c>
      <c r="F2439" s="4" t="s">
        <v>28</v>
      </c>
      <c r="G2439" s="4" t="s">
        <v>16</v>
      </c>
      <c r="H2439" s="4" t="s">
        <v>8</v>
      </c>
      <c r="I2439" s="4" t="s">
        <v>1832</v>
      </c>
      <c r="J2439" s="6">
        <v>44624</v>
      </c>
      <c r="K2439" s="6">
        <v>44781</v>
      </c>
      <c r="L2439">
        <f t="shared" si="294"/>
        <v>157</v>
      </c>
      <c r="M2439" t="b">
        <f t="shared" si="293"/>
        <v>0</v>
      </c>
    </row>
    <row r="2440" spans="1:13" ht="13.2" hidden="1" x14ac:dyDescent="0.25">
      <c r="A2440" s="3" t="s">
        <v>2476</v>
      </c>
      <c r="B2440" s="3" t="s">
        <v>12</v>
      </c>
      <c r="C2440" s="3">
        <v>30</v>
      </c>
      <c r="D2440" s="3" t="s">
        <v>13</v>
      </c>
      <c r="E2440" s="3" t="s">
        <v>27</v>
      </c>
      <c r="F2440" s="4" t="s">
        <v>28</v>
      </c>
      <c r="G2440" s="4" t="s">
        <v>29</v>
      </c>
      <c r="H2440" s="4" t="s">
        <v>8</v>
      </c>
      <c r="I2440" s="4" t="s">
        <v>1832</v>
      </c>
      <c r="J2440" s="6">
        <v>44624</v>
      </c>
      <c r="K2440" s="6">
        <v>44798</v>
      </c>
      <c r="L2440">
        <f t="shared" si="294"/>
        <v>174</v>
      </c>
      <c r="M2440" t="b">
        <f t="shared" si="293"/>
        <v>0</v>
      </c>
    </row>
    <row r="2441" spans="1:13" ht="13.2" hidden="1" x14ac:dyDescent="0.25">
      <c r="A2441" s="3" t="s">
        <v>2477</v>
      </c>
      <c r="B2441" s="3" t="s">
        <v>12</v>
      </c>
      <c r="C2441" s="3">
        <v>30</v>
      </c>
      <c r="D2441" s="3" t="s">
        <v>13</v>
      </c>
      <c r="E2441" s="3" t="s">
        <v>27</v>
      </c>
      <c r="F2441" s="4" t="s">
        <v>28</v>
      </c>
      <c r="G2441" s="4" t="s">
        <v>29</v>
      </c>
      <c r="H2441" s="4" t="s">
        <v>8</v>
      </c>
      <c r="I2441" s="4" t="s">
        <v>1832</v>
      </c>
      <c r="J2441" s="6">
        <v>44624</v>
      </c>
      <c r="K2441" s="6">
        <v>44798</v>
      </c>
      <c r="L2441">
        <f t="shared" si="294"/>
        <v>174</v>
      </c>
      <c r="M2441" t="b">
        <f t="shared" si="293"/>
        <v>0</v>
      </c>
    </row>
    <row r="2442" spans="1:13" ht="13.2" hidden="1" x14ac:dyDescent="0.25">
      <c r="A2442" s="3" t="s">
        <v>2478</v>
      </c>
      <c r="B2442" s="3" t="s">
        <v>12</v>
      </c>
      <c r="C2442" s="3">
        <v>30</v>
      </c>
      <c r="D2442" s="3" t="s">
        <v>13</v>
      </c>
      <c r="E2442" s="3" t="s">
        <v>14</v>
      </c>
      <c r="F2442" s="4" t="s">
        <v>22</v>
      </c>
      <c r="G2442" s="4" t="s">
        <v>29</v>
      </c>
      <c r="H2442" s="4" t="s">
        <v>17</v>
      </c>
      <c r="I2442" s="4"/>
      <c r="J2442" s="6">
        <v>44627</v>
      </c>
      <c r="K2442" s="6">
        <v>44655</v>
      </c>
      <c r="L2442">
        <f t="shared" si="294"/>
        <v>28</v>
      </c>
    </row>
    <row r="2443" spans="1:13" ht="13.2" hidden="1" x14ac:dyDescent="0.25">
      <c r="A2443" s="3" t="s">
        <v>2479</v>
      </c>
      <c r="B2443" s="3" t="s">
        <v>12</v>
      </c>
      <c r="C2443" s="3">
        <v>30</v>
      </c>
      <c r="D2443" s="3" t="s">
        <v>13</v>
      </c>
      <c r="E2443" s="3" t="s">
        <v>27</v>
      </c>
      <c r="F2443" s="4" t="s">
        <v>43</v>
      </c>
      <c r="G2443" s="4" t="s">
        <v>90</v>
      </c>
      <c r="H2443" s="4" t="s">
        <v>17</v>
      </c>
      <c r="I2443" s="4"/>
      <c r="J2443" s="6">
        <v>44627</v>
      </c>
      <c r="K2443" s="6">
        <v>44628</v>
      </c>
      <c r="L2443">
        <f t="shared" si="294"/>
        <v>1</v>
      </c>
      <c r="M2443" t="b">
        <f t="shared" ref="M2443:M2454" si="295">L2443&lt;C2443</f>
        <v>1</v>
      </c>
    </row>
    <row r="2444" spans="1:13" ht="13.2" hidden="1" x14ac:dyDescent="0.25">
      <c r="A2444" s="3" t="s">
        <v>2480</v>
      </c>
      <c r="B2444" s="3" t="s">
        <v>12</v>
      </c>
      <c r="C2444" s="3">
        <v>30</v>
      </c>
      <c r="D2444" s="3" t="s">
        <v>13</v>
      </c>
      <c r="E2444" s="3" t="s">
        <v>27</v>
      </c>
      <c r="F2444" s="4" t="s">
        <v>43</v>
      </c>
      <c r="G2444" s="4" t="s">
        <v>16</v>
      </c>
      <c r="H2444" s="4" t="s">
        <v>17</v>
      </c>
      <c r="I2444" s="4"/>
      <c r="J2444" s="6">
        <v>44627</v>
      </c>
      <c r="K2444" s="6">
        <v>44636</v>
      </c>
      <c r="L2444">
        <f t="shared" si="294"/>
        <v>9</v>
      </c>
      <c r="M2444" t="b">
        <f t="shared" si="295"/>
        <v>1</v>
      </c>
    </row>
    <row r="2445" spans="1:13" ht="13.2" hidden="1" x14ac:dyDescent="0.25">
      <c r="A2445" s="3" t="s">
        <v>2481</v>
      </c>
      <c r="B2445" s="3" t="s">
        <v>12</v>
      </c>
      <c r="C2445" s="3">
        <v>30</v>
      </c>
      <c r="D2445" s="3" t="s">
        <v>13</v>
      </c>
      <c r="E2445" s="3" t="s">
        <v>27</v>
      </c>
      <c r="F2445" s="4" t="s">
        <v>28</v>
      </c>
      <c r="G2445" s="4" t="s">
        <v>29</v>
      </c>
      <c r="H2445" s="4" t="s">
        <v>8</v>
      </c>
      <c r="I2445" s="4" t="s">
        <v>1832</v>
      </c>
      <c r="J2445" s="6">
        <v>44627</v>
      </c>
      <c r="K2445" s="6">
        <v>44644</v>
      </c>
      <c r="L2445">
        <f t="shared" si="294"/>
        <v>17</v>
      </c>
      <c r="M2445" t="b">
        <f t="shared" si="295"/>
        <v>1</v>
      </c>
    </row>
    <row r="2446" spans="1:13" ht="13.2" x14ac:dyDescent="0.25">
      <c r="A2446" s="3" t="s">
        <v>2482</v>
      </c>
      <c r="B2446" s="3" t="s">
        <v>12</v>
      </c>
      <c r="C2446" s="3">
        <v>30</v>
      </c>
      <c r="D2446" s="3" t="s">
        <v>13</v>
      </c>
      <c r="E2446" s="3" t="s">
        <v>27</v>
      </c>
      <c r="F2446" s="4" t="s">
        <v>28</v>
      </c>
      <c r="G2446" s="4" t="s">
        <v>272</v>
      </c>
      <c r="H2446" s="4" t="s">
        <v>8</v>
      </c>
      <c r="I2446" s="4" t="s">
        <v>79</v>
      </c>
      <c r="J2446" s="6">
        <v>44627</v>
      </c>
      <c r="K2446" s="6">
        <v>44701</v>
      </c>
      <c r="L2446">
        <f t="shared" si="294"/>
        <v>74</v>
      </c>
      <c r="M2446" t="b">
        <f t="shared" si="295"/>
        <v>0</v>
      </c>
    </row>
    <row r="2447" spans="1:13" ht="13.2" hidden="1" x14ac:dyDescent="0.25">
      <c r="A2447" s="3" t="s">
        <v>2483</v>
      </c>
      <c r="B2447" s="3" t="s">
        <v>12</v>
      </c>
      <c r="C2447" s="3">
        <v>30</v>
      </c>
      <c r="D2447" s="3" t="s">
        <v>13</v>
      </c>
      <c r="E2447" s="3" t="s">
        <v>27</v>
      </c>
      <c r="F2447" s="4" t="s">
        <v>28</v>
      </c>
      <c r="G2447" s="4" t="s">
        <v>29</v>
      </c>
      <c r="H2447" s="4" t="s">
        <v>8</v>
      </c>
      <c r="I2447" s="4" t="s">
        <v>1832</v>
      </c>
      <c r="J2447" s="6">
        <v>44627</v>
      </c>
      <c r="K2447" s="6">
        <v>44816</v>
      </c>
      <c r="L2447">
        <f t="shared" si="294"/>
        <v>189</v>
      </c>
      <c r="M2447" t="b">
        <f t="shared" si="295"/>
        <v>0</v>
      </c>
    </row>
    <row r="2448" spans="1:13" ht="13.2" hidden="1" x14ac:dyDescent="0.25">
      <c r="A2448" s="3" t="s">
        <v>2484</v>
      </c>
      <c r="B2448" s="3" t="s">
        <v>34</v>
      </c>
      <c r="C2448" s="3">
        <v>7</v>
      </c>
      <c r="D2448" s="3" t="s">
        <v>13</v>
      </c>
      <c r="E2448" s="3" t="s">
        <v>27</v>
      </c>
      <c r="F2448" s="4" t="s">
        <v>28</v>
      </c>
      <c r="G2448" s="4" t="s">
        <v>140</v>
      </c>
      <c r="H2448" s="4" t="s">
        <v>8</v>
      </c>
      <c r="I2448" s="4" t="s">
        <v>1832</v>
      </c>
      <c r="J2448" s="6">
        <v>44628</v>
      </c>
      <c r="K2448" s="6">
        <v>44684</v>
      </c>
      <c r="L2448">
        <f t="shared" si="294"/>
        <v>56</v>
      </c>
      <c r="M2448" t="b">
        <f t="shared" si="295"/>
        <v>0</v>
      </c>
    </row>
    <row r="2449" spans="1:13" ht="13.2" hidden="1" x14ac:dyDescent="0.25">
      <c r="A2449" s="3" t="s">
        <v>2485</v>
      </c>
      <c r="B2449" s="3" t="s">
        <v>12</v>
      </c>
      <c r="C2449" s="3">
        <v>30</v>
      </c>
      <c r="D2449" s="3" t="s">
        <v>13</v>
      </c>
      <c r="E2449" s="3" t="s">
        <v>27</v>
      </c>
      <c r="F2449" s="4" t="s">
        <v>28</v>
      </c>
      <c r="G2449" s="4" t="s">
        <v>16</v>
      </c>
      <c r="H2449" s="4" t="s">
        <v>8</v>
      </c>
      <c r="I2449" s="4" t="s">
        <v>1832</v>
      </c>
      <c r="J2449" s="6">
        <v>44628</v>
      </c>
      <c r="K2449" s="6">
        <v>44672</v>
      </c>
      <c r="L2449">
        <f t="shared" si="294"/>
        <v>44</v>
      </c>
      <c r="M2449" t="b">
        <f t="shared" si="295"/>
        <v>0</v>
      </c>
    </row>
    <row r="2450" spans="1:13" ht="13.2" hidden="1" x14ac:dyDescent="0.25">
      <c r="A2450" s="3" t="s">
        <v>2486</v>
      </c>
      <c r="B2450" s="3" t="s">
        <v>12</v>
      </c>
      <c r="C2450" s="3">
        <v>30</v>
      </c>
      <c r="D2450" s="3" t="s">
        <v>13</v>
      </c>
      <c r="E2450" s="3" t="s">
        <v>27</v>
      </c>
      <c r="F2450" s="4" t="s">
        <v>28</v>
      </c>
      <c r="G2450" s="4" t="s">
        <v>16</v>
      </c>
      <c r="H2450" s="4" t="s">
        <v>8</v>
      </c>
      <c r="I2450" s="4" t="s">
        <v>56</v>
      </c>
      <c r="J2450" s="6">
        <v>44628</v>
      </c>
      <c r="K2450" s="6">
        <v>44696</v>
      </c>
      <c r="L2450">
        <f t="shared" si="294"/>
        <v>68</v>
      </c>
      <c r="M2450" t="b">
        <f t="shared" si="295"/>
        <v>0</v>
      </c>
    </row>
    <row r="2451" spans="1:13" ht="13.2" hidden="1" x14ac:dyDescent="0.25">
      <c r="A2451" s="3" t="s">
        <v>2487</v>
      </c>
      <c r="B2451" s="3" t="s">
        <v>12</v>
      </c>
      <c r="C2451" s="3">
        <v>30</v>
      </c>
      <c r="D2451" s="3" t="s">
        <v>13</v>
      </c>
      <c r="E2451" s="3" t="s">
        <v>27</v>
      </c>
      <c r="F2451" s="4" t="s">
        <v>28</v>
      </c>
      <c r="G2451" s="4" t="s">
        <v>16</v>
      </c>
      <c r="H2451" s="4" t="s">
        <v>8</v>
      </c>
      <c r="I2451" s="4" t="s">
        <v>30</v>
      </c>
      <c r="J2451" s="6">
        <v>44628</v>
      </c>
      <c r="K2451" s="6">
        <v>44727</v>
      </c>
      <c r="L2451">
        <f t="shared" si="294"/>
        <v>99</v>
      </c>
      <c r="M2451" t="b">
        <f t="shared" si="295"/>
        <v>0</v>
      </c>
    </row>
    <row r="2452" spans="1:13" ht="13.2" hidden="1" x14ac:dyDescent="0.25">
      <c r="A2452" s="3" t="s">
        <v>2488</v>
      </c>
      <c r="B2452" s="3" t="s">
        <v>12</v>
      </c>
      <c r="C2452" s="3">
        <v>30</v>
      </c>
      <c r="D2452" s="3" t="s">
        <v>13</v>
      </c>
      <c r="E2452" s="3" t="s">
        <v>27</v>
      </c>
      <c r="F2452" s="4" t="s">
        <v>28</v>
      </c>
      <c r="G2452" s="4" t="s">
        <v>16</v>
      </c>
      <c r="H2452" s="4" t="s">
        <v>8</v>
      </c>
      <c r="I2452" s="4" t="s">
        <v>30</v>
      </c>
      <c r="J2452" s="6">
        <v>44628</v>
      </c>
      <c r="K2452" s="6">
        <v>44760</v>
      </c>
      <c r="L2452">
        <f t="shared" si="294"/>
        <v>132</v>
      </c>
      <c r="M2452" t="b">
        <f t="shared" si="295"/>
        <v>0</v>
      </c>
    </row>
    <row r="2453" spans="1:13" ht="13.2" hidden="1" x14ac:dyDescent="0.25">
      <c r="A2453" s="3" t="s">
        <v>2489</v>
      </c>
      <c r="B2453" s="3" t="s">
        <v>12</v>
      </c>
      <c r="C2453" s="3">
        <v>30</v>
      </c>
      <c r="D2453" s="3" t="s">
        <v>13</v>
      </c>
      <c r="E2453" s="3" t="s">
        <v>27</v>
      </c>
      <c r="F2453" s="4" t="s">
        <v>28</v>
      </c>
      <c r="G2453" s="4" t="s">
        <v>16</v>
      </c>
      <c r="H2453" s="4" t="s">
        <v>8</v>
      </c>
      <c r="I2453" s="4" t="s">
        <v>79</v>
      </c>
      <c r="J2453" s="6">
        <v>44628</v>
      </c>
      <c r="K2453" s="6">
        <v>44760</v>
      </c>
      <c r="L2453">
        <f t="shared" si="294"/>
        <v>132</v>
      </c>
      <c r="M2453" t="b">
        <f t="shared" si="295"/>
        <v>0</v>
      </c>
    </row>
    <row r="2454" spans="1:13" ht="13.2" hidden="1" x14ac:dyDescent="0.25">
      <c r="A2454" s="3" t="s">
        <v>2490</v>
      </c>
      <c r="B2454" s="3" t="s">
        <v>12</v>
      </c>
      <c r="C2454" s="3">
        <v>30</v>
      </c>
      <c r="D2454" s="3" t="s">
        <v>13</v>
      </c>
      <c r="E2454" s="3" t="s">
        <v>27</v>
      </c>
      <c r="F2454" s="4" t="s">
        <v>28</v>
      </c>
      <c r="G2454" s="4" t="s">
        <v>16</v>
      </c>
      <c r="H2454" s="4" t="s">
        <v>8</v>
      </c>
      <c r="I2454" s="4" t="s">
        <v>79</v>
      </c>
      <c r="J2454" s="6">
        <v>44628</v>
      </c>
      <c r="K2454" s="6">
        <v>44760</v>
      </c>
      <c r="L2454">
        <f t="shared" si="294"/>
        <v>132</v>
      </c>
      <c r="M2454" t="b">
        <f t="shared" si="295"/>
        <v>0</v>
      </c>
    </row>
    <row r="2455" spans="1:13" ht="13.2" hidden="1" x14ac:dyDescent="0.25">
      <c r="A2455" s="3" t="s">
        <v>2491</v>
      </c>
      <c r="B2455" s="3" t="s">
        <v>12</v>
      </c>
      <c r="C2455" s="3">
        <v>30</v>
      </c>
      <c r="D2455" s="3" t="s">
        <v>404</v>
      </c>
      <c r="E2455" s="3" t="s">
        <v>466</v>
      </c>
      <c r="F2455" s="4"/>
      <c r="G2455" s="4" t="s">
        <v>16</v>
      </c>
      <c r="H2455" s="4"/>
      <c r="I2455" s="4"/>
      <c r="J2455" s="6">
        <v>44628</v>
      </c>
      <c r="K2455" s="3"/>
      <c r="L2455">
        <f t="shared" si="294"/>
        <v>-44628</v>
      </c>
    </row>
    <row r="2456" spans="1:13" ht="13.2" hidden="1" x14ac:dyDescent="0.25">
      <c r="A2456" s="3" t="s">
        <v>2492</v>
      </c>
      <c r="B2456" s="3" t="s">
        <v>12</v>
      </c>
      <c r="C2456" s="3">
        <v>30</v>
      </c>
      <c r="D2456" s="3" t="s">
        <v>404</v>
      </c>
      <c r="E2456" s="3" t="s">
        <v>466</v>
      </c>
      <c r="F2456" s="4"/>
      <c r="G2456" s="4" t="s">
        <v>16</v>
      </c>
      <c r="H2456" s="4"/>
      <c r="I2456" s="4"/>
      <c r="J2456" s="6">
        <v>44628</v>
      </c>
      <c r="K2456" s="3"/>
      <c r="L2456">
        <f t="shared" si="294"/>
        <v>-44628</v>
      </c>
    </row>
    <row r="2457" spans="1:13" ht="13.2" hidden="1" x14ac:dyDescent="0.25">
      <c r="A2457" s="3" t="s">
        <v>2493</v>
      </c>
      <c r="B2457" s="3" t="s">
        <v>32</v>
      </c>
      <c r="C2457" s="3">
        <v>15</v>
      </c>
      <c r="D2457" s="3" t="s">
        <v>13</v>
      </c>
      <c r="E2457" s="3" t="s">
        <v>27</v>
      </c>
      <c r="F2457" s="4" t="s">
        <v>28</v>
      </c>
      <c r="G2457" s="4" t="s">
        <v>16</v>
      </c>
      <c r="H2457" s="4" t="s">
        <v>8</v>
      </c>
      <c r="I2457" s="4" t="s">
        <v>1832</v>
      </c>
      <c r="J2457" s="6">
        <v>44629</v>
      </c>
      <c r="K2457" s="6">
        <v>44657</v>
      </c>
      <c r="L2457">
        <f t="shared" si="294"/>
        <v>28</v>
      </c>
      <c r="M2457" t="b">
        <f t="shared" ref="M2457:M2471" si="296">L2457&lt;C2457</f>
        <v>0</v>
      </c>
    </row>
    <row r="2458" spans="1:13" ht="13.2" hidden="1" x14ac:dyDescent="0.25">
      <c r="A2458" s="3" t="s">
        <v>2494</v>
      </c>
      <c r="B2458" s="3" t="s">
        <v>32</v>
      </c>
      <c r="C2458" s="3">
        <v>15</v>
      </c>
      <c r="D2458" s="3" t="s">
        <v>13</v>
      </c>
      <c r="E2458" s="3" t="s">
        <v>27</v>
      </c>
      <c r="F2458" s="4" t="s">
        <v>28</v>
      </c>
      <c r="G2458" s="4" t="s">
        <v>16</v>
      </c>
      <c r="H2458" s="4" t="s">
        <v>8</v>
      </c>
      <c r="I2458" s="4" t="s">
        <v>79</v>
      </c>
      <c r="J2458" s="6">
        <v>44629</v>
      </c>
      <c r="K2458" s="6">
        <v>44749</v>
      </c>
      <c r="L2458">
        <f t="shared" si="294"/>
        <v>120</v>
      </c>
      <c r="M2458" t="b">
        <f t="shared" si="296"/>
        <v>0</v>
      </c>
    </row>
    <row r="2459" spans="1:13" ht="13.2" hidden="1" x14ac:dyDescent="0.25">
      <c r="A2459" s="3" t="s">
        <v>2495</v>
      </c>
      <c r="B2459" s="3" t="s">
        <v>12</v>
      </c>
      <c r="C2459" s="3">
        <v>30</v>
      </c>
      <c r="D2459" s="3" t="s">
        <v>13</v>
      </c>
      <c r="E2459" s="3" t="s">
        <v>27</v>
      </c>
      <c r="F2459" s="4" t="s">
        <v>28</v>
      </c>
      <c r="G2459" s="4" t="s">
        <v>140</v>
      </c>
      <c r="H2459" s="4" t="s">
        <v>8</v>
      </c>
      <c r="I2459" s="4" t="s">
        <v>1832</v>
      </c>
      <c r="J2459" s="6">
        <v>44629</v>
      </c>
      <c r="K2459" s="6">
        <v>44695</v>
      </c>
      <c r="L2459">
        <f t="shared" si="294"/>
        <v>66</v>
      </c>
      <c r="M2459" t="b">
        <f t="shared" si="296"/>
        <v>0</v>
      </c>
    </row>
    <row r="2460" spans="1:13" ht="13.2" x14ac:dyDescent="0.25">
      <c r="A2460" s="3" t="s">
        <v>2496</v>
      </c>
      <c r="B2460" s="3" t="s">
        <v>12</v>
      </c>
      <c r="C2460" s="3">
        <v>30</v>
      </c>
      <c r="D2460" s="3" t="s">
        <v>13</v>
      </c>
      <c r="E2460" s="3" t="s">
        <v>27</v>
      </c>
      <c r="F2460" s="4" t="s">
        <v>28</v>
      </c>
      <c r="G2460" s="4" t="s">
        <v>272</v>
      </c>
      <c r="H2460" s="4" t="s">
        <v>8</v>
      </c>
      <c r="I2460" s="4" t="s">
        <v>30</v>
      </c>
      <c r="J2460" s="6">
        <v>44629</v>
      </c>
      <c r="K2460" s="6">
        <v>44701</v>
      </c>
      <c r="L2460">
        <f t="shared" si="294"/>
        <v>72</v>
      </c>
      <c r="M2460" t="b">
        <f t="shared" si="296"/>
        <v>0</v>
      </c>
    </row>
    <row r="2461" spans="1:13" ht="13.2" x14ac:dyDescent="0.25">
      <c r="A2461" s="3" t="s">
        <v>2497</v>
      </c>
      <c r="B2461" s="3" t="s">
        <v>12</v>
      </c>
      <c r="C2461" s="3">
        <v>30</v>
      </c>
      <c r="D2461" s="3" t="s">
        <v>13</v>
      </c>
      <c r="E2461" s="3" t="s">
        <v>27</v>
      </c>
      <c r="F2461" s="4" t="s">
        <v>28</v>
      </c>
      <c r="G2461" s="4" t="s">
        <v>272</v>
      </c>
      <c r="H2461" s="4" t="s">
        <v>8</v>
      </c>
      <c r="I2461" s="4" t="s">
        <v>30</v>
      </c>
      <c r="J2461" s="6">
        <v>44629</v>
      </c>
      <c r="K2461" s="6">
        <v>44701</v>
      </c>
      <c r="L2461">
        <f t="shared" si="294"/>
        <v>72</v>
      </c>
      <c r="M2461" t="b">
        <f t="shared" si="296"/>
        <v>0</v>
      </c>
    </row>
    <row r="2462" spans="1:13" ht="13.2" x14ac:dyDescent="0.25">
      <c r="A2462" s="3" t="s">
        <v>2498</v>
      </c>
      <c r="B2462" s="3" t="s">
        <v>12</v>
      </c>
      <c r="C2462" s="3">
        <v>30</v>
      </c>
      <c r="D2462" s="3" t="s">
        <v>13</v>
      </c>
      <c r="E2462" s="3" t="s">
        <v>27</v>
      </c>
      <c r="F2462" s="4" t="s">
        <v>28</v>
      </c>
      <c r="G2462" s="4" t="s">
        <v>272</v>
      </c>
      <c r="H2462" s="4" t="s">
        <v>8</v>
      </c>
      <c r="I2462" s="4" t="s">
        <v>30</v>
      </c>
      <c r="J2462" s="6">
        <v>44629</v>
      </c>
      <c r="K2462" s="6">
        <v>44701</v>
      </c>
      <c r="L2462">
        <f t="shared" si="294"/>
        <v>72</v>
      </c>
      <c r="M2462" t="b">
        <f t="shared" si="296"/>
        <v>0</v>
      </c>
    </row>
    <row r="2463" spans="1:13" ht="13.2" x14ac:dyDescent="0.25">
      <c r="A2463" s="3" t="s">
        <v>2499</v>
      </c>
      <c r="B2463" s="3" t="s">
        <v>12</v>
      </c>
      <c r="C2463" s="3">
        <v>30</v>
      </c>
      <c r="D2463" s="3" t="s">
        <v>13</v>
      </c>
      <c r="E2463" s="3" t="s">
        <v>27</v>
      </c>
      <c r="F2463" s="4" t="s">
        <v>28</v>
      </c>
      <c r="G2463" s="4" t="s">
        <v>272</v>
      </c>
      <c r="H2463" s="4" t="s">
        <v>8</v>
      </c>
      <c r="I2463" s="4" t="s">
        <v>30</v>
      </c>
      <c r="J2463" s="6">
        <v>44629</v>
      </c>
      <c r="K2463" s="6">
        <v>44701</v>
      </c>
      <c r="L2463">
        <f t="shared" si="294"/>
        <v>72</v>
      </c>
      <c r="M2463" t="b">
        <f t="shared" si="296"/>
        <v>0</v>
      </c>
    </row>
    <row r="2464" spans="1:13" ht="13.2" hidden="1" x14ac:dyDescent="0.25">
      <c r="A2464" s="3" t="s">
        <v>2500</v>
      </c>
      <c r="B2464" s="3" t="s">
        <v>12</v>
      </c>
      <c r="C2464" s="3">
        <v>30</v>
      </c>
      <c r="D2464" s="3" t="s">
        <v>13</v>
      </c>
      <c r="E2464" s="3" t="s">
        <v>27</v>
      </c>
      <c r="F2464" s="4" t="s">
        <v>28</v>
      </c>
      <c r="G2464" s="4" t="s">
        <v>29</v>
      </c>
      <c r="H2464" s="4" t="s">
        <v>8</v>
      </c>
      <c r="I2464" s="4" t="s">
        <v>79</v>
      </c>
      <c r="J2464" s="6">
        <v>44629</v>
      </c>
      <c r="K2464" s="6">
        <v>44809</v>
      </c>
      <c r="L2464">
        <f t="shared" si="294"/>
        <v>180</v>
      </c>
      <c r="M2464" t="b">
        <f t="shared" si="296"/>
        <v>0</v>
      </c>
    </row>
    <row r="2465" spans="1:13" ht="13.2" hidden="1" x14ac:dyDescent="0.25">
      <c r="A2465" s="3" t="s">
        <v>2501</v>
      </c>
      <c r="B2465" s="3" t="s">
        <v>32</v>
      </c>
      <c r="C2465" s="3">
        <v>15</v>
      </c>
      <c r="D2465" s="3" t="s">
        <v>13</v>
      </c>
      <c r="E2465" s="3" t="s">
        <v>27</v>
      </c>
      <c r="F2465" s="4" t="s">
        <v>28</v>
      </c>
      <c r="G2465" s="4" t="s">
        <v>16</v>
      </c>
      <c r="H2465" s="4" t="s">
        <v>8</v>
      </c>
      <c r="I2465" s="4" t="s">
        <v>1832</v>
      </c>
      <c r="J2465" s="6">
        <v>44630</v>
      </c>
      <c r="K2465" s="6">
        <v>44657</v>
      </c>
      <c r="L2465">
        <f t="shared" si="294"/>
        <v>27</v>
      </c>
      <c r="M2465" t="b">
        <f t="shared" si="296"/>
        <v>0</v>
      </c>
    </row>
    <row r="2466" spans="1:13" ht="13.2" hidden="1" x14ac:dyDescent="0.25">
      <c r="A2466" s="3" t="s">
        <v>2502</v>
      </c>
      <c r="B2466" s="3" t="s">
        <v>32</v>
      </c>
      <c r="C2466" s="3">
        <v>15</v>
      </c>
      <c r="D2466" s="3" t="s">
        <v>13</v>
      </c>
      <c r="E2466" s="3" t="s">
        <v>27</v>
      </c>
      <c r="F2466" s="4" t="s">
        <v>28</v>
      </c>
      <c r="G2466" s="4" t="s">
        <v>16</v>
      </c>
      <c r="H2466" s="4" t="s">
        <v>8</v>
      </c>
      <c r="I2466" s="4" t="s">
        <v>1832</v>
      </c>
      <c r="J2466" s="6">
        <v>44630</v>
      </c>
      <c r="K2466" s="6">
        <v>44657</v>
      </c>
      <c r="L2466">
        <f t="shared" si="294"/>
        <v>27</v>
      </c>
      <c r="M2466" t="b">
        <f t="shared" si="296"/>
        <v>0</v>
      </c>
    </row>
    <row r="2467" spans="1:13" ht="13.2" hidden="1" x14ac:dyDescent="0.25">
      <c r="A2467" s="3" t="s">
        <v>2503</v>
      </c>
      <c r="B2467" s="3" t="s">
        <v>32</v>
      </c>
      <c r="C2467" s="3">
        <v>15</v>
      </c>
      <c r="D2467" s="3" t="s">
        <v>13</v>
      </c>
      <c r="E2467" s="3" t="s">
        <v>27</v>
      </c>
      <c r="F2467" s="4" t="s">
        <v>28</v>
      </c>
      <c r="G2467" s="4" t="s">
        <v>16</v>
      </c>
      <c r="H2467" s="4" t="s">
        <v>8</v>
      </c>
      <c r="I2467" s="4" t="s">
        <v>1832</v>
      </c>
      <c r="J2467" s="6">
        <v>44630</v>
      </c>
      <c r="K2467" s="6">
        <v>44657</v>
      </c>
      <c r="L2467">
        <f t="shared" si="294"/>
        <v>27</v>
      </c>
      <c r="M2467" t="b">
        <f t="shared" si="296"/>
        <v>0</v>
      </c>
    </row>
    <row r="2468" spans="1:13" ht="13.2" hidden="1" x14ac:dyDescent="0.25">
      <c r="A2468" s="3" t="s">
        <v>2504</v>
      </c>
      <c r="B2468" s="3" t="s">
        <v>34</v>
      </c>
      <c r="C2468" s="3">
        <v>7</v>
      </c>
      <c r="D2468" s="3" t="s">
        <v>13</v>
      </c>
      <c r="E2468" s="3" t="s">
        <v>27</v>
      </c>
      <c r="F2468" s="4" t="s">
        <v>43</v>
      </c>
      <c r="G2468" s="4" t="s">
        <v>90</v>
      </c>
      <c r="H2468" s="4" t="s">
        <v>17</v>
      </c>
      <c r="I2468" s="4"/>
      <c r="J2468" s="6">
        <v>44630</v>
      </c>
      <c r="K2468" s="6">
        <v>44631</v>
      </c>
      <c r="L2468">
        <f t="shared" si="294"/>
        <v>1</v>
      </c>
      <c r="M2468" t="b">
        <f t="shared" si="296"/>
        <v>1</v>
      </c>
    </row>
    <row r="2469" spans="1:13" ht="13.2" hidden="1" x14ac:dyDescent="0.25">
      <c r="A2469" s="3" t="s">
        <v>2505</v>
      </c>
      <c r="B2469" s="3" t="s">
        <v>12</v>
      </c>
      <c r="C2469" s="3">
        <v>30</v>
      </c>
      <c r="D2469" s="3" t="s">
        <v>13</v>
      </c>
      <c r="E2469" s="3" t="s">
        <v>27</v>
      </c>
      <c r="F2469" s="4" t="s">
        <v>43</v>
      </c>
      <c r="G2469" s="4" t="s">
        <v>16</v>
      </c>
      <c r="H2469" s="4" t="s">
        <v>17</v>
      </c>
      <c r="I2469" s="4"/>
      <c r="J2469" s="6">
        <v>44630</v>
      </c>
      <c r="K2469" s="6">
        <v>44635</v>
      </c>
      <c r="L2469">
        <f t="shared" si="294"/>
        <v>5</v>
      </c>
      <c r="M2469" t="b">
        <f t="shared" si="296"/>
        <v>1</v>
      </c>
    </row>
    <row r="2470" spans="1:13" ht="13.2" x14ac:dyDescent="0.25">
      <c r="A2470" s="3" t="s">
        <v>2506</v>
      </c>
      <c r="B2470" s="3" t="s">
        <v>12</v>
      </c>
      <c r="C2470" s="3">
        <v>30</v>
      </c>
      <c r="D2470" s="3" t="s">
        <v>13</v>
      </c>
      <c r="E2470" s="3" t="s">
        <v>27</v>
      </c>
      <c r="F2470" s="4" t="s">
        <v>28</v>
      </c>
      <c r="G2470" s="4" t="s">
        <v>272</v>
      </c>
      <c r="H2470" s="4" t="s">
        <v>8</v>
      </c>
      <c r="I2470" s="4" t="s">
        <v>30</v>
      </c>
      <c r="J2470" s="6">
        <v>44630</v>
      </c>
      <c r="K2470" s="6">
        <v>44705</v>
      </c>
      <c r="L2470">
        <f t="shared" si="294"/>
        <v>75</v>
      </c>
      <c r="M2470" t="b">
        <f t="shared" si="296"/>
        <v>0</v>
      </c>
    </row>
    <row r="2471" spans="1:13" ht="13.2" hidden="1" x14ac:dyDescent="0.25">
      <c r="A2471" s="3" t="s">
        <v>2507</v>
      </c>
      <c r="B2471" s="3" t="s">
        <v>12</v>
      </c>
      <c r="C2471" s="3">
        <v>30</v>
      </c>
      <c r="D2471" s="3" t="s">
        <v>13</v>
      </c>
      <c r="E2471" s="3" t="s">
        <v>27</v>
      </c>
      <c r="F2471" s="4" t="s">
        <v>28</v>
      </c>
      <c r="G2471" s="4" t="s">
        <v>16</v>
      </c>
      <c r="H2471" s="4" t="s">
        <v>8</v>
      </c>
      <c r="I2471" s="4" t="s">
        <v>67</v>
      </c>
      <c r="J2471" s="6">
        <v>44630</v>
      </c>
      <c r="K2471" s="6">
        <v>44798</v>
      </c>
      <c r="L2471">
        <f t="shared" si="294"/>
        <v>168</v>
      </c>
      <c r="M2471" t="b">
        <f t="shared" si="296"/>
        <v>0</v>
      </c>
    </row>
    <row r="2472" spans="1:13" ht="13.2" hidden="1" x14ac:dyDescent="0.25">
      <c r="A2472" s="3" t="s">
        <v>2508</v>
      </c>
      <c r="B2472" s="3" t="s">
        <v>12</v>
      </c>
      <c r="C2472" s="3">
        <v>30</v>
      </c>
      <c r="D2472" s="3" t="s">
        <v>404</v>
      </c>
      <c r="E2472" s="3" t="s">
        <v>466</v>
      </c>
      <c r="F2472" s="4"/>
      <c r="G2472" s="4" t="s">
        <v>90</v>
      </c>
      <c r="H2472" s="4"/>
      <c r="I2472" s="4"/>
      <c r="J2472" s="6">
        <v>44630</v>
      </c>
      <c r="K2472" s="3"/>
      <c r="L2472">
        <f t="shared" si="294"/>
        <v>-44630</v>
      </c>
    </row>
    <row r="2473" spans="1:13" ht="13.2" hidden="1" x14ac:dyDescent="0.25">
      <c r="A2473" s="3" t="s">
        <v>2509</v>
      </c>
      <c r="B2473" s="3" t="s">
        <v>12</v>
      </c>
      <c r="C2473" s="3">
        <v>30</v>
      </c>
      <c r="D2473" s="3" t="s">
        <v>13</v>
      </c>
      <c r="E2473" s="3" t="s">
        <v>27</v>
      </c>
      <c r="F2473" s="4" t="s">
        <v>43</v>
      </c>
      <c r="G2473" s="4" t="s">
        <v>29</v>
      </c>
      <c r="H2473" s="4" t="s">
        <v>17</v>
      </c>
      <c r="I2473" s="4"/>
      <c r="J2473" s="6">
        <v>44631</v>
      </c>
      <c r="K2473" s="6">
        <v>44642</v>
      </c>
      <c r="L2473">
        <f>K2473-J2473</f>
        <v>11</v>
      </c>
      <c r="M2473" t="b">
        <f t="shared" ref="M2473:M2476" si="297">L2473&lt;C2473</f>
        <v>1</v>
      </c>
    </row>
    <row r="2474" spans="1:13" ht="13.2" hidden="1" x14ac:dyDescent="0.25">
      <c r="A2474" s="3" t="s">
        <v>2510</v>
      </c>
      <c r="B2474" s="3" t="s">
        <v>12</v>
      </c>
      <c r="C2474" s="3">
        <v>30</v>
      </c>
      <c r="D2474" s="3" t="s">
        <v>13</v>
      </c>
      <c r="E2474" s="3" t="s">
        <v>27</v>
      </c>
      <c r="F2474" s="4" t="s">
        <v>28</v>
      </c>
      <c r="G2474" s="4" t="s">
        <v>16</v>
      </c>
      <c r="H2474" s="4" t="s">
        <v>8</v>
      </c>
      <c r="I2474" s="4" t="s">
        <v>56</v>
      </c>
      <c r="J2474" s="6">
        <v>44631</v>
      </c>
      <c r="K2474" s="6">
        <v>44686</v>
      </c>
      <c r="L2474">
        <f t="shared" si="294"/>
        <v>55</v>
      </c>
      <c r="M2474" t="b">
        <f t="shared" si="297"/>
        <v>0</v>
      </c>
    </row>
    <row r="2475" spans="1:13" ht="13.2" hidden="1" x14ac:dyDescent="0.25">
      <c r="A2475" s="3" t="s">
        <v>2511</v>
      </c>
      <c r="B2475" s="3" t="s">
        <v>12</v>
      </c>
      <c r="C2475" s="3">
        <v>30</v>
      </c>
      <c r="D2475" s="3" t="s">
        <v>13</v>
      </c>
      <c r="E2475" s="3" t="s">
        <v>27</v>
      </c>
      <c r="F2475" s="4" t="s">
        <v>28</v>
      </c>
      <c r="G2475" s="4" t="s">
        <v>140</v>
      </c>
      <c r="H2475" s="4" t="s">
        <v>8</v>
      </c>
      <c r="I2475" s="4" t="s">
        <v>30</v>
      </c>
      <c r="J2475" s="6">
        <v>44631</v>
      </c>
      <c r="K2475" s="6">
        <v>44701</v>
      </c>
      <c r="L2475">
        <f t="shared" si="294"/>
        <v>70</v>
      </c>
      <c r="M2475" t="b">
        <f t="shared" si="297"/>
        <v>0</v>
      </c>
    </row>
    <row r="2476" spans="1:13" ht="13.2" hidden="1" x14ac:dyDescent="0.25">
      <c r="A2476" s="3" t="s">
        <v>2512</v>
      </c>
      <c r="B2476" s="3" t="s">
        <v>12</v>
      </c>
      <c r="C2476" s="3">
        <v>30</v>
      </c>
      <c r="D2476" s="3" t="s">
        <v>13</v>
      </c>
      <c r="E2476" s="3" t="s">
        <v>27</v>
      </c>
      <c r="F2476" s="4" t="s">
        <v>28</v>
      </c>
      <c r="G2476" s="4" t="s">
        <v>16</v>
      </c>
      <c r="H2476" s="4" t="s">
        <v>8</v>
      </c>
      <c r="I2476" s="4" t="s">
        <v>79</v>
      </c>
      <c r="J2476" s="6">
        <v>44631</v>
      </c>
      <c r="K2476" s="6">
        <v>44785</v>
      </c>
      <c r="L2476">
        <f t="shared" si="294"/>
        <v>154</v>
      </c>
      <c r="M2476" t="b">
        <f t="shared" si="297"/>
        <v>0</v>
      </c>
    </row>
    <row r="2477" spans="1:13" ht="13.2" hidden="1" x14ac:dyDescent="0.25">
      <c r="A2477" s="3" t="s">
        <v>2513</v>
      </c>
      <c r="B2477" s="3" t="s">
        <v>12</v>
      </c>
      <c r="C2477" s="3">
        <v>30</v>
      </c>
      <c r="D2477" s="3" t="s">
        <v>13</v>
      </c>
      <c r="E2477" s="3" t="s">
        <v>14</v>
      </c>
      <c r="F2477" s="4" t="s">
        <v>22</v>
      </c>
      <c r="G2477" s="4" t="s">
        <v>29</v>
      </c>
      <c r="H2477" s="4" t="s">
        <v>17</v>
      </c>
      <c r="I2477" s="4"/>
      <c r="J2477" s="6">
        <v>44634</v>
      </c>
      <c r="K2477" s="6">
        <v>44715</v>
      </c>
      <c r="L2477">
        <f>K2477-J2477</f>
        <v>81</v>
      </c>
    </row>
    <row r="2478" spans="1:13" ht="13.2" hidden="1" x14ac:dyDescent="0.25">
      <c r="A2478" s="3" t="s">
        <v>2514</v>
      </c>
      <c r="B2478" s="3" t="s">
        <v>12</v>
      </c>
      <c r="C2478" s="3">
        <v>30</v>
      </c>
      <c r="D2478" s="3" t="s">
        <v>13</v>
      </c>
      <c r="E2478" s="3" t="s">
        <v>27</v>
      </c>
      <c r="F2478" s="4" t="s">
        <v>28</v>
      </c>
      <c r="G2478" s="4" t="s">
        <v>140</v>
      </c>
      <c r="H2478" s="4" t="s">
        <v>8</v>
      </c>
      <c r="I2478" s="4" t="s">
        <v>1832</v>
      </c>
      <c r="J2478" s="6">
        <v>44634</v>
      </c>
      <c r="K2478" s="6">
        <v>44693</v>
      </c>
      <c r="L2478">
        <f t="shared" si="294"/>
        <v>59</v>
      </c>
      <c r="M2478" t="b">
        <f t="shared" ref="M2478:M2488" si="298">L2478&lt;C2478</f>
        <v>0</v>
      </c>
    </row>
    <row r="2479" spans="1:13" ht="13.2" hidden="1" x14ac:dyDescent="0.25">
      <c r="A2479" s="3" t="s">
        <v>2515</v>
      </c>
      <c r="B2479" s="3" t="s">
        <v>12</v>
      </c>
      <c r="C2479" s="3">
        <v>30</v>
      </c>
      <c r="D2479" s="3" t="s">
        <v>13</v>
      </c>
      <c r="E2479" s="3" t="s">
        <v>27</v>
      </c>
      <c r="F2479" s="4" t="s">
        <v>28</v>
      </c>
      <c r="G2479" s="4" t="s">
        <v>140</v>
      </c>
      <c r="H2479" s="4" t="s">
        <v>8</v>
      </c>
      <c r="I2479" s="4" t="s">
        <v>30</v>
      </c>
      <c r="J2479" s="6">
        <v>44634</v>
      </c>
      <c r="K2479" s="6">
        <v>44701</v>
      </c>
      <c r="L2479">
        <f t="shared" si="294"/>
        <v>67</v>
      </c>
      <c r="M2479" t="b">
        <f t="shared" si="298"/>
        <v>0</v>
      </c>
    </row>
    <row r="2480" spans="1:13" ht="13.2" hidden="1" x14ac:dyDescent="0.25">
      <c r="A2480" s="3" t="s">
        <v>2516</v>
      </c>
      <c r="B2480" s="3" t="s">
        <v>12</v>
      </c>
      <c r="C2480" s="3">
        <v>30</v>
      </c>
      <c r="D2480" s="3" t="s">
        <v>13</v>
      </c>
      <c r="E2480" s="3" t="s">
        <v>27</v>
      </c>
      <c r="F2480" s="4" t="s">
        <v>28</v>
      </c>
      <c r="G2480" s="4" t="s">
        <v>140</v>
      </c>
      <c r="H2480" s="4" t="s">
        <v>8</v>
      </c>
      <c r="I2480" s="4" t="s">
        <v>30</v>
      </c>
      <c r="J2480" s="6">
        <v>44634</v>
      </c>
      <c r="K2480" s="6">
        <v>44701</v>
      </c>
      <c r="L2480">
        <f t="shared" si="294"/>
        <v>67</v>
      </c>
      <c r="M2480" t="b">
        <f t="shared" si="298"/>
        <v>0</v>
      </c>
    </row>
    <row r="2481" spans="1:13" ht="13.2" hidden="1" x14ac:dyDescent="0.25">
      <c r="A2481" s="3" t="s">
        <v>2517</v>
      </c>
      <c r="B2481" s="3" t="s">
        <v>12</v>
      </c>
      <c r="C2481" s="3">
        <v>30</v>
      </c>
      <c r="D2481" s="3" t="s">
        <v>13</v>
      </c>
      <c r="E2481" s="3" t="s">
        <v>27</v>
      </c>
      <c r="F2481" s="4" t="s">
        <v>28</v>
      </c>
      <c r="G2481" s="4" t="s">
        <v>16</v>
      </c>
      <c r="H2481" s="4" t="s">
        <v>8</v>
      </c>
      <c r="I2481" s="4" t="s">
        <v>79</v>
      </c>
      <c r="J2481" s="6">
        <v>44634</v>
      </c>
      <c r="K2481" s="6">
        <v>44754</v>
      </c>
      <c r="L2481">
        <f t="shared" si="294"/>
        <v>120</v>
      </c>
      <c r="M2481" t="b">
        <f t="shared" si="298"/>
        <v>0</v>
      </c>
    </row>
    <row r="2482" spans="1:13" ht="13.2" hidden="1" x14ac:dyDescent="0.25">
      <c r="A2482" s="3" t="s">
        <v>2518</v>
      </c>
      <c r="B2482" s="3" t="s">
        <v>32</v>
      </c>
      <c r="C2482" s="3">
        <v>15</v>
      </c>
      <c r="D2482" s="3" t="s">
        <v>13</v>
      </c>
      <c r="E2482" s="3" t="s">
        <v>27</v>
      </c>
      <c r="F2482" s="4" t="s">
        <v>28</v>
      </c>
      <c r="G2482" s="4" t="s">
        <v>16</v>
      </c>
      <c r="H2482" s="4" t="s">
        <v>8</v>
      </c>
      <c r="I2482" s="4" t="s">
        <v>1832</v>
      </c>
      <c r="J2482" s="6">
        <v>44635</v>
      </c>
      <c r="K2482" s="6">
        <v>44659</v>
      </c>
      <c r="L2482">
        <f t="shared" si="294"/>
        <v>24</v>
      </c>
      <c r="M2482" t="b">
        <f t="shared" si="298"/>
        <v>0</v>
      </c>
    </row>
    <row r="2483" spans="1:13" ht="13.2" hidden="1" x14ac:dyDescent="0.25">
      <c r="A2483" s="3" t="s">
        <v>2519</v>
      </c>
      <c r="B2483" s="3" t="s">
        <v>32</v>
      </c>
      <c r="C2483" s="3">
        <v>15</v>
      </c>
      <c r="D2483" s="3" t="s">
        <v>13</v>
      </c>
      <c r="E2483" s="3" t="s">
        <v>27</v>
      </c>
      <c r="F2483" s="4" t="s">
        <v>28</v>
      </c>
      <c r="G2483" s="4" t="s">
        <v>16</v>
      </c>
      <c r="H2483" s="4" t="s">
        <v>8</v>
      </c>
      <c r="I2483" s="4" t="s">
        <v>30</v>
      </c>
      <c r="J2483" s="6">
        <v>44635</v>
      </c>
      <c r="K2483" s="6">
        <v>44693</v>
      </c>
      <c r="L2483">
        <f t="shared" si="294"/>
        <v>58</v>
      </c>
      <c r="M2483" t="b">
        <f t="shared" si="298"/>
        <v>0</v>
      </c>
    </row>
    <row r="2484" spans="1:13" ht="13.2" hidden="1" x14ac:dyDescent="0.25">
      <c r="A2484" s="3" t="s">
        <v>2520</v>
      </c>
      <c r="B2484" s="3" t="s">
        <v>12</v>
      </c>
      <c r="C2484" s="3">
        <v>30</v>
      </c>
      <c r="D2484" s="3" t="s">
        <v>13</v>
      </c>
      <c r="E2484" s="3" t="s">
        <v>27</v>
      </c>
      <c r="F2484" s="4" t="s">
        <v>43</v>
      </c>
      <c r="G2484" s="4" t="s">
        <v>140</v>
      </c>
      <c r="H2484" s="4" t="s">
        <v>17</v>
      </c>
      <c r="I2484" s="4"/>
      <c r="J2484" s="6">
        <v>44635</v>
      </c>
      <c r="K2484" s="6">
        <v>44636</v>
      </c>
      <c r="L2484">
        <f>K2484-J2484</f>
        <v>1</v>
      </c>
      <c r="M2484" t="b">
        <f t="shared" si="298"/>
        <v>1</v>
      </c>
    </row>
    <row r="2485" spans="1:13" ht="13.2" hidden="1" x14ac:dyDescent="0.25">
      <c r="A2485" s="3" t="s">
        <v>2521</v>
      </c>
      <c r="B2485" s="3" t="s">
        <v>12</v>
      </c>
      <c r="C2485" s="3">
        <v>30</v>
      </c>
      <c r="D2485" s="3" t="s">
        <v>13</v>
      </c>
      <c r="E2485" s="3" t="s">
        <v>27</v>
      </c>
      <c r="F2485" s="4" t="s">
        <v>28</v>
      </c>
      <c r="G2485" s="4" t="s">
        <v>140</v>
      </c>
      <c r="H2485" s="4" t="s">
        <v>8</v>
      </c>
      <c r="I2485" s="4" t="s">
        <v>1832</v>
      </c>
      <c r="J2485" s="6">
        <v>44635</v>
      </c>
      <c r="K2485" s="6">
        <v>44696</v>
      </c>
      <c r="L2485">
        <f t="shared" si="294"/>
        <v>61</v>
      </c>
      <c r="M2485" t="b">
        <f t="shared" si="298"/>
        <v>0</v>
      </c>
    </row>
    <row r="2486" spans="1:13" ht="13.2" hidden="1" x14ac:dyDescent="0.25">
      <c r="A2486" s="3" t="s">
        <v>2522</v>
      </c>
      <c r="B2486" s="3" t="s">
        <v>12</v>
      </c>
      <c r="C2486" s="3">
        <v>30</v>
      </c>
      <c r="D2486" s="3" t="s">
        <v>13</v>
      </c>
      <c r="E2486" s="3" t="s">
        <v>27</v>
      </c>
      <c r="F2486" s="4" t="s">
        <v>28</v>
      </c>
      <c r="G2486" s="4" t="s">
        <v>140</v>
      </c>
      <c r="H2486" s="4" t="s">
        <v>8</v>
      </c>
      <c r="I2486" s="4" t="s">
        <v>30</v>
      </c>
      <c r="J2486" s="6">
        <v>44635</v>
      </c>
      <c r="K2486" s="6">
        <v>44701</v>
      </c>
      <c r="L2486">
        <f t="shared" si="294"/>
        <v>66</v>
      </c>
      <c r="M2486" t="b">
        <f t="shared" si="298"/>
        <v>0</v>
      </c>
    </row>
    <row r="2487" spans="1:13" ht="13.2" hidden="1" x14ac:dyDescent="0.25">
      <c r="A2487" s="3" t="s">
        <v>2523</v>
      </c>
      <c r="B2487" s="3" t="s">
        <v>12</v>
      </c>
      <c r="C2487" s="3">
        <v>30</v>
      </c>
      <c r="D2487" s="3" t="s">
        <v>13</v>
      </c>
      <c r="E2487" s="3" t="s">
        <v>27</v>
      </c>
      <c r="F2487" s="4" t="s">
        <v>28</v>
      </c>
      <c r="G2487" s="4" t="s">
        <v>16</v>
      </c>
      <c r="H2487" s="4" t="s">
        <v>8</v>
      </c>
      <c r="I2487" s="4" t="s">
        <v>1832</v>
      </c>
      <c r="J2487" s="6">
        <v>44635</v>
      </c>
      <c r="K2487" s="6">
        <v>44743</v>
      </c>
      <c r="L2487">
        <f t="shared" si="294"/>
        <v>108</v>
      </c>
      <c r="M2487" t="b">
        <f t="shared" si="298"/>
        <v>0</v>
      </c>
    </row>
    <row r="2488" spans="1:13" ht="13.2" hidden="1" x14ac:dyDescent="0.25">
      <c r="A2488" s="3" t="s">
        <v>2524</v>
      </c>
      <c r="B2488" s="3" t="s">
        <v>12</v>
      </c>
      <c r="C2488" s="3">
        <v>30</v>
      </c>
      <c r="D2488" s="3" t="s">
        <v>13</v>
      </c>
      <c r="E2488" s="3" t="s">
        <v>27</v>
      </c>
      <c r="F2488" s="4" t="s">
        <v>28</v>
      </c>
      <c r="G2488" s="4" t="s">
        <v>16</v>
      </c>
      <c r="H2488" s="4" t="s">
        <v>8</v>
      </c>
      <c r="I2488" s="4" t="s">
        <v>79</v>
      </c>
      <c r="J2488" s="6">
        <v>44635</v>
      </c>
      <c r="K2488" s="6">
        <v>44798</v>
      </c>
      <c r="L2488">
        <f t="shared" si="294"/>
        <v>163</v>
      </c>
      <c r="M2488" t="b">
        <f t="shared" si="298"/>
        <v>0</v>
      </c>
    </row>
    <row r="2489" spans="1:13" ht="13.2" hidden="1" x14ac:dyDescent="0.25">
      <c r="A2489" s="3" t="s">
        <v>2525</v>
      </c>
      <c r="B2489" s="3" t="s">
        <v>12</v>
      </c>
      <c r="C2489" s="3">
        <v>30</v>
      </c>
      <c r="D2489" s="3" t="s">
        <v>404</v>
      </c>
      <c r="E2489" s="3" t="s">
        <v>466</v>
      </c>
      <c r="F2489" s="4"/>
      <c r="G2489" s="4" t="s">
        <v>90</v>
      </c>
      <c r="H2489" s="4"/>
      <c r="I2489" s="4"/>
      <c r="J2489" s="6">
        <v>44635</v>
      </c>
      <c r="K2489" s="3"/>
      <c r="L2489">
        <f t="shared" si="294"/>
        <v>-44635</v>
      </c>
    </row>
    <row r="2490" spans="1:13" ht="13.2" hidden="1" x14ac:dyDescent="0.25">
      <c r="A2490" s="3" t="s">
        <v>2526</v>
      </c>
      <c r="B2490" s="3" t="s">
        <v>12</v>
      </c>
      <c r="C2490" s="3">
        <v>30</v>
      </c>
      <c r="D2490" s="3" t="s">
        <v>13</v>
      </c>
      <c r="E2490" s="3" t="s">
        <v>27</v>
      </c>
      <c r="F2490" s="4" t="s">
        <v>28</v>
      </c>
      <c r="G2490" s="4" t="s">
        <v>16</v>
      </c>
      <c r="H2490" s="4" t="s">
        <v>8</v>
      </c>
      <c r="I2490" s="4" t="s">
        <v>79</v>
      </c>
      <c r="J2490" s="6">
        <v>44636</v>
      </c>
      <c r="K2490" s="6">
        <v>44658</v>
      </c>
      <c r="L2490">
        <f t="shared" si="294"/>
        <v>22</v>
      </c>
      <c r="M2490" t="b">
        <f t="shared" ref="M2490:M2495" si="299">L2490&lt;C2490</f>
        <v>1</v>
      </c>
    </row>
    <row r="2491" spans="1:13" ht="13.2" hidden="1" x14ac:dyDescent="0.25">
      <c r="A2491" s="3" t="s">
        <v>2527</v>
      </c>
      <c r="B2491" s="3" t="s">
        <v>12</v>
      </c>
      <c r="C2491" s="3">
        <v>30</v>
      </c>
      <c r="D2491" s="3" t="s">
        <v>13</v>
      </c>
      <c r="E2491" s="3" t="s">
        <v>27</v>
      </c>
      <c r="F2491" s="4" t="s">
        <v>28</v>
      </c>
      <c r="G2491" s="4" t="s">
        <v>16</v>
      </c>
      <c r="H2491" s="4" t="s">
        <v>8</v>
      </c>
      <c r="I2491" s="4" t="s">
        <v>1832</v>
      </c>
      <c r="J2491" s="6">
        <v>44636</v>
      </c>
      <c r="K2491" s="6">
        <v>44659</v>
      </c>
      <c r="L2491">
        <f t="shared" si="294"/>
        <v>23</v>
      </c>
      <c r="M2491" t="b">
        <f t="shared" si="299"/>
        <v>1</v>
      </c>
    </row>
    <row r="2492" spans="1:13" ht="13.2" hidden="1" x14ac:dyDescent="0.25">
      <c r="A2492" s="3" t="s">
        <v>2528</v>
      </c>
      <c r="B2492" s="3" t="s">
        <v>12</v>
      </c>
      <c r="C2492" s="3">
        <v>30</v>
      </c>
      <c r="D2492" s="3" t="s">
        <v>13</v>
      </c>
      <c r="E2492" s="3" t="s">
        <v>27</v>
      </c>
      <c r="F2492" s="4" t="s">
        <v>28</v>
      </c>
      <c r="G2492" s="4" t="s">
        <v>140</v>
      </c>
      <c r="H2492" s="4" t="s">
        <v>8</v>
      </c>
      <c r="I2492" s="4" t="s">
        <v>56</v>
      </c>
      <c r="J2492" s="6">
        <v>44636</v>
      </c>
      <c r="K2492" s="6">
        <v>44686</v>
      </c>
      <c r="L2492">
        <f t="shared" si="294"/>
        <v>50</v>
      </c>
      <c r="M2492" t="b">
        <f t="shared" si="299"/>
        <v>0</v>
      </c>
    </row>
    <row r="2493" spans="1:13" ht="13.2" hidden="1" x14ac:dyDescent="0.25">
      <c r="A2493" s="3" t="s">
        <v>2529</v>
      </c>
      <c r="B2493" s="3" t="s">
        <v>12</v>
      </c>
      <c r="C2493" s="3">
        <v>30</v>
      </c>
      <c r="D2493" s="3" t="s">
        <v>13</v>
      </c>
      <c r="E2493" s="3" t="s">
        <v>27</v>
      </c>
      <c r="F2493" s="4" t="s">
        <v>28</v>
      </c>
      <c r="G2493" s="4" t="s">
        <v>140</v>
      </c>
      <c r="H2493" s="4" t="s">
        <v>8</v>
      </c>
      <c r="I2493" s="4" t="s">
        <v>30</v>
      </c>
      <c r="J2493" s="6">
        <v>44636</v>
      </c>
      <c r="K2493" s="6">
        <v>44701</v>
      </c>
      <c r="L2493">
        <f t="shared" si="294"/>
        <v>65</v>
      </c>
      <c r="M2493" t="b">
        <f t="shared" si="299"/>
        <v>0</v>
      </c>
    </row>
    <row r="2494" spans="1:13" ht="13.2" hidden="1" x14ac:dyDescent="0.25">
      <c r="A2494" s="3" t="s">
        <v>2530</v>
      </c>
      <c r="B2494" s="3" t="s">
        <v>12</v>
      </c>
      <c r="C2494" s="3">
        <v>30</v>
      </c>
      <c r="D2494" s="3" t="s">
        <v>13</v>
      </c>
      <c r="E2494" s="3" t="s">
        <v>27</v>
      </c>
      <c r="F2494" s="4" t="s">
        <v>28</v>
      </c>
      <c r="G2494" s="4" t="s">
        <v>16</v>
      </c>
      <c r="H2494" s="4" t="s">
        <v>8</v>
      </c>
      <c r="I2494" s="4" t="s">
        <v>30</v>
      </c>
      <c r="J2494" s="6">
        <v>44636</v>
      </c>
      <c r="K2494" s="6">
        <v>44701</v>
      </c>
      <c r="L2494">
        <f t="shared" si="294"/>
        <v>65</v>
      </c>
      <c r="M2494" t="b">
        <f t="shared" si="299"/>
        <v>0</v>
      </c>
    </row>
    <row r="2495" spans="1:13" ht="13.2" hidden="1" x14ac:dyDescent="0.25">
      <c r="A2495" s="3" t="s">
        <v>2531</v>
      </c>
      <c r="B2495" s="3" t="s">
        <v>12</v>
      </c>
      <c r="C2495" s="3">
        <v>30</v>
      </c>
      <c r="D2495" s="3" t="s">
        <v>13</v>
      </c>
      <c r="E2495" s="3" t="s">
        <v>27</v>
      </c>
      <c r="F2495" s="4" t="s">
        <v>28</v>
      </c>
      <c r="G2495" s="4" t="s">
        <v>140</v>
      </c>
      <c r="H2495" s="4" t="s">
        <v>8</v>
      </c>
      <c r="I2495" s="4" t="s">
        <v>67</v>
      </c>
      <c r="J2495" s="6">
        <v>44636</v>
      </c>
      <c r="K2495" s="6">
        <v>44701</v>
      </c>
      <c r="L2495">
        <f t="shared" si="294"/>
        <v>65</v>
      </c>
      <c r="M2495" t="b">
        <f t="shared" si="299"/>
        <v>0</v>
      </c>
    </row>
    <row r="2496" spans="1:13" ht="13.2" hidden="1" x14ac:dyDescent="0.25">
      <c r="A2496" s="3" t="s">
        <v>2532</v>
      </c>
      <c r="B2496" s="3" t="s">
        <v>12</v>
      </c>
      <c r="C2496" s="3">
        <v>30</v>
      </c>
      <c r="D2496" s="3" t="s">
        <v>404</v>
      </c>
      <c r="E2496" s="3" t="s">
        <v>466</v>
      </c>
      <c r="F2496" s="4"/>
      <c r="G2496" s="4" t="s">
        <v>90</v>
      </c>
      <c r="H2496" s="4"/>
      <c r="I2496" s="4"/>
      <c r="J2496" s="6">
        <v>44636</v>
      </c>
      <c r="K2496" s="3"/>
      <c r="L2496">
        <f t="shared" si="294"/>
        <v>-44636</v>
      </c>
    </row>
    <row r="2497" spans="1:13" ht="13.2" hidden="1" x14ac:dyDescent="0.25">
      <c r="A2497" s="3" t="s">
        <v>2533</v>
      </c>
      <c r="B2497" s="3" t="s">
        <v>12</v>
      </c>
      <c r="C2497" s="3">
        <v>30</v>
      </c>
      <c r="D2497" s="3" t="s">
        <v>13</v>
      </c>
      <c r="E2497" s="3" t="s">
        <v>27</v>
      </c>
      <c r="F2497" s="4" t="s">
        <v>28</v>
      </c>
      <c r="G2497" s="4" t="s">
        <v>16</v>
      </c>
      <c r="H2497" s="4" t="s">
        <v>8</v>
      </c>
      <c r="I2497" s="4" t="s">
        <v>1832</v>
      </c>
      <c r="J2497" s="6">
        <v>44637</v>
      </c>
      <c r="K2497" s="6">
        <v>44661</v>
      </c>
      <c r="L2497">
        <f t="shared" si="294"/>
        <v>24</v>
      </c>
      <c r="M2497" t="b">
        <f t="shared" ref="M2497:M2501" si="300">L2497&lt;C2497</f>
        <v>1</v>
      </c>
    </row>
    <row r="2498" spans="1:13" ht="13.2" hidden="1" x14ac:dyDescent="0.25">
      <c r="A2498" s="3" t="s">
        <v>2534</v>
      </c>
      <c r="B2498" s="3" t="s">
        <v>12</v>
      </c>
      <c r="C2498" s="3">
        <v>30</v>
      </c>
      <c r="D2498" s="3" t="s">
        <v>13</v>
      </c>
      <c r="E2498" s="3" t="s">
        <v>27</v>
      </c>
      <c r="F2498" s="4" t="s">
        <v>28</v>
      </c>
      <c r="G2498" s="4" t="s">
        <v>16</v>
      </c>
      <c r="H2498" s="4" t="s">
        <v>8</v>
      </c>
      <c r="I2498" s="4" t="s">
        <v>79</v>
      </c>
      <c r="J2498" s="6">
        <v>44637</v>
      </c>
      <c r="K2498" s="6">
        <v>44734</v>
      </c>
      <c r="L2498">
        <f t="shared" si="294"/>
        <v>97</v>
      </c>
      <c r="M2498" t="b">
        <f t="shared" si="300"/>
        <v>0</v>
      </c>
    </row>
    <row r="2499" spans="1:13" ht="13.2" hidden="1" x14ac:dyDescent="0.25">
      <c r="A2499" s="3" t="s">
        <v>2535</v>
      </c>
      <c r="B2499" s="3" t="s">
        <v>12</v>
      </c>
      <c r="C2499" s="3">
        <v>30</v>
      </c>
      <c r="D2499" s="3" t="s">
        <v>13</v>
      </c>
      <c r="E2499" s="3" t="s">
        <v>27</v>
      </c>
      <c r="F2499" s="4" t="s">
        <v>28</v>
      </c>
      <c r="G2499" s="4" t="s">
        <v>16</v>
      </c>
      <c r="H2499" s="4" t="s">
        <v>8</v>
      </c>
      <c r="I2499" s="4" t="s">
        <v>67</v>
      </c>
      <c r="J2499" s="6">
        <v>44637</v>
      </c>
      <c r="K2499" s="6">
        <v>44753</v>
      </c>
      <c r="L2499">
        <f t="shared" si="294"/>
        <v>116</v>
      </c>
      <c r="M2499" t="b">
        <f t="shared" si="300"/>
        <v>0</v>
      </c>
    </row>
    <row r="2500" spans="1:13" ht="13.2" hidden="1" x14ac:dyDescent="0.25">
      <c r="A2500" s="3" t="s">
        <v>2536</v>
      </c>
      <c r="B2500" s="3" t="s">
        <v>12</v>
      </c>
      <c r="C2500" s="3">
        <v>30</v>
      </c>
      <c r="D2500" s="3" t="s">
        <v>13</v>
      </c>
      <c r="E2500" s="3" t="s">
        <v>27</v>
      </c>
      <c r="F2500" s="4" t="s">
        <v>28</v>
      </c>
      <c r="G2500" s="4" t="s">
        <v>29</v>
      </c>
      <c r="H2500" s="4" t="s">
        <v>8</v>
      </c>
      <c r="I2500" s="4" t="s">
        <v>1832</v>
      </c>
      <c r="J2500" s="6">
        <v>44637</v>
      </c>
      <c r="K2500" s="6">
        <v>44804</v>
      </c>
      <c r="L2500">
        <f t="shared" ref="L2500:L2563" si="301">K2500-J2500</f>
        <v>167</v>
      </c>
      <c r="M2500" t="b">
        <f t="shared" si="300"/>
        <v>0</v>
      </c>
    </row>
    <row r="2501" spans="1:13" ht="13.2" hidden="1" x14ac:dyDescent="0.25">
      <c r="A2501" s="3" t="s">
        <v>2537</v>
      </c>
      <c r="B2501" s="3" t="s">
        <v>32</v>
      </c>
      <c r="C2501" s="3">
        <v>15</v>
      </c>
      <c r="D2501" s="3" t="s">
        <v>13</v>
      </c>
      <c r="E2501" s="3" t="s">
        <v>27</v>
      </c>
      <c r="F2501" s="4" t="s">
        <v>28</v>
      </c>
      <c r="G2501" s="4" t="s">
        <v>16</v>
      </c>
      <c r="H2501" s="4" t="s">
        <v>8</v>
      </c>
      <c r="I2501" s="4" t="s">
        <v>79</v>
      </c>
      <c r="J2501" s="6">
        <v>44638</v>
      </c>
      <c r="K2501" s="6">
        <v>44788</v>
      </c>
      <c r="L2501">
        <f t="shared" si="301"/>
        <v>150</v>
      </c>
      <c r="M2501" t="b">
        <f t="shared" si="300"/>
        <v>0</v>
      </c>
    </row>
    <row r="2502" spans="1:13" ht="13.2" hidden="1" x14ac:dyDescent="0.25">
      <c r="A2502" s="3" t="s">
        <v>2538</v>
      </c>
      <c r="B2502" s="3" t="s">
        <v>12</v>
      </c>
      <c r="C2502" s="3">
        <v>30</v>
      </c>
      <c r="D2502" s="3" t="s">
        <v>13</v>
      </c>
      <c r="E2502" s="3" t="s">
        <v>14</v>
      </c>
      <c r="F2502" s="4" t="s">
        <v>22</v>
      </c>
      <c r="G2502" s="4" t="s">
        <v>29</v>
      </c>
      <c r="H2502" s="4" t="s">
        <v>17</v>
      </c>
      <c r="I2502" s="4"/>
      <c r="J2502" s="6">
        <v>44638</v>
      </c>
      <c r="K2502" s="6">
        <v>44655</v>
      </c>
      <c r="L2502">
        <f t="shared" si="301"/>
        <v>17</v>
      </c>
    </row>
    <row r="2503" spans="1:13" ht="13.2" hidden="1" x14ac:dyDescent="0.25">
      <c r="A2503" s="3" t="s">
        <v>2539</v>
      </c>
      <c r="B2503" s="3" t="s">
        <v>12</v>
      </c>
      <c r="C2503" s="3">
        <v>30</v>
      </c>
      <c r="D2503" s="3" t="s">
        <v>13</v>
      </c>
      <c r="E2503" s="3" t="s">
        <v>27</v>
      </c>
      <c r="F2503" s="4" t="s">
        <v>43</v>
      </c>
      <c r="G2503" s="4" t="s">
        <v>90</v>
      </c>
      <c r="H2503" s="4" t="s">
        <v>17</v>
      </c>
      <c r="I2503" s="4"/>
      <c r="J2503" s="6">
        <v>44638</v>
      </c>
      <c r="K2503" s="6">
        <v>44641</v>
      </c>
      <c r="L2503">
        <f t="shared" si="301"/>
        <v>3</v>
      </c>
      <c r="M2503" t="b">
        <f t="shared" ref="M2503:M2509" si="302">L2503&lt;C2503</f>
        <v>1</v>
      </c>
    </row>
    <row r="2504" spans="1:13" ht="13.2" hidden="1" x14ac:dyDescent="0.25">
      <c r="A2504" s="3" t="s">
        <v>2540</v>
      </c>
      <c r="B2504" s="3" t="s">
        <v>12</v>
      </c>
      <c r="C2504" s="3">
        <v>30</v>
      </c>
      <c r="D2504" s="3" t="s">
        <v>13</v>
      </c>
      <c r="E2504" s="3" t="s">
        <v>27</v>
      </c>
      <c r="F2504" s="4" t="s">
        <v>43</v>
      </c>
      <c r="G2504" s="4" t="s">
        <v>90</v>
      </c>
      <c r="H2504" s="4" t="s">
        <v>17</v>
      </c>
      <c r="I2504" s="4"/>
      <c r="J2504" s="6">
        <v>44638</v>
      </c>
      <c r="K2504" s="6">
        <v>44641</v>
      </c>
      <c r="L2504">
        <f t="shared" si="301"/>
        <v>3</v>
      </c>
      <c r="M2504" t="b">
        <f t="shared" si="302"/>
        <v>1</v>
      </c>
    </row>
    <row r="2505" spans="1:13" ht="13.2" hidden="1" x14ac:dyDescent="0.25">
      <c r="A2505" s="3" t="s">
        <v>2541</v>
      </c>
      <c r="B2505" s="3" t="s">
        <v>12</v>
      </c>
      <c r="C2505" s="3">
        <v>30</v>
      </c>
      <c r="D2505" s="3" t="s">
        <v>13</v>
      </c>
      <c r="E2505" s="3" t="s">
        <v>27</v>
      </c>
      <c r="F2505" s="4" t="s">
        <v>28</v>
      </c>
      <c r="G2505" s="4" t="s">
        <v>29</v>
      </c>
      <c r="H2505" s="4" t="s">
        <v>8</v>
      </c>
      <c r="I2505" s="4" t="s">
        <v>30</v>
      </c>
      <c r="J2505" s="6">
        <v>44638</v>
      </c>
      <c r="K2505" s="6">
        <v>44655</v>
      </c>
      <c r="L2505">
        <f t="shared" si="301"/>
        <v>17</v>
      </c>
      <c r="M2505" t="b">
        <f t="shared" si="302"/>
        <v>1</v>
      </c>
    </row>
    <row r="2506" spans="1:13" ht="13.2" hidden="1" x14ac:dyDescent="0.25">
      <c r="A2506" s="3" t="s">
        <v>2542</v>
      </c>
      <c r="B2506" s="3" t="s">
        <v>12</v>
      </c>
      <c r="C2506" s="3">
        <v>30</v>
      </c>
      <c r="D2506" s="3" t="s">
        <v>13</v>
      </c>
      <c r="E2506" s="3" t="s">
        <v>27</v>
      </c>
      <c r="F2506" s="4" t="s">
        <v>28</v>
      </c>
      <c r="G2506" s="4" t="s">
        <v>140</v>
      </c>
      <c r="H2506" s="4" t="s">
        <v>8</v>
      </c>
      <c r="I2506" s="4" t="s">
        <v>67</v>
      </c>
      <c r="J2506" s="6">
        <v>44638</v>
      </c>
      <c r="K2506" s="6">
        <v>44701</v>
      </c>
      <c r="L2506">
        <f t="shared" si="301"/>
        <v>63</v>
      </c>
      <c r="M2506" t="b">
        <f t="shared" si="302"/>
        <v>0</v>
      </c>
    </row>
    <row r="2507" spans="1:13" ht="13.2" hidden="1" x14ac:dyDescent="0.25">
      <c r="A2507" s="3" t="s">
        <v>2543</v>
      </c>
      <c r="B2507" s="3" t="s">
        <v>12</v>
      </c>
      <c r="C2507" s="3">
        <v>30</v>
      </c>
      <c r="D2507" s="3" t="s">
        <v>13</v>
      </c>
      <c r="E2507" s="3" t="s">
        <v>27</v>
      </c>
      <c r="F2507" s="4" t="s">
        <v>28</v>
      </c>
      <c r="G2507" s="4" t="s">
        <v>16</v>
      </c>
      <c r="H2507" s="4" t="s">
        <v>8</v>
      </c>
      <c r="I2507" s="4" t="s">
        <v>1832</v>
      </c>
      <c r="J2507" s="6">
        <v>44638</v>
      </c>
      <c r="K2507" s="6">
        <v>44701</v>
      </c>
      <c r="L2507">
        <f t="shared" si="301"/>
        <v>63</v>
      </c>
      <c r="M2507" t="b">
        <f t="shared" si="302"/>
        <v>0</v>
      </c>
    </row>
    <row r="2508" spans="1:13" ht="13.2" x14ac:dyDescent="0.25">
      <c r="A2508" s="3" t="s">
        <v>2544</v>
      </c>
      <c r="B2508" s="3" t="s">
        <v>12</v>
      </c>
      <c r="C2508" s="3">
        <v>30</v>
      </c>
      <c r="D2508" s="3" t="s">
        <v>13</v>
      </c>
      <c r="E2508" s="3" t="s">
        <v>27</v>
      </c>
      <c r="F2508" s="4" t="s">
        <v>28</v>
      </c>
      <c r="G2508" s="4" t="s">
        <v>272</v>
      </c>
      <c r="H2508" s="4" t="s">
        <v>8</v>
      </c>
      <c r="I2508" s="4" t="s">
        <v>79</v>
      </c>
      <c r="J2508" s="6">
        <v>44638</v>
      </c>
      <c r="K2508" s="6">
        <v>44721</v>
      </c>
      <c r="L2508">
        <f t="shared" si="301"/>
        <v>83</v>
      </c>
      <c r="M2508" t="b">
        <f t="shared" si="302"/>
        <v>0</v>
      </c>
    </row>
    <row r="2509" spans="1:13" ht="13.2" hidden="1" x14ac:dyDescent="0.25">
      <c r="A2509" s="3" t="s">
        <v>2545</v>
      </c>
      <c r="B2509" s="3" t="s">
        <v>12</v>
      </c>
      <c r="C2509" s="3">
        <v>30</v>
      </c>
      <c r="D2509" s="3" t="s">
        <v>13</v>
      </c>
      <c r="E2509" s="3" t="s">
        <v>27</v>
      </c>
      <c r="F2509" s="4" t="s">
        <v>28</v>
      </c>
      <c r="G2509" s="4" t="s">
        <v>16</v>
      </c>
      <c r="H2509" s="4" t="s">
        <v>8</v>
      </c>
      <c r="I2509" s="4" t="s">
        <v>1832</v>
      </c>
      <c r="J2509" s="6">
        <v>44638</v>
      </c>
      <c r="K2509" s="6">
        <v>44741</v>
      </c>
      <c r="L2509">
        <f t="shared" si="301"/>
        <v>103</v>
      </c>
      <c r="M2509" t="b">
        <f t="shared" si="302"/>
        <v>0</v>
      </c>
    </row>
    <row r="2510" spans="1:13" ht="13.2" hidden="1" x14ac:dyDescent="0.25">
      <c r="A2510" s="3" t="s">
        <v>2546</v>
      </c>
      <c r="B2510" s="3" t="s">
        <v>12</v>
      </c>
      <c r="C2510" s="3">
        <v>30</v>
      </c>
      <c r="D2510" s="3" t="s">
        <v>404</v>
      </c>
      <c r="E2510" s="3" t="s">
        <v>466</v>
      </c>
      <c r="F2510" s="4"/>
      <c r="G2510" s="4" t="s">
        <v>90</v>
      </c>
      <c r="H2510" s="4"/>
      <c r="I2510" s="4"/>
      <c r="J2510" s="6">
        <v>44639</v>
      </c>
      <c r="K2510" s="3"/>
      <c r="L2510">
        <f t="shared" si="301"/>
        <v>-44639</v>
      </c>
    </row>
    <row r="2511" spans="1:13" ht="13.2" hidden="1" x14ac:dyDescent="0.25">
      <c r="A2511" s="3" t="s">
        <v>2547</v>
      </c>
      <c r="B2511" s="3" t="s">
        <v>32</v>
      </c>
      <c r="C2511" s="3">
        <v>15</v>
      </c>
      <c r="D2511" s="3" t="s">
        <v>13</v>
      </c>
      <c r="E2511" s="3" t="s">
        <v>27</v>
      </c>
      <c r="F2511" s="4" t="s">
        <v>28</v>
      </c>
      <c r="G2511" s="4" t="s">
        <v>16</v>
      </c>
      <c r="H2511" s="4" t="s">
        <v>8</v>
      </c>
      <c r="I2511" s="4" t="s">
        <v>1832</v>
      </c>
      <c r="J2511" s="6">
        <v>44640</v>
      </c>
      <c r="K2511" s="6">
        <v>44782</v>
      </c>
      <c r="L2511">
        <f t="shared" si="301"/>
        <v>142</v>
      </c>
      <c r="M2511" t="b">
        <f t="shared" ref="M2511:M2554" si="303">L2511&lt;C2511</f>
        <v>0</v>
      </c>
    </row>
    <row r="2512" spans="1:13" ht="13.2" hidden="1" x14ac:dyDescent="0.25">
      <c r="A2512" s="3" t="s">
        <v>2548</v>
      </c>
      <c r="B2512" s="3" t="s">
        <v>32</v>
      </c>
      <c r="C2512" s="3">
        <v>15</v>
      </c>
      <c r="D2512" s="3" t="s">
        <v>13</v>
      </c>
      <c r="E2512" s="3" t="s">
        <v>27</v>
      </c>
      <c r="F2512" s="4" t="s">
        <v>28</v>
      </c>
      <c r="G2512" s="4" t="s">
        <v>16</v>
      </c>
      <c r="H2512" s="4" t="s">
        <v>8</v>
      </c>
      <c r="I2512" s="4" t="s">
        <v>1832</v>
      </c>
      <c r="J2512" s="6">
        <v>44640</v>
      </c>
      <c r="K2512" s="6">
        <v>44782</v>
      </c>
      <c r="L2512">
        <f t="shared" si="301"/>
        <v>142</v>
      </c>
      <c r="M2512" t="b">
        <f t="shared" si="303"/>
        <v>0</v>
      </c>
    </row>
    <row r="2513" spans="1:13" ht="13.2" hidden="1" x14ac:dyDescent="0.25">
      <c r="A2513" s="3" t="s">
        <v>2549</v>
      </c>
      <c r="B2513" s="3" t="s">
        <v>32</v>
      </c>
      <c r="C2513" s="3">
        <v>15</v>
      </c>
      <c r="D2513" s="3" t="s">
        <v>13</v>
      </c>
      <c r="E2513" s="3" t="s">
        <v>27</v>
      </c>
      <c r="F2513" s="4" t="s">
        <v>28</v>
      </c>
      <c r="G2513" s="4" t="s">
        <v>16</v>
      </c>
      <c r="H2513" s="4" t="s">
        <v>8</v>
      </c>
      <c r="I2513" s="4" t="s">
        <v>1832</v>
      </c>
      <c r="J2513" s="6">
        <v>44640</v>
      </c>
      <c r="K2513" s="6">
        <v>44782</v>
      </c>
      <c r="L2513">
        <f t="shared" si="301"/>
        <v>142</v>
      </c>
      <c r="M2513" t="b">
        <f t="shared" si="303"/>
        <v>0</v>
      </c>
    </row>
    <row r="2514" spans="1:13" ht="13.2" hidden="1" x14ac:dyDescent="0.25">
      <c r="A2514" s="3" t="s">
        <v>2550</v>
      </c>
      <c r="B2514" s="3" t="s">
        <v>32</v>
      </c>
      <c r="C2514" s="3">
        <v>15</v>
      </c>
      <c r="D2514" s="3" t="s">
        <v>13</v>
      </c>
      <c r="E2514" s="3" t="s">
        <v>27</v>
      </c>
      <c r="F2514" s="4" t="s">
        <v>28</v>
      </c>
      <c r="G2514" s="4" t="s">
        <v>16</v>
      </c>
      <c r="H2514" s="4" t="s">
        <v>8</v>
      </c>
      <c r="I2514" s="4" t="s">
        <v>1832</v>
      </c>
      <c r="J2514" s="6">
        <v>44640</v>
      </c>
      <c r="K2514" s="6">
        <v>44782</v>
      </c>
      <c r="L2514">
        <f t="shared" si="301"/>
        <v>142</v>
      </c>
      <c r="M2514" t="b">
        <f t="shared" si="303"/>
        <v>0</v>
      </c>
    </row>
    <row r="2515" spans="1:13" ht="13.2" hidden="1" x14ac:dyDescent="0.25">
      <c r="A2515" s="3" t="s">
        <v>2551</v>
      </c>
      <c r="B2515" s="3" t="s">
        <v>32</v>
      </c>
      <c r="C2515" s="3">
        <v>15</v>
      </c>
      <c r="D2515" s="3" t="s">
        <v>13</v>
      </c>
      <c r="E2515" s="3" t="s">
        <v>27</v>
      </c>
      <c r="F2515" s="4" t="s">
        <v>28</v>
      </c>
      <c r="G2515" s="4" t="s">
        <v>16</v>
      </c>
      <c r="H2515" s="4" t="s">
        <v>8</v>
      </c>
      <c r="I2515" s="4" t="s">
        <v>1832</v>
      </c>
      <c r="J2515" s="6">
        <v>44640</v>
      </c>
      <c r="K2515" s="6">
        <v>44783</v>
      </c>
      <c r="L2515">
        <f t="shared" si="301"/>
        <v>143</v>
      </c>
      <c r="M2515" t="b">
        <f t="shared" si="303"/>
        <v>0</v>
      </c>
    </row>
    <row r="2516" spans="1:13" ht="13.2" hidden="1" x14ac:dyDescent="0.25">
      <c r="A2516" s="3" t="s">
        <v>2552</v>
      </c>
      <c r="B2516" s="3" t="s">
        <v>32</v>
      </c>
      <c r="C2516" s="3">
        <v>15</v>
      </c>
      <c r="D2516" s="3" t="s">
        <v>13</v>
      </c>
      <c r="E2516" s="3" t="s">
        <v>27</v>
      </c>
      <c r="F2516" s="4" t="s">
        <v>28</v>
      </c>
      <c r="G2516" s="4" t="s">
        <v>16</v>
      </c>
      <c r="H2516" s="4" t="s">
        <v>8</v>
      </c>
      <c r="I2516" s="4" t="s">
        <v>1832</v>
      </c>
      <c r="J2516" s="6">
        <v>44640</v>
      </c>
      <c r="K2516" s="6">
        <v>44783</v>
      </c>
      <c r="L2516">
        <f t="shared" si="301"/>
        <v>143</v>
      </c>
      <c r="M2516" t="b">
        <f t="shared" si="303"/>
        <v>0</v>
      </c>
    </row>
    <row r="2517" spans="1:13" ht="13.2" hidden="1" x14ac:dyDescent="0.25">
      <c r="A2517" s="3" t="s">
        <v>2553</v>
      </c>
      <c r="B2517" s="3" t="s">
        <v>32</v>
      </c>
      <c r="C2517" s="3">
        <v>15</v>
      </c>
      <c r="D2517" s="3" t="s">
        <v>13</v>
      </c>
      <c r="E2517" s="3" t="s">
        <v>27</v>
      </c>
      <c r="F2517" s="4" t="s">
        <v>28</v>
      </c>
      <c r="G2517" s="4" t="s">
        <v>16</v>
      </c>
      <c r="H2517" s="4" t="s">
        <v>8</v>
      </c>
      <c r="I2517" s="4" t="s">
        <v>1832</v>
      </c>
      <c r="J2517" s="6">
        <v>44640</v>
      </c>
      <c r="K2517" s="6">
        <v>44792</v>
      </c>
      <c r="L2517">
        <f t="shared" si="301"/>
        <v>152</v>
      </c>
      <c r="M2517" t="b">
        <f t="shared" si="303"/>
        <v>0</v>
      </c>
    </row>
    <row r="2518" spans="1:13" ht="13.2" hidden="1" x14ac:dyDescent="0.25">
      <c r="A2518" s="3" t="s">
        <v>2554</v>
      </c>
      <c r="B2518" s="3" t="s">
        <v>34</v>
      </c>
      <c r="C2518" s="3">
        <v>7</v>
      </c>
      <c r="D2518" s="3" t="s">
        <v>13</v>
      </c>
      <c r="E2518" s="3" t="s">
        <v>27</v>
      </c>
      <c r="F2518" s="4" t="s">
        <v>28</v>
      </c>
      <c r="G2518" s="4" t="s">
        <v>16</v>
      </c>
      <c r="H2518" s="4" t="s">
        <v>8</v>
      </c>
      <c r="I2518" s="4" t="s">
        <v>1832</v>
      </c>
      <c r="J2518" s="6">
        <v>44640</v>
      </c>
      <c r="K2518" s="6">
        <v>44791</v>
      </c>
      <c r="L2518">
        <f t="shared" si="301"/>
        <v>151</v>
      </c>
      <c r="M2518" t="b">
        <f t="shared" si="303"/>
        <v>0</v>
      </c>
    </row>
    <row r="2519" spans="1:13" ht="13.2" hidden="1" x14ac:dyDescent="0.25">
      <c r="A2519" s="3" t="s">
        <v>2555</v>
      </c>
      <c r="B2519" s="3" t="s">
        <v>34</v>
      </c>
      <c r="C2519" s="3">
        <v>7</v>
      </c>
      <c r="D2519" s="3" t="s">
        <v>13</v>
      </c>
      <c r="E2519" s="3" t="s">
        <v>27</v>
      </c>
      <c r="F2519" s="4" t="s">
        <v>28</v>
      </c>
      <c r="G2519" s="4" t="s">
        <v>16</v>
      </c>
      <c r="H2519" s="4" t="s">
        <v>8</v>
      </c>
      <c r="I2519" s="4" t="s">
        <v>1832</v>
      </c>
      <c r="J2519" s="6">
        <v>44640</v>
      </c>
      <c r="K2519" s="6">
        <v>44792</v>
      </c>
      <c r="L2519">
        <f t="shared" si="301"/>
        <v>152</v>
      </c>
      <c r="M2519" t="b">
        <f t="shared" si="303"/>
        <v>0</v>
      </c>
    </row>
    <row r="2520" spans="1:13" ht="13.2" hidden="1" x14ac:dyDescent="0.25">
      <c r="A2520" s="3" t="s">
        <v>2556</v>
      </c>
      <c r="B2520" s="3" t="s">
        <v>12</v>
      </c>
      <c r="C2520" s="3">
        <v>30</v>
      </c>
      <c r="D2520" s="3" t="s">
        <v>13</v>
      </c>
      <c r="E2520" s="3" t="s">
        <v>27</v>
      </c>
      <c r="F2520" s="4" t="s">
        <v>43</v>
      </c>
      <c r="G2520" s="4" t="s">
        <v>16</v>
      </c>
      <c r="H2520" s="4" t="s">
        <v>17</v>
      </c>
      <c r="I2520" s="4"/>
      <c r="J2520" s="6">
        <v>44640</v>
      </c>
      <c r="K2520" s="6">
        <v>44648</v>
      </c>
      <c r="L2520">
        <f t="shared" si="301"/>
        <v>8</v>
      </c>
      <c r="M2520" t="b">
        <f t="shared" si="303"/>
        <v>1</v>
      </c>
    </row>
    <row r="2521" spans="1:13" ht="13.2" hidden="1" x14ac:dyDescent="0.25">
      <c r="A2521" s="3" t="s">
        <v>2557</v>
      </c>
      <c r="B2521" s="3" t="s">
        <v>12</v>
      </c>
      <c r="C2521" s="3">
        <v>30</v>
      </c>
      <c r="D2521" s="3" t="s">
        <v>13</v>
      </c>
      <c r="E2521" s="3" t="s">
        <v>27</v>
      </c>
      <c r="F2521" s="4" t="s">
        <v>43</v>
      </c>
      <c r="G2521" s="4" t="s">
        <v>16</v>
      </c>
      <c r="H2521" s="4" t="s">
        <v>17</v>
      </c>
      <c r="I2521" s="4"/>
      <c r="J2521" s="6">
        <v>44640</v>
      </c>
      <c r="K2521" s="6">
        <v>44648</v>
      </c>
      <c r="L2521">
        <f t="shared" si="301"/>
        <v>8</v>
      </c>
      <c r="M2521" t="b">
        <f t="shared" si="303"/>
        <v>1</v>
      </c>
    </row>
    <row r="2522" spans="1:13" ht="13.2" hidden="1" x14ac:dyDescent="0.25">
      <c r="A2522" s="3" t="s">
        <v>2558</v>
      </c>
      <c r="B2522" s="3" t="s">
        <v>12</v>
      </c>
      <c r="C2522" s="3">
        <v>30</v>
      </c>
      <c r="D2522" s="3" t="s">
        <v>13</v>
      </c>
      <c r="E2522" s="3" t="s">
        <v>27</v>
      </c>
      <c r="F2522" s="4" t="s">
        <v>43</v>
      </c>
      <c r="G2522" s="4" t="s">
        <v>16</v>
      </c>
      <c r="H2522" s="4" t="s">
        <v>17</v>
      </c>
      <c r="I2522" s="4"/>
      <c r="J2522" s="6">
        <v>44640</v>
      </c>
      <c r="K2522" s="6">
        <v>44648</v>
      </c>
      <c r="L2522">
        <f t="shared" si="301"/>
        <v>8</v>
      </c>
      <c r="M2522" t="b">
        <f t="shared" si="303"/>
        <v>1</v>
      </c>
    </row>
    <row r="2523" spans="1:13" ht="13.2" hidden="1" x14ac:dyDescent="0.25">
      <c r="A2523" s="3" t="s">
        <v>2559</v>
      </c>
      <c r="B2523" s="3" t="s">
        <v>12</v>
      </c>
      <c r="C2523" s="3">
        <v>30</v>
      </c>
      <c r="D2523" s="3" t="s">
        <v>13</v>
      </c>
      <c r="E2523" s="3" t="s">
        <v>27</v>
      </c>
      <c r="F2523" s="4" t="s">
        <v>43</v>
      </c>
      <c r="G2523" s="4" t="s">
        <v>16</v>
      </c>
      <c r="H2523" s="4" t="s">
        <v>17</v>
      </c>
      <c r="I2523" s="4"/>
      <c r="J2523" s="6">
        <v>44640</v>
      </c>
      <c r="K2523" s="6">
        <v>44648</v>
      </c>
      <c r="L2523">
        <f t="shared" si="301"/>
        <v>8</v>
      </c>
      <c r="M2523" t="b">
        <f t="shared" si="303"/>
        <v>1</v>
      </c>
    </row>
    <row r="2524" spans="1:13" ht="13.2" hidden="1" x14ac:dyDescent="0.25">
      <c r="A2524" s="3" t="s">
        <v>2560</v>
      </c>
      <c r="B2524" s="3" t="s">
        <v>12</v>
      </c>
      <c r="C2524" s="3">
        <v>30</v>
      </c>
      <c r="D2524" s="3" t="s">
        <v>13</v>
      </c>
      <c r="E2524" s="3" t="s">
        <v>27</v>
      </c>
      <c r="F2524" s="4" t="s">
        <v>43</v>
      </c>
      <c r="G2524" s="4" t="s">
        <v>16</v>
      </c>
      <c r="H2524" s="4" t="s">
        <v>17</v>
      </c>
      <c r="I2524" s="4"/>
      <c r="J2524" s="6">
        <v>44640</v>
      </c>
      <c r="K2524" s="6">
        <v>44648</v>
      </c>
      <c r="L2524">
        <f t="shared" si="301"/>
        <v>8</v>
      </c>
      <c r="M2524" t="b">
        <f t="shared" si="303"/>
        <v>1</v>
      </c>
    </row>
    <row r="2525" spans="1:13" ht="13.2" hidden="1" x14ac:dyDescent="0.25">
      <c r="A2525" s="3" t="s">
        <v>2561</v>
      </c>
      <c r="B2525" s="3" t="s">
        <v>12</v>
      </c>
      <c r="C2525" s="3">
        <v>30</v>
      </c>
      <c r="D2525" s="3" t="s">
        <v>13</v>
      </c>
      <c r="E2525" s="3" t="s">
        <v>27</v>
      </c>
      <c r="F2525" s="4" t="s">
        <v>43</v>
      </c>
      <c r="G2525" s="4" t="s">
        <v>16</v>
      </c>
      <c r="H2525" s="4" t="s">
        <v>17</v>
      </c>
      <c r="I2525" s="4"/>
      <c r="J2525" s="6">
        <v>44640</v>
      </c>
      <c r="K2525" s="6">
        <v>44648</v>
      </c>
      <c r="L2525">
        <f t="shared" si="301"/>
        <v>8</v>
      </c>
      <c r="M2525" t="b">
        <f t="shared" si="303"/>
        <v>1</v>
      </c>
    </row>
    <row r="2526" spans="1:13" ht="13.2" hidden="1" x14ac:dyDescent="0.25">
      <c r="A2526" s="3" t="s">
        <v>2562</v>
      </c>
      <c r="B2526" s="3" t="s">
        <v>12</v>
      </c>
      <c r="C2526" s="3">
        <v>30</v>
      </c>
      <c r="D2526" s="3" t="s">
        <v>13</v>
      </c>
      <c r="E2526" s="3" t="s">
        <v>27</v>
      </c>
      <c r="F2526" s="4" t="s">
        <v>43</v>
      </c>
      <c r="G2526" s="4" t="s">
        <v>16</v>
      </c>
      <c r="H2526" s="4" t="s">
        <v>17</v>
      </c>
      <c r="I2526" s="4"/>
      <c r="J2526" s="6">
        <v>44640</v>
      </c>
      <c r="K2526" s="6">
        <v>44648</v>
      </c>
      <c r="L2526">
        <f t="shared" si="301"/>
        <v>8</v>
      </c>
      <c r="M2526" t="b">
        <f t="shared" si="303"/>
        <v>1</v>
      </c>
    </row>
    <row r="2527" spans="1:13" ht="13.2" hidden="1" x14ac:dyDescent="0.25">
      <c r="A2527" s="3" t="s">
        <v>2563</v>
      </c>
      <c r="B2527" s="3" t="s">
        <v>12</v>
      </c>
      <c r="C2527" s="3">
        <v>30</v>
      </c>
      <c r="D2527" s="3" t="s">
        <v>13</v>
      </c>
      <c r="E2527" s="3" t="s">
        <v>27</v>
      </c>
      <c r="F2527" s="4" t="s">
        <v>43</v>
      </c>
      <c r="G2527" s="4" t="s">
        <v>16</v>
      </c>
      <c r="H2527" s="4" t="s">
        <v>17</v>
      </c>
      <c r="I2527" s="4"/>
      <c r="J2527" s="6">
        <v>44640</v>
      </c>
      <c r="K2527" s="6">
        <v>44648</v>
      </c>
      <c r="L2527">
        <f t="shared" si="301"/>
        <v>8</v>
      </c>
      <c r="M2527" t="b">
        <f t="shared" si="303"/>
        <v>1</v>
      </c>
    </row>
    <row r="2528" spans="1:13" ht="13.2" hidden="1" x14ac:dyDescent="0.25">
      <c r="A2528" s="3" t="s">
        <v>2564</v>
      </c>
      <c r="B2528" s="3" t="s">
        <v>12</v>
      </c>
      <c r="C2528" s="3">
        <v>30</v>
      </c>
      <c r="D2528" s="3" t="s">
        <v>13</v>
      </c>
      <c r="E2528" s="3" t="s">
        <v>27</v>
      </c>
      <c r="F2528" s="4" t="s">
        <v>43</v>
      </c>
      <c r="G2528" s="4" t="s">
        <v>16</v>
      </c>
      <c r="H2528" s="4" t="s">
        <v>17</v>
      </c>
      <c r="I2528" s="4"/>
      <c r="J2528" s="6">
        <v>44640</v>
      </c>
      <c r="K2528" s="6">
        <v>44648</v>
      </c>
      <c r="L2528">
        <f t="shared" si="301"/>
        <v>8</v>
      </c>
      <c r="M2528" t="b">
        <f t="shared" si="303"/>
        <v>1</v>
      </c>
    </row>
    <row r="2529" spans="1:13" ht="13.2" hidden="1" x14ac:dyDescent="0.25">
      <c r="A2529" s="3" t="s">
        <v>2565</v>
      </c>
      <c r="B2529" s="3" t="s">
        <v>12</v>
      </c>
      <c r="C2529" s="3">
        <v>30</v>
      </c>
      <c r="D2529" s="3" t="s">
        <v>13</v>
      </c>
      <c r="E2529" s="3" t="s">
        <v>27</v>
      </c>
      <c r="F2529" s="4" t="s">
        <v>43</v>
      </c>
      <c r="G2529" s="4" t="s">
        <v>16</v>
      </c>
      <c r="H2529" s="4" t="s">
        <v>17</v>
      </c>
      <c r="I2529" s="4"/>
      <c r="J2529" s="6">
        <v>44640</v>
      </c>
      <c r="K2529" s="6">
        <v>44648</v>
      </c>
      <c r="L2529">
        <f t="shared" si="301"/>
        <v>8</v>
      </c>
      <c r="M2529" t="b">
        <f t="shared" si="303"/>
        <v>1</v>
      </c>
    </row>
    <row r="2530" spans="1:13" ht="13.2" hidden="1" x14ac:dyDescent="0.25">
      <c r="A2530" s="3" t="s">
        <v>2566</v>
      </c>
      <c r="B2530" s="3" t="s">
        <v>12</v>
      </c>
      <c r="C2530" s="3">
        <v>30</v>
      </c>
      <c r="D2530" s="3" t="s">
        <v>13</v>
      </c>
      <c r="E2530" s="3" t="s">
        <v>27</v>
      </c>
      <c r="F2530" s="4" t="s">
        <v>28</v>
      </c>
      <c r="G2530" s="4" t="s">
        <v>29</v>
      </c>
      <c r="H2530" s="4" t="s">
        <v>8</v>
      </c>
      <c r="I2530" s="4" t="s">
        <v>1832</v>
      </c>
      <c r="J2530" s="6">
        <v>44640</v>
      </c>
      <c r="K2530" s="6">
        <v>44657</v>
      </c>
      <c r="L2530">
        <f t="shared" si="301"/>
        <v>17</v>
      </c>
      <c r="M2530" t="b">
        <f t="shared" si="303"/>
        <v>1</v>
      </c>
    </row>
    <row r="2531" spans="1:13" ht="13.2" hidden="1" x14ac:dyDescent="0.25">
      <c r="A2531" s="3" t="s">
        <v>2567</v>
      </c>
      <c r="B2531" s="3" t="s">
        <v>12</v>
      </c>
      <c r="C2531" s="3">
        <v>30</v>
      </c>
      <c r="D2531" s="3" t="s">
        <v>13</v>
      </c>
      <c r="E2531" s="3" t="s">
        <v>27</v>
      </c>
      <c r="F2531" s="4" t="s">
        <v>28</v>
      </c>
      <c r="G2531" s="4" t="s">
        <v>29</v>
      </c>
      <c r="H2531" s="4" t="s">
        <v>8</v>
      </c>
      <c r="I2531" s="4" t="s">
        <v>1832</v>
      </c>
      <c r="J2531" s="6">
        <v>44640</v>
      </c>
      <c r="K2531" s="6">
        <v>44657</v>
      </c>
      <c r="L2531">
        <f t="shared" si="301"/>
        <v>17</v>
      </c>
      <c r="M2531" t="b">
        <f t="shared" si="303"/>
        <v>1</v>
      </c>
    </row>
    <row r="2532" spans="1:13" ht="13.2" hidden="1" x14ac:dyDescent="0.25">
      <c r="A2532" s="3" t="s">
        <v>2568</v>
      </c>
      <c r="B2532" s="3" t="s">
        <v>12</v>
      </c>
      <c r="C2532" s="3">
        <v>30</v>
      </c>
      <c r="D2532" s="3" t="s">
        <v>13</v>
      </c>
      <c r="E2532" s="3" t="s">
        <v>27</v>
      </c>
      <c r="F2532" s="4" t="s">
        <v>28</v>
      </c>
      <c r="G2532" s="4" t="s">
        <v>29</v>
      </c>
      <c r="H2532" s="4" t="s">
        <v>8</v>
      </c>
      <c r="I2532" s="4" t="s">
        <v>1832</v>
      </c>
      <c r="J2532" s="6">
        <v>44640</v>
      </c>
      <c r="K2532" s="6">
        <v>44657</v>
      </c>
      <c r="L2532">
        <f t="shared" si="301"/>
        <v>17</v>
      </c>
      <c r="M2532" t="b">
        <f t="shared" si="303"/>
        <v>1</v>
      </c>
    </row>
    <row r="2533" spans="1:13" ht="13.2" hidden="1" x14ac:dyDescent="0.25">
      <c r="A2533" s="3" t="s">
        <v>2569</v>
      </c>
      <c r="B2533" s="3" t="s">
        <v>12</v>
      </c>
      <c r="C2533" s="3">
        <v>30</v>
      </c>
      <c r="D2533" s="3" t="s">
        <v>13</v>
      </c>
      <c r="E2533" s="3" t="s">
        <v>27</v>
      </c>
      <c r="F2533" s="4" t="s">
        <v>28</v>
      </c>
      <c r="G2533" s="4" t="s">
        <v>29</v>
      </c>
      <c r="H2533" s="4" t="s">
        <v>8</v>
      </c>
      <c r="I2533" s="4" t="s">
        <v>1832</v>
      </c>
      <c r="J2533" s="6">
        <v>44640</v>
      </c>
      <c r="K2533" s="6">
        <v>44657</v>
      </c>
      <c r="L2533">
        <f t="shared" si="301"/>
        <v>17</v>
      </c>
      <c r="M2533" t="b">
        <f t="shared" si="303"/>
        <v>1</v>
      </c>
    </row>
    <row r="2534" spans="1:13" ht="13.2" hidden="1" x14ac:dyDescent="0.25">
      <c r="A2534" s="3" t="s">
        <v>2570</v>
      </c>
      <c r="B2534" s="3" t="s">
        <v>12</v>
      </c>
      <c r="C2534" s="3">
        <v>30</v>
      </c>
      <c r="D2534" s="3" t="s">
        <v>13</v>
      </c>
      <c r="E2534" s="3" t="s">
        <v>27</v>
      </c>
      <c r="F2534" s="4" t="s">
        <v>28</v>
      </c>
      <c r="G2534" s="4" t="s">
        <v>29</v>
      </c>
      <c r="H2534" s="4" t="s">
        <v>8</v>
      </c>
      <c r="I2534" s="4" t="s">
        <v>1832</v>
      </c>
      <c r="J2534" s="6">
        <v>44640</v>
      </c>
      <c r="K2534" s="6">
        <v>44657</v>
      </c>
      <c r="L2534">
        <f t="shared" si="301"/>
        <v>17</v>
      </c>
      <c r="M2534" t="b">
        <f t="shared" si="303"/>
        <v>1</v>
      </c>
    </row>
    <row r="2535" spans="1:13" ht="13.2" hidden="1" x14ac:dyDescent="0.25">
      <c r="A2535" s="3" t="s">
        <v>2571</v>
      </c>
      <c r="B2535" s="3" t="s">
        <v>12</v>
      </c>
      <c r="C2535" s="3">
        <v>30</v>
      </c>
      <c r="D2535" s="3" t="s">
        <v>13</v>
      </c>
      <c r="E2535" s="3" t="s">
        <v>27</v>
      </c>
      <c r="F2535" s="4" t="s">
        <v>28</v>
      </c>
      <c r="G2535" s="4" t="s">
        <v>29</v>
      </c>
      <c r="H2535" s="4" t="s">
        <v>8</v>
      </c>
      <c r="I2535" s="4" t="s">
        <v>1832</v>
      </c>
      <c r="J2535" s="6">
        <v>44640</v>
      </c>
      <c r="K2535" s="6">
        <v>44657</v>
      </c>
      <c r="L2535">
        <f t="shared" si="301"/>
        <v>17</v>
      </c>
      <c r="M2535" t="b">
        <f t="shared" si="303"/>
        <v>1</v>
      </c>
    </row>
    <row r="2536" spans="1:13" ht="13.2" hidden="1" x14ac:dyDescent="0.25">
      <c r="A2536" s="3" t="s">
        <v>2572</v>
      </c>
      <c r="B2536" s="3" t="s">
        <v>12</v>
      </c>
      <c r="C2536" s="3">
        <v>30</v>
      </c>
      <c r="D2536" s="3" t="s">
        <v>13</v>
      </c>
      <c r="E2536" s="3" t="s">
        <v>27</v>
      </c>
      <c r="F2536" s="4" t="s">
        <v>28</v>
      </c>
      <c r="G2536" s="4" t="s">
        <v>29</v>
      </c>
      <c r="H2536" s="4" t="s">
        <v>8</v>
      </c>
      <c r="I2536" s="4" t="s">
        <v>1832</v>
      </c>
      <c r="J2536" s="6">
        <v>44640</v>
      </c>
      <c r="K2536" s="6">
        <v>44657</v>
      </c>
      <c r="L2536">
        <f t="shared" si="301"/>
        <v>17</v>
      </c>
      <c r="M2536" t="b">
        <f t="shared" si="303"/>
        <v>1</v>
      </c>
    </row>
    <row r="2537" spans="1:13" ht="13.2" hidden="1" x14ac:dyDescent="0.25">
      <c r="A2537" s="3" t="s">
        <v>2573</v>
      </c>
      <c r="B2537" s="3" t="s">
        <v>12</v>
      </c>
      <c r="C2537" s="3">
        <v>30</v>
      </c>
      <c r="D2537" s="3" t="s">
        <v>13</v>
      </c>
      <c r="E2537" s="3" t="s">
        <v>27</v>
      </c>
      <c r="F2537" s="4" t="s">
        <v>28</v>
      </c>
      <c r="G2537" s="4" t="s">
        <v>29</v>
      </c>
      <c r="H2537" s="4" t="s">
        <v>8</v>
      </c>
      <c r="I2537" s="4" t="s">
        <v>1832</v>
      </c>
      <c r="J2537" s="6">
        <v>44640</v>
      </c>
      <c r="K2537" s="6">
        <v>44657</v>
      </c>
      <c r="L2537">
        <f t="shared" si="301"/>
        <v>17</v>
      </c>
      <c r="M2537" t="b">
        <f t="shared" si="303"/>
        <v>1</v>
      </c>
    </row>
    <row r="2538" spans="1:13" ht="13.2" hidden="1" x14ac:dyDescent="0.25">
      <c r="A2538" s="3" t="s">
        <v>2574</v>
      </c>
      <c r="B2538" s="3" t="s">
        <v>12</v>
      </c>
      <c r="C2538" s="3">
        <v>30</v>
      </c>
      <c r="D2538" s="3" t="s">
        <v>13</v>
      </c>
      <c r="E2538" s="3" t="s">
        <v>27</v>
      </c>
      <c r="F2538" s="4" t="s">
        <v>28</v>
      </c>
      <c r="G2538" s="4" t="s">
        <v>29</v>
      </c>
      <c r="H2538" s="4" t="s">
        <v>8</v>
      </c>
      <c r="I2538" s="4" t="s">
        <v>1832</v>
      </c>
      <c r="J2538" s="6">
        <v>44640</v>
      </c>
      <c r="K2538" s="6">
        <v>44657</v>
      </c>
      <c r="L2538">
        <f t="shared" si="301"/>
        <v>17</v>
      </c>
      <c r="M2538" t="b">
        <f t="shared" si="303"/>
        <v>1</v>
      </c>
    </row>
    <row r="2539" spans="1:13" ht="13.2" hidden="1" x14ac:dyDescent="0.25">
      <c r="A2539" s="3" t="s">
        <v>2575</v>
      </c>
      <c r="B2539" s="3" t="s">
        <v>12</v>
      </c>
      <c r="C2539" s="3">
        <v>30</v>
      </c>
      <c r="D2539" s="3" t="s">
        <v>13</v>
      </c>
      <c r="E2539" s="3" t="s">
        <v>27</v>
      </c>
      <c r="F2539" s="4" t="s">
        <v>28</v>
      </c>
      <c r="G2539" s="4" t="s">
        <v>29</v>
      </c>
      <c r="H2539" s="4" t="s">
        <v>8</v>
      </c>
      <c r="I2539" s="4" t="s">
        <v>1832</v>
      </c>
      <c r="J2539" s="6">
        <v>44640</v>
      </c>
      <c r="K2539" s="6">
        <v>44657</v>
      </c>
      <c r="L2539">
        <f t="shared" si="301"/>
        <v>17</v>
      </c>
      <c r="M2539" t="b">
        <f t="shared" si="303"/>
        <v>1</v>
      </c>
    </row>
    <row r="2540" spans="1:13" ht="13.2" hidden="1" x14ac:dyDescent="0.25">
      <c r="A2540" s="3" t="s">
        <v>2576</v>
      </c>
      <c r="B2540" s="3" t="s">
        <v>12</v>
      </c>
      <c r="C2540" s="3">
        <v>30</v>
      </c>
      <c r="D2540" s="3" t="s">
        <v>13</v>
      </c>
      <c r="E2540" s="3" t="s">
        <v>27</v>
      </c>
      <c r="F2540" s="4" t="s">
        <v>28</v>
      </c>
      <c r="G2540" s="4" t="s">
        <v>29</v>
      </c>
      <c r="H2540" s="4" t="s">
        <v>8</v>
      </c>
      <c r="I2540" s="4" t="s">
        <v>1832</v>
      </c>
      <c r="J2540" s="6">
        <v>44640</v>
      </c>
      <c r="K2540" s="6">
        <v>44657</v>
      </c>
      <c r="L2540">
        <f t="shared" si="301"/>
        <v>17</v>
      </c>
      <c r="M2540" t="b">
        <f t="shared" si="303"/>
        <v>1</v>
      </c>
    </row>
    <row r="2541" spans="1:13" ht="13.2" hidden="1" x14ac:dyDescent="0.25">
      <c r="A2541" s="3" t="s">
        <v>2577</v>
      </c>
      <c r="B2541" s="3" t="s">
        <v>12</v>
      </c>
      <c r="C2541" s="3">
        <v>30</v>
      </c>
      <c r="D2541" s="3" t="s">
        <v>13</v>
      </c>
      <c r="E2541" s="3" t="s">
        <v>27</v>
      </c>
      <c r="F2541" s="4" t="s">
        <v>28</v>
      </c>
      <c r="G2541" s="4" t="s">
        <v>16</v>
      </c>
      <c r="H2541" s="4" t="s">
        <v>8</v>
      </c>
      <c r="I2541" s="4" t="s">
        <v>1832</v>
      </c>
      <c r="J2541" s="6">
        <v>44641</v>
      </c>
      <c r="K2541" s="6">
        <v>44747</v>
      </c>
      <c r="L2541">
        <f t="shared" si="301"/>
        <v>106</v>
      </c>
      <c r="M2541" t="b">
        <f t="shared" si="303"/>
        <v>0</v>
      </c>
    </row>
    <row r="2542" spans="1:13" ht="13.2" hidden="1" x14ac:dyDescent="0.25">
      <c r="A2542" s="3" t="s">
        <v>2578</v>
      </c>
      <c r="B2542" s="3" t="s">
        <v>12</v>
      </c>
      <c r="C2542" s="3">
        <v>30</v>
      </c>
      <c r="D2542" s="3" t="s">
        <v>13</v>
      </c>
      <c r="E2542" s="3" t="s">
        <v>27</v>
      </c>
      <c r="F2542" s="4" t="s">
        <v>28</v>
      </c>
      <c r="G2542" s="4" t="s">
        <v>16</v>
      </c>
      <c r="H2542" s="4" t="s">
        <v>8</v>
      </c>
      <c r="I2542" s="4" t="s">
        <v>67</v>
      </c>
      <c r="J2542" s="6">
        <v>44641</v>
      </c>
      <c r="K2542" s="6">
        <v>44781</v>
      </c>
      <c r="L2542">
        <f t="shared" si="301"/>
        <v>140</v>
      </c>
      <c r="M2542" t="b">
        <f t="shared" si="303"/>
        <v>0</v>
      </c>
    </row>
    <row r="2543" spans="1:13" ht="13.2" hidden="1" x14ac:dyDescent="0.25">
      <c r="A2543" s="3" t="s">
        <v>2579</v>
      </c>
      <c r="B2543" s="3" t="s">
        <v>12</v>
      </c>
      <c r="C2543" s="3">
        <v>30</v>
      </c>
      <c r="D2543" s="3" t="s">
        <v>13</v>
      </c>
      <c r="E2543" s="3" t="s">
        <v>27</v>
      </c>
      <c r="F2543" s="4" t="s">
        <v>28</v>
      </c>
      <c r="G2543" s="4" t="s">
        <v>29</v>
      </c>
      <c r="H2543" s="4" t="s">
        <v>8</v>
      </c>
      <c r="I2543" s="4" t="s">
        <v>79</v>
      </c>
      <c r="J2543" s="6">
        <v>44641</v>
      </c>
      <c r="K2543" s="6">
        <v>44751</v>
      </c>
      <c r="L2543">
        <f t="shared" si="301"/>
        <v>110</v>
      </c>
      <c r="M2543" t="b">
        <f t="shared" si="303"/>
        <v>0</v>
      </c>
    </row>
    <row r="2544" spans="1:13" ht="13.2" hidden="1" x14ac:dyDescent="0.25">
      <c r="A2544" s="3" t="s">
        <v>2580</v>
      </c>
      <c r="B2544" s="3" t="s">
        <v>12</v>
      </c>
      <c r="C2544" s="3">
        <v>30</v>
      </c>
      <c r="D2544" s="3" t="s">
        <v>13</v>
      </c>
      <c r="E2544" s="3" t="s">
        <v>27</v>
      </c>
      <c r="F2544" s="4" t="s">
        <v>28</v>
      </c>
      <c r="G2544" s="4" t="s">
        <v>29</v>
      </c>
      <c r="H2544" s="4" t="s">
        <v>8</v>
      </c>
      <c r="I2544" s="4" t="s">
        <v>1832</v>
      </c>
      <c r="J2544" s="6">
        <v>44642</v>
      </c>
      <c r="K2544" s="6">
        <v>44659</v>
      </c>
      <c r="L2544">
        <f t="shared" si="301"/>
        <v>17</v>
      </c>
      <c r="M2544" t="b">
        <f t="shared" si="303"/>
        <v>1</v>
      </c>
    </row>
    <row r="2545" spans="1:13" ht="13.2" hidden="1" x14ac:dyDescent="0.25">
      <c r="A2545" s="3" t="s">
        <v>2581</v>
      </c>
      <c r="B2545" s="3" t="s">
        <v>12</v>
      </c>
      <c r="C2545" s="3">
        <v>30</v>
      </c>
      <c r="D2545" s="3" t="s">
        <v>13</v>
      </c>
      <c r="E2545" s="3" t="s">
        <v>27</v>
      </c>
      <c r="F2545" s="4" t="s">
        <v>28</v>
      </c>
      <c r="G2545" s="4" t="s">
        <v>29</v>
      </c>
      <c r="H2545" s="4" t="s">
        <v>8</v>
      </c>
      <c r="I2545" s="4" t="s">
        <v>1832</v>
      </c>
      <c r="J2545" s="6">
        <v>44642</v>
      </c>
      <c r="K2545" s="6">
        <v>44660</v>
      </c>
      <c r="L2545">
        <f t="shared" si="301"/>
        <v>18</v>
      </c>
      <c r="M2545" t="b">
        <f t="shared" si="303"/>
        <v>1</v>
      </c>
    </row>
    <row r="2546" spans="1:13" ht="13.2" hidden="1" x14ac:dyDescent="0.25">
      <c r="A2546" s="3" t="s">
        <v>2582</v>
      </c>
      <c r="B2546" s="3" t="s">
        <v>12</v>
      </c>
      <c r="C2546" s="3">
        <v>30</v>
      </c>
      <c r="D2546" s="3" t="s">
        <v>13</v>
      </c>
      <c r="E2546" s="3" t="s">
        <v>27</v>
      </c>
      <c r="F2546" s="4" t="s">
        <v>28</v>
      </c>
      <c r="G2546" s="4" t="s">
        <v>16</v>
      </c>
      <c r="H2546" s="4" t="s">
        <v>8</v>
      </c>
      <c r="I2546" s="4" t="s">
        <v>1832</v>
      </c>
      <c r="J2546" s="6">
        <v>44642</v>
      </c>
      <c r="K2546" s="6">
        <v>44682</v>
      </c>
      <c r="L2546">
        <f t="shared" si="301"/>
        <v>40</v>
      </c>
      <c r="M2546" t="b">
        <f t="shared" si="303"/>
        <v>0</v>
      </c>
    </row>
    <row r="2547" spans="1:13" ht="13.2" hidden="1" x14ac:dyDescent="0.25">
      <c r="A2547" s="3" t="s">
        <v>2583</v>
      </c>
      <c r="B2547" s="3" t="s">
        <v>12</v>
      </c>
      <c r="C2547" s="3">
        <v>30</v>
      </c>
      <c r="D2547" s="3" t="s">
        <v>13</v>
      </c>
      <c r="E2547" s="3" t="s">
        <v>27</v>
      </c>
      <c r="F2547" s="4" t="s">
        <v>28</v>
      </c>
      <c r="G2547" s="4" t="s">
        <v>16</v>
      </c>
      <c r="H2547" s="4" t="s">
        <v>8</v>
      </c>
      <c r="I2547" s="4" t="s">
        <v>79</v>
      </c>
      <c r="J2547" s="6">
        <v>44642</v>
      </c>
      <c r="K2547" s="6">
        <v>44687</v>
      </c>
      <c r="L2547">
        <f t="shared" si="301"/>
        <v>45</v>
      </c>
      <c r="M2547" t="b">
        <f t="shared" si="303"/>
        <v>0</v>
      </c>
    </row>
    <row r="2548" spans="1:13" ht="13.2" hidden="1" x14ac:dyDescent="0.25">
      <c r="A2548" s="3" t="s">
        <v>2584</v>
      </c>
      <c r="B2548" s="3" t="s">
        <v>12</v>
      </c>
      <c r="C2548" s="3">
        <v>30</v>
      </c>
      <c r="D2548" s="3" t="s">
        <v>13</v>
      </c>
      <c r="E2548" s="3" t="s">
        <v>27</v>
      </c>
      <c r="F2548" s="4" t="s">
        <v>28</v>
      </c>
      <c r="G2548" s="4" t="s">
        <v>140</v>
      </c>
      <c r="H2548" s="4" t="s">
        <v>8</v>
      </c>
      <c r="I2548" s="4" t="s">
        <v>30</v>
      </c>
      <c r="J2548" s="6">
        <v>44642</v>
      </c>
      <c r="K2548" s="6">
        <v>44701</v>
      </c>
      <c r="L2548">
        <f t="shared" si="301"/>
        <v>59</v>
      </c>
      <c r="M2548" t="b">
        <f t="shared" si="303"/>
        <v>0</v>
      </c>
    </row>
    <row r="2549" spans="1:13" ht="13.2" hidden="1" x14ac:dyDescent="0.25">
      <c r="A2549" s="3" t="s">
        <v>2585</v>
      </c>
      <c r="B2549" s="3" t="s">
        <v>12</v>
      </c>
      <c r="C2549" s="3">
        <v>30</v>
      </c>
      <c r="D2549" s="3" t="s">
        <v>13</v>
      </c>
      <c r="E2549" s="3" t="s">
        <v>27</v>
      </c>
      <c r="F2549" s="4" t="s">
        <v>28</v>
      </c>
      <c r="G2549" s="4" t="s">
        <v>16</v>
      </c>
      <c r="H2549" s="4" t="s">
        <v>8</v>
      </c>
      <c r="I2549" s="4" t="s">
        <v>30</v>
      </c>
      <c r="J2549" s="6">
        <v>44642</v>
      </c>
      <c r="K2549" s="6">
        <v>44758</v>
      </c>
      <c r="L2549">
        <f t="shared" si="301"/>
        <v>116</v>
      </c>
      <c r="M2549" t="b">
        <f t="shared" si="303"/>
        <v>0</v>
      </c>
    </row>
    <row r="2550" spans="1:13" ht="13.2" hidden="1" x14ac:dyDescent="0.25">
      <c r="A2550" s="3" t="s">
        <v>2586</v>
      </c>
      <c r="B2550" s="3" t="s">
        <v>12</v>
      </c>
      <c r="C2550" s="3">
        <v>30</v>
      </c>
      <c r="D2550" s="3" t="s">
        <v>13</v>
      </c>
      <c r="E2550" s="3" t="s">
        <v>27</v>
      </c>
      <c r="F2550" s="4" t="s">
        <v>28</v>
      </c>
      <c r="G2550" s="4" t="s">
        <v>16</v>
      </c>
      <c r="H2550" s="4" t="s">
        <v>8</v>
      </c>
      <c r="I2550" s="4" t="s">
        <v>67</v>
      </c>
      <c r="J2550" s="6">
        <v>44642</v>
      </c>
      <c r="K2550" s="6">
        <v>44798</v>
      </c>
      <c r="L2550">
        <f t="shared" si="301"/>
        <v>156</v>
      </c>
      <c r="M2550" t="b">
        <f t="shared" si="303"/>
        <v>0</v>
      </c>
    </row>
    <row r="2551" spans="1:13" ht="13.2" hidden="1" x14ac:dyDescent="0.25">
      <c r="A2551" s="3" t="s">
        <v>2587</v>
      </c>
      <c r="B2551" s="3" t="s">
        <v>12</v>
      </c>
      <c r="C2551" s="3">
        <v>30</v>
      </c>
      <c r="D2551" s="3" t="s">
        <v>13</v>
      </c>
      <c r="E2551" s="3" t="s">
        <v>27</v>
      </c>
      <c r="F2551" s="4" t="s">
        <v>28</v>
      </c>
      <c r="G2551" s="4" t="s">
        <v>16</v>
      </c>
      <c r="H2551" s="4" t="s">
        <v>8</v>
      </c>
      <c r="I2551" s="4" t="s">
        <v>67</v>
      </c>
      <c r="J2551" s="6">
        <v>44642</v>
      </c>
      <c r="K2551" s="6">
        <v>44798</v>
      </c>
      <c r="L2551">
        <f t="shared" si="301"/>
        <v>156</v>
      </c>
      <c r="M2551" t="b">
        <f t="shared" si="303"/>
        <v>0</v>
      </c>
    </row>
    <row r="2552" spans="1:13" ht="13.2" hidden="1" x14ac:dyDescent="0.25">
      <c r="A2552" s="3" t="s">
        <v>2588</v>
      </c>
      <c r="B2552" s="3" t="s">
        <v>12</v>
      </c>
      <c r="C2552" s="3">
        <v>30</v>
      </c>
      <c r="D2552" s="3" t="s">
        <v>13</v>
      </c>
      <c r="E2552" s="3" t="s">
        <v>27</v>
      </c>
      <c r="F2552" s="4" t="s">
        <v>28</v>
      </c>
      <c r="G2552" s="4" t="s">
        <v>29</v>
      </c>
      <c r="H2552" s="4" t="s">
        <v>8</v>
      </c>
      <c r="I2552" s="4" t="s">
        <v>79</v>
      </c>
      <c r="J2552" s="6">
        <v>44642</v>
      </c>
      <c r="K2552" s="6">
        <v>44812</v>
      </c>
      <c r="L2552">
        <f t="shared" si="301"/>
        <v>170</v>
      </c>
      <c r="M2552" t="b">
        <f t="shared" si="303"/>
        <v>0</v>
      </c>
    </row>
    <row r="2553" spans="1:13" ht="13.2" hidden="1" x14ac:dyDescent="0.25">
      <c r="A2553" s="3" t="s">
        <v>2589</v>
      </c>
      <c r="B2553" s="3" t="s">
        <v>12</v>
      </c>
      <c r="C2553" s="3">
        <v>30</v>
      </c>
      <c r="D2553" s="3" t="s">
        <v>13</v>
      </c>
      <c r="E2553" s="3" t="s">
        <v>27</v>
      </c>
      <c r="F2553" s="4" t="s">
        <v>28</v>
      </c>
      <c r="G2553" s="4" t="s">
        <v>29</v>
      </c>
      <c r="H2553" s="4" t="s">
        <v>8</v>
      </c>
      <c r="I2553" s="4" t="s">
        <v>30</v>
      </c>
      <c r="J2553" s="6">
        <v>44642</v>
      </c>
      <c r="K2553" s="6">
        <v>44830</v>
      </c>
      <c r="L2553">
        <f t="shared" si="301"/>
        <v>188</v>
      </c>
      <c r="M2553" t="b">
        <f t="shared" si="303"/>
        <v>0</v>
      </c>
    </row>
    <row r="2554" spans="1:13" ht="13.2" hidden="1" x14ac:dyDescent="0.25">
      <c r="A2554" s="3" t="s">
        <v>2590</v>
      </c>
      <c r="B2554" s="3" t="s">
        <v>12</v>
      </c>
      <c r="C2554" s="3">
        <v>30</v>
      </c>
      <c r="D2554" s="3" t="s">
        <v>13</v>
      </c>
      <c r="E2554" s="3" t="s">
        <v>27</v>
      </c>
      <c r="F2554" s="4" t="s">
        <v>28</v>
      </c>
      <c r="G2554" s="4" t="s">
        <v>29</v>
      </c>
      <c r="H2554" s="4" t="s">
        <v>8</v>
      </c>
      <c r="I2554" s="4" t="s">
        <v>79</v>
      </c>
      <c r="J2554" s="6">
        <v>44642</v>
      </c>
      <c r="K2554" s="6">
        <v>44839</v>
      </c>
      <c r="L2554">
        <f t="shared" si="301"/>
        <v>197</v>
      </c>
      <c r="M2554" t="b">
        <f t="shared" si="303"/>
        <v>0</v>
      </c>
    </row>
    <row r="2555" spans="1:13" ht="13.2" hidden="1" x14ac:dyDescent="0.25">
      <c r="A2555" s="3" t="s">
        <v>2591</v>
      </c>
      <c r="B2555" s="3" t="s">
        <v>12</v>
      </c>
      <c r="C2555" s="3">
        <v>30</v>
      </c>
      <c r="D2555" s="3" t="s">
        <v>404</v>
      </c>
      <c r="E2555" s="3" t="s">
        <v>466</v>
      </c>
      <c r="F2555" s="4"/>
      <c r="G2555" s="4" t="s">
        <v>90</v>
      </c>
      <c r="H2555" s="4"/>
      <c r="I2555" s="4"/>
      <c r="J2555" s="6">
        <v>44642</v>
      </c>
      <c r="K2555" s="3"/>
      <c r="L2555">
        <f t="shared" si="301"/>
        <v>-44642</v>
      </c>
    </row>
    <row r="2556" spans="1:13" ht="13.2" hidden="1" x14ac:dyDescent="0.25">
      <c r="A2556" s="3" t="s">
        <v>2592</v>
      </c>
      <c r="B2556" s="3" t="s">
        <v>12</v>
      </c>
      <c r="C2556" s="3">
        <v>30</v>
      </c>
      <c r="D2556" s="3" t="s">
        <v>13</v>
      </c>
      <c r="E2556" s="3" t="s">
        <v>27</v>
      </c>
      <c r="F2556" s="4" t="s">
        <v>43</v>
      </c>
      <c r="G2556" s="4" t="s">
        <v>90</v>
      </c>
      <c r="H2556" s="4" t="s">
        <v>17</v>
      </c>
      <c r="I2556" s="4"/>
      <c r="J2556" s="6">
        <v>44643</v>
      </c>
      <c r="K2556" s="6">
        <v>44644</v>
      </c>
      <c r="L2556">
        <f t="shared" si="301"/>
        <v>1</v>
      </c>
      <c r="M2556" t="b">
        <f t="shared" ref="M2556:M2562" si="304">L2556&lt;C2556</f>
        <v>1</v>
      </c>
    </row>
    <row r="2557" spans="1:13" ht="13.2" hidden="1" x14ac:dyDescent="0.25">
      <c r="A2557" s="3" t="s">
        <v>2593</v>
      </c>
      <c r="B2557" s="3" t="s">
        <v>12</v>
      </c>
      <c r="C2557" s="3">
        <v>30</v>
      </c>
      <c r="D2557" s="3" t="s">
        <v>13</v>
      </c>
      <c r="E2557" s="3" t="s">
        <v>27</v>
      </c>
      <c r="F2557" s="4" t="s">
        <v>43</v>
      </c>
      <c r="G2557" s="4" t="s">
        <v>29</v>
      </c>
      <c r="H2557" s="4" t="s">
        <v>17</v>
      </c>
      <c r="I2557" s="4"/>
      <c r="J2557" s="6">
        <v>44643</v>
      </c>
      <c r="K2557" s="6">
        <v>44656</v>
      </c>
      <c r="L2557">
        <f t="shared" si="301"/>
        <v>13</v>
      </c>
      <c r="M2557" t="b">
        <f t="shared" si="304"/>
        <v>1</v>
      </c>
    </row>
    <row r="2558" spans="1:13" ht="13.2" hidden="1" x14ac:dyDescent="0.25">
      <c r="A2558" s="3" t="s">
        <v>2594</v>
      </c>
      <c r="B2558" s="3" t="s">
        <v>12</v>
      </c>
      <c r="C2558" s="3">
        <v>30</v>
      </c>
      <c r="D2558" s="3" t="s">
        <v>13</v>
      </c>
      <c r="E2558" s="3" t="s">
        <v>27</v>
      </c>
      <c r="F2558" s="4" t="s">
        <v>28</v>
      </c>
      <c r="G2558" s="4" t="s">
        <v>140</v>
      </c>
      <c r="H2558" s="4" t="s">
        <v>8</v>
      </c>
      <c r="I2558" s="4" t="s">
        <v>1832</v>
      </c>
      <c r="J2558" s="6">
        <v>44643</v>
      </c>
      <c r="K2558" s="6">
        <v>44701</v>
      </c>
      <c r="L2558">
        <f t="shared" si="301"/>
        <v>58</v>
      </c>
      <c r="M2558" t="b">
        <f t="shared" si="304"/>
        <v>0</v>
      </c>
    </row>
    <row r="2559" spans="1:13" ht="13.2" hidden="1" x14ac:dyDescent="0.25">
      <c r="A2559" s="3" t="s">
        <v>2595</v>
      </c>
      <c r="B2559" s="3" t="s">
        <v>12</v>
      </c>
      <c r="C2559" s="3">
        <v>30</v>
      </c>
      <c r="D2559" s="3" t="s">
        <v>13</v>
      </c>
      <c r="E2559" s="3" t="s">
        <v>27</v>
      </c>
      <c r="F2559" s="4" t="s">
        <v>28</v>
      </c>
      <c r="G2559" s="4" t="s">
        <v>16</v>
      </c>
      <c r="H2559" s="4" t="s">
        <v>8</v>
      </c>
      <c r="I2559" s="4" t="s">
        <v>67</v>
      </c>
      <c r="J2559" s="6">
        <v>44643</v>
      </c>
      <c r="K2559" s="6">
        <v>44799</v>
      </c>
      <c r="L2559">
        <f t="shared" si="301"/>
        <v>156</v>
      </c>
      <c r="M2559" t="b">
        <f t="shared" si="304"/>
        <v>0</v>
      </c>
    </row>
    <row r="2560" spans="1:13" ht="13.2" hidden="1" x14ac:dyDescent="0.25">
      <c r="A2560" s="3" t="s">
        <v>2596</v>
      </c>
      <c r="B2560" s="3" t="s">
        <v>12</v>
      </c>
      <c r="C2560" s="3">
        <v>30</v>
      </c>
      <c r="D2560" s="3" t="s">
        <v>13</v>
      </c>
      <c r="E2560" s="3" t="s">
        <v>27</v>
      </c>
      <c r="F2560" s="4" t="s">
        <v>28</v>
      </c>
      <c r="G2560" s="4" t="s">
        <v>29</v>
      </c>
      <c r="H2560" s="4" t="s">
        <v>8</v>
      </c>
      <c r="I2560" s="4" t="s">
        <v>30</v>
      </c>
      <c r="J2560" s="6">
        <v>44643</v>
      </c>
      <c r="K2560" s="6">
        <v>44809</v>
      </c>
      <c r="L2560">
        <f t="shared" si="301"/>
        <v>166</v>
      </c>
      <c r="M2560" t="b">
        <f t="shared" si="304"/>
        <v>0</v>
      </c>
    </row>
    <row r="2561" spans="1:13" ht="13.2" hidden="1" x14ac:dyDescent="0.25">
      <c r="A2561" s="3" t="s">
        <v>2597</v>
      </c>
      <c r="B2561" s="3" t="s">
        <v>12</v>
      </c>
      <c r="C2561" s="3">
        <v>30</v>
      </c>
      <c r="D2561" s="3" t="s">
        <v>13</v>
      </c>
      <c r="E2561" s="3" t="s">
        <v>27</v>
      </c>
      <c r="F2561" s="4" t="s">
        <v>28</v>
      </c>
      <c r="G2561" s="4" t="s">
        <v>29</v>
      </c>
      <c r="H2561" s="4" t="s">
        <v>8</v>
      </c>
      <c r="I2561" s="4" t="s">
        <v>79</v>
      </c>
      <c r="J2561" s="6">
        <v>44643</v>
      </c>
      <c r="K2561" s="6">
        <v>44840</v>
      </c>
      <c r="L2561">
        <f t="shared" si="301"/>
        <v>197</v>
      </c>
      <c r="M2561" t="b">
        <f t="shared" si="304"/>
        <v>0</v>
      </c>
    </row>
    <row r="2562" spans="1:13" ht="13.2" hidden="1" x14ac:dyDescent="0.25">
      <c r="A2562" s="3" t="s">
        <v>2598</v>
      </c>
      <c r="B2562" s="3" t="s">
        <v>32</v>
      </c>
      <c r="C2562" s="3">
        <v>15</v>
      </c>
      <c r="D2562" s="3" t="s">
        <v>13</v>
      </c>
      <c r="E2562" s="3" t="s">
        <v>27</v>
      </c>
      <c r="F2562" s="4" t="s">
        <v>28</v>
      </c>
      <c r="G2562" s="4" t="s">
        <v>16</v>
      </c>
      <c r="H2562" s="4" t="s">
        <v>8</v>
      </c>
      <c r="I2562" s="4" t="s">
        <v>56</v>
      </c>
      <c r="J2562" s="6">
        <v>44644</v>
      </c>
      <c r="K2562" s="6">
        <v>44712</v>
      </c>
      <c r="L2562">
        <f t="shared" si="301"/>
        <v>68</v>
      </c>
      <c r="M2562" t="b">
        <f t="shared" si="304"/>
        <v>0</v>
      </c>
    </row>
    <row r="2563" spans="1:13" ht="13.2" hidden="1" x14ac:dyDescent="0.25">
      <c r="A2563" s="3" t="s">
        <v>2599</v>
      </c>
      <c r="B2563" s="3" t="s">
        <v>12</v>
      </c>
      <c r="C2563" s="3">
        <v>30</v>
      </c>
      <c r="D2563" s="3" t="s">
        <v>13</v>
      </c>
      <c r="E2563" s="3" t="s">
        <v>14</v>
      </c>
      <c r="F2563" s="4" t="s">
        <v>22</v>
      </c>
      <c r="G2563" s="4" t="s">
        <v>29</v>
      </c>
      <c r="H2563" s="4" t="s">
        <v>17</v>
      </c>
      <c r="I2563" s="4"/>
      <c r="J2563" s="6">
        <v>44644</v>
      </c>
      <c r="K2563" s="6">
        <v>44715</v>
      </c>
      <c r="L2563">
        <f t="shared" si="301"/>
        <v>71</v>
      </c>
    </row>
    <row r="2564" spans="1:13" ht="13.2" hidden="1" x14ac:dyDescent="0.25">
      <c r="A2564" s="3" t="s">
        <v>2600</v>
      </c>
      <c r="B2564" s="3" t="s">
        <v>12</v>
      </c>
      <c r="C2564" s="3">
        <v>30</v>
      </c>
      <c r="D2564" s="3" t="s">
        <v>13</v>
      </c>
      <c r="E2564" s="3" t="s">
        <v>14</v>
      </c>
      <c r="F2564" s="4" t="s">
        <v>22</v>
      </c>
      <c r="G2564" s="4" t="s">
        <v>29</v>
      </c>
      <c r="H2564" s="4" t="s">
        <v>17</v>
      </c>
      <c r="I2564" s="4"/>
      <c r="J2564" s="6">
        <v>44644</v>
      </c>
      <c r="K2564" s="6">
        <v>44644</v>
      </c>
      <c r="L2564">
        <f t="shared" ref="L2564" si="305">K2564-J2564</f>
        <v>0</v>
      </c>
    </row>
    <row r="2565" spans="1:13" ht="13.2" hidden="1" x14ac:dyDescent="0.25">
      <c r="A2565" s="3" t="s">
        <v>2601</v>
      </c>
      <c r="B2565" s="3" t="s">
        <v>12</v>
      </c>
      <c r="C2565" s="3">
        <v>30</v>
      </c>
      <c r="D2565" s="3" t="s">
        <v>13</v>
      </c>
      <c r="E2565" s="3" t="s">
        <v>27</v>
      </c>
      <c r="F2565" s="4" t="s">
        <v>28</v>
      </c>
      <c r="G2565" s="4" t="s">
        <v>29</v>
      </c>
      <c r="H2565" s="4" t="s">
        <v>8</v>
      </c>
      <c r="I2565" s="4" t="s">
        <v>79</v>
      </c>
      <c r="J2565" s="6">
        <v>44644</v>
      </c>
      <c r="K2565" s="6">
        <v>44664</v>
      </c>
      <c r="L2565">
        <f t="shared" ref="L2565:L2627" si="306">K2565-J2565</f>
        <v>20</v>
      </c>
      <c r="M2565" t="b">
        <f t="shared" ref="M2565:M2566" si="307">L2565&lt;C2565</f>
        <v>1</v>
      </c>
    </row>
    <row r="2566" spans="1:13" ht="13.2" hidden="1" x14ac:dyDescent="0.25">
      <c r="A2566" s="3" t="s">
        <v>2602</v>
      </c>
      <c r="B2566" s="3" t="s">
        <v>12</v>
      </c>
      <c r="C2566" s="3">
        <v>30</v>
      </c>
      <c r="D2566" s="3" t="s">
        <v>13</v>
      </c>
      <c r="E2566" s="3" t="s">
        <v>27</v>
      </c>
      <c r="F2566" s="4" t="s">
        <v>28</v>
      </c>
      <c r="G2566" s="4" t="s">
        <v>16</v>
      </c>
      <c r="H2566" s="4" t="s">
        <v>8</v>
      </c>
      <c r="I2566" s="4" t="s">
        <v>79</v>
      </c>
      <c r="J2566" s="6">
        <v>44644</v>
      </c>
      <c r="K2566" s="6">
        <v>44798</v>
      </c>
      <c r="L2566">
        <f t="shared" si="306"/>
        <v>154</v>
      </c>
      <c r="M2566" t="b">
        <f t="shared" si="307"/>
        <v>0</v>
      </c>
    </row>
    <row r="2567" spans="1:13" ht="13.2" hidden="1" x14ac:dyDescent="0.25">
      <c r="A2567" s="3" t="s">
        <v>2603</v>
      </c>
      <c r="B2567" s="3" t="s">
        <v>12</v>
      </c>
      <c r="C2567" s="3">
        <v>30</v>
      </c>
      <c r="D2567" s="3" t="s">
        <v>404</v>
      </c>
      <c r="E2567" s="3" t="s">
        <v>466</v>
      </c>
      <c r="F2567" s="4"/>
      <c r="G2567" s="4" t="s">
        <v>90</v>
      </c>
      <c r="H2567" s="4"/>
      <c r="I2567" s="4"/>
      <c r="J2567" s="6">
        <v>44644</v>
      </c>
      <c r="K2567" s="3"/>
      <c r="L2567">
        <f t="shared" si="306"/>
        <v>-44644</v>
      </c>
    </row>
    <row r="2568" spans="1:13" ht="13.2" hidden="1" x14ac:dyDescent="0.25">
      <c r="A2568" s="3" t="s">
        <v>2604</v>
      </c>
      <c r="B2568" s="3" t="s">
        <v>12</v>
      </c>
      <c r="C2568" s="3">
        <v>30</v>
      </c>
      <c r="D2568" s="3" t="s">
        <v>13</v>
      </c>
      <c r="E2568" s="3" t="s">
        <v>27</v>
      </c>
      <c r="F2568" s="4" t="s">
        <v>43</v>
      </c>
      <c r="G2568" s="4" t="s">
        <v>29</v>
      </c>
      <c r="H2568" s="4" t="s">
        <v>17</v>
      </c>
      <c r="I2568" s="4"/>
      <c r="J2568" s="6">
        <v>44645</v>
      </c>
      <c r="K2568" s="6">
        <v>44656</v>
      </c>
      <c r="L2568">
        <f t="shared" si="306"/>
        <v>11</v>
      </c>
      <c r="M2568" t="b">
        <f t="shared" ref="M2568:M2576" si="308">L2568&lt;C2568</f>
        <v>1</v>
      </c>
    </row>
    <row r="2569" spans="1:13" ht="13.2" hidden="1" x14ac:dyDescent="0.25">
      <c r="A2569" s="3" t="s">
        <v>2605</v>
      </c>
      <c r="B2569" s="3" t="s">
        <v>12</v>
      </c>
      <c r="C2569" s="3">
        <v>30</v>
      </c>
      <c r="D2569" s="3" t="s">
        <v>13</v>
      </c>
      <c r="E2569" s="3" t="s">
        <v>27</v>
      </c>
      <c r="F2569" s="4" t="s">
        <v>43</v>
      </c>
      <c r="G2569" s="4" t="s">
        <v>16</v>
      </c>
      <c r="H2569" s="4" t="s">
        <v>17</v>
      </c>
      <c r="I2569" s="4"/>
      <c r="J2569" s="6">
        <v>44645</v>
      </c>
      <c r="K2569" s="6">
        <v>44682</v>
      </c>
      <c r="L2569">
        <f t="shared" si="306"/>
        <v>37</v>
      </c>
      <c r="M2569" t="b">
        <f t="shared" si="308"/>
        <v>0</v>
      </c>
    </row>
    <row r="2570" spans="1:13" ht="13.2" hidden="1" x14ac:dyDescent="0.25">
      <c r="A2570" s="3" t="s">
        <v>2606</v>
      </c>
      <c r="B2570" s="3" t="s">
        <v>12</v>
      </c>
      <c r="C2570" s="3">
        <v>30</v>
      </c>
      <c r="D2570" s="3" t="s">
        <v>13</v>
      </c>
      <c r="E2570" s="3" t="s">
        <v>27</v>
      </c>
      <c r="F2570" s="4" t="s">
        <v>28</v>
      </c>
      <c r="G2570" s="4" t="s">
        <v>29</v>
      </c>
      <c r="H2570" s="4" t="s">
        <v>8</v>
      </c>
      <c r="I2570" s="4" t="s">
        <v>1832</v>
      </c>
      <c r="J2570" s="6">
        <v>44645</v>
      </c>
      <c r="K2570" s="6">
        <v>44661</v>
      </c>
      <c r="L2570">
        <f t="shared" si="306"/>
        <v>16</v>
      </c>
      <c r="M2570" t="b">
        <f t="shared" si="308"/>
        <v>1</v>
      </c>
    </row>
    <row r="2571" spans="1:13" ht="13.2" hidden="1" x14ac:dyDescent="0.25">
      <c r="A2571" s="3" t="s">
        <v>2607</v>
      </c>
      <c r="B2571" s="3" t="s">
        <v>12</v>
      </c>
      <c r="C2571" s="3">
        <v>30</v>
      </c>
      <c r="D2571" s="3" t="s">
        <v>13</v>
      </c>
      <c r="E2571" s="3" t="s">
        <v>27</v>
      </c>
      <c r="F2571" s="4" t="s">
        <v>28</v>
      </c>
      <c r="G2571" s="4" t="s">
        <v>140</v>
      </c>
      <c r="H2571" s="4" t="s">
        <v>8</v>
      </c>
      <c r="I2571" s="4" t="s">
        <v>30</v>
      </c>
      <c r="J2571" s="6">
        <v>44645</v>
      </c>
      <c r="K2571" s="6">
        <v>44697</v>
      </c>
      <c r="L2571">
        <f t="shared" si="306"/>
        <v>52</v>
      </c>
      <c r="M2571" t="b">
        <f t="shared" si="308"/>
        <v>0</v>
      </c>
    </row>
    <row r="2572" spans="1:13" ht="13.2" hidden="1" x14ac:dyDescent="0.25">
      <c r="A2572" s="3" t="s">
        <v>2608</v>
      </c>
      <c r="B2572" s="3" t="s">
        <v>12</v>
      </c>
      <c r="C2572" s="3">
        <v>30</v>
      </c>
      <c r="D2572" s="3" t="s">
        <v>13</v>
      </c>
      <c r="E2572" s="3" t="s">
        <v>27</v>
      </c>
      <c r="F2572" s="4" t="s">
        <v>28</v>
      </c>
      <c r="G2572" s="4" t="s">
        <v>140</v>
      </c>
      <c r="H2572" s="4" t="s">
        <v>8</v>
      </c>
      <c r="I2572" s="4" t="s">
        <v>30</v>
      </c>
      <c r="J2572" s="6">
        <v>44645</v>
      </c>
      <c r="K2572" s="6">
        <v>44700</v>
      </c>
      <c r="L2572">
        <f t="shared" si="306"/>
        <v>55</v>
      </c>
      <c r="M2572" t="b">
        <f t="shared" si="308"/>
        <v>0</v>
      </c>
    </row>
    <row r="2573" spans="1:13" ht="13.2" hidden="1" x14ac:dyDescent="0.25">
      <c r="A2573" s="3" t="s">
        <v>2609</v>
      </c>
      <c r="B2573" s="3" t="s">
        <v>12</v>
      </c>
      <c r="C2573" s="3">
        <v>30</v>
      </c>
      <c r="D2573" s="3" t="s">
        <v>13</v>
      </c>
      <c r="E2573" s="3" t="s">
        <v>27</v>
      </c>
      <c r="F2573" s="4" t="s">
        <v>28</v>
      </c>
      <c r="G2573" s="4" t="s">
        <v>140</v>
      </c>
      <c r="H2573" s="4" t="s">
        <v>8</v>
      </c>
      <c r="I2573" s="4" t="s">
        <v>1832</v>
      </c>
      <c r="J2573" s="6">
        <v>44645</v>
      </c>
      <c r="K2573" s="6">
        <v>44701</v>
      </c>
      <c r="L2573">
        <f t="shared" si="306"/>
        <v>56</v>
      </c>
      <c r="M2573" t="b">
        <f t="shared" si="308"/>
        <v>0</v>
      </c>
    </row>
    <row r="2574" spans="1:13" ht="13.2" hidden="1" x14ac:dyDescent="0.25">
      <c r="A2574" s="3" t="s">
        <v>2610</v>
      </c>
      <c r="B2574" s="3" t="s">
        <v>12</v>
      </c>
      <c r="C2574" s="3">
        <v>30</v>
      </c>
      <c r="D2574" s="3" t="s">
        <v>13</v>
      </c>
      <c r="E2574" s="3" t="s">
        <v>27</v>
      </c>
      <c r="F2574" s="4" t="s">
        <v>28</v>
      </c>
      <c r="G2574" s="4" t="s">
        <v>16</v>
      </c>
      <c r="H2574" s="4" t="s">
        <v>8</v>
      </c>
      <c r="I2574" s="4" t="s">
        <v>1832</v>
      </c>
      <c r="J2574" s="6">
        <v>44645</v>
      </c>
      <c r="K2574" s="6">
        <v>44785</v>
      </c>
      <c r="L2574">
        <f t="shared" si="306"/>
        <v>140</v>
      </c>
      <c r="M2574" t="b">
        <f t="shared" si="308"/>
        <v>0</v>
      </c>
    </row>
    <row r="2575" spans="1:13" ht="13.2" hidden="1" x14ac:dyDescent="0.25">
      <c r="A2575" s="3" t="s">
        <v>2611</v>
      </c>
      <c r="B2575" s="3" t="s">
        <v>12</v>
      </c>
      <c r="C2575" s="3">
        <v>30</v>
      </c>
      <c r="D2575" s="3" t="s">
        <v>13</v>
      </c>
      <c r="E2575" s="3" t="s">
        <v>27</v>
      </c>
      <c r="F2575" s="4" t="s">
        <v>28</v>
      </c>
      <c r="G2575" s="4" t="s">
        <v>16</v>
      </c>
      <c r="H2575" s="4" t="s">
        <v>8</v>
      </c>
      <c r="I2575" s="4" t="s">
        <v>30</v>
      </c>
      <c r="J2575" s="6">
        <v>44645</v>
      </c>
      <c r="K2575" s="6">
        <v>44798</v>
      </c>
      <c r="L2575">
        <f t="shared" si="306"/>
        <v>153</v>
      </c>
      <c r="M2575" t="b">
        <f t="shared" si="308"/>
        <v>0</v>
      </c>
    </row>
    <row r="2576" spans="1:13" ht="13.2" hidden="1" x14ac:dyDescent="0.25">
      <c r="A2576" s="3" t="s">
        <v>2612</v>
      </c>
      <c r="B2576" s="3" t="s">
        <v>12</v>
      </c>
      <c r="C2576" s="3">
        <v>30</v>
      </c>
      <c r="D2576" s="3" t="s">
        <v>13</v>
      </c>
      <c r="E2576" s="3" t="s">
        <v>27</v>
      </c>
      <c r="F2576" s="4" t="s">
        <v>28</v>
      </c>
      <c r="G2576" s="4" t="s">
        <v>29</v>
      </c>
      <c r="H2576" s="4" t="s">
        <v>8</v>
      </c>
      <c r="I2576" s="4" t="s">
        <v>79</v>
      </c>
      <c r="J2576" s="6">
        <v>44645</v>
      </c>
      <c r="K2576" s="6">
        <v>44824</v>
      </c>
      <c r="L2576">
        <f t="shared" si="306"/>
        <v>179</v>
      </c>
      <c r="M2576" t="b">
        <f t="shared" si="308"/>
        <v>0</v>
      </c>
    </row>
    <row r="2577" spans="1:13" ht="13.2" hidden="1" x14ac:dyDescent="0.25">
      <c r="A2577" s="3" t="s">
        <v>2613</v>
      </c>
      <c r="B2577" s="3" t="s">
        <v>12</v>
      </c>
      <c r="C2577" s="3">
        <v>30</v>
      </c>
      <c r="D2577" s="3" t="s">
        <v>404</v>
      </c>
      <c r="E2577" s="3" t="s">
        <v>466</v>
      </c>
      <c r="F2577" s="4"/>
      <c r="G2577" s="4" t="s">
        <v>90</v>
      </c>
      <c r="H2577" s="4"/>
      <c r="I2577" s="4"/>
      <c r="J2577" s="6">
        <v>44645</v>
      </c>
      <c r="K2577" s="3"/>
      <c r="L2577">
        <f t="shared" si="306"/>
        <v>-44645</v>
      </c>
    </row>
    <row r="2578" spans="1:13" ht="13.2" hidden="1" x14ac:dyDescent="0.25">
      <c r="A2578" s="3" t="s">
        <v>2614</v>
      </c>
      <c r="B2578" s="3" t="s">
        <v>12</v>
      </c>
      <c r="C2578" s="3">
        <v>30</v>
      </c>
      <c r="D2578" s="3" t="s">
        <v>13</v>
      </c>
      <c r="E2578" s="3" t="s">
        <v>27</v>
      </c>
      <c r="F2578" s="4" t="s">
        <v>28</v>
      </c>
      <c r="G2578" s="4" t="s">
        <v>16</v>
      </c>
      <c r="H2578" s="4" t="s">
        <v>8</v>
      </c>
      <c r="I2578" s="4" t="s">
        <v>67</v>
      </c>
      <c r="J2578" s="6">
        <v>44646</v>
      </c>
      <c r="K2578" s="6">
        <v>44700</v>
      </c>
      <c r="L2578">
        <f t="shared" si="306"/>
        <v>54</v>
      </c>
      <c r="M2578" t="b">
        <f t="shared" ref="M2578:M2579" si="309">L2578&lt;C2578</f>
        <v>0</v>
      </c>
    </row>
    <row r="2579" spans="1:13" ht="13.2" hidden="1" x14ac:dyDescent="0.25">
      <c r="A2579" s="3" t="s">
        <v>2615</v>
      </c>
      <c r="B2579" s="3" t="s">
        <v>12</v>
      </c>
      <c r="C2579" s="3">
        <v>30</v>
      </c>
      <c r="D2579" s="3" t="s">
        <v>13</v>
      </c>
      <c r="E2579" s="3" t="s">
        <v>27</v>
      </c>
      <c r="F2579" s="4" t="s">
        <v>28</v>
      </c>
      <c r="G2579" s="4" t="s">
        <v>16</v>
      </c>
      <c r="H2579" s="4" t="s">
        <v>8</v>
      </c>
      <c r="I2579" s="4" t="s">
        <v>1832</v>
      </c>
      <c r="J2579" s="6">
        <v>44646</v>
      </c>
      <c r="K2579" s="6">
        <v>44798</v>
      </c>
      <c r="L2579">
        <f t="shared" si="306"/>
        <v>152</v>
      </c>
      <c r="M2579" t="b">
        <f t="shared" si="309"/>
        <v>0</v>
      </c>
    </row>
    <row r="2580" spans="1:13" ht="13.2" hidden="1" x14ac:dyDescent="0.25">
      <c r="A2580" s="3" t="s">
        <v>2616</v>
      </c>
      <c r="B2580" s="3" t="s">
        <v>12</v>
      </c>
      <c r="C2580" s="3">
        <v>30</v>
      </c>
      <c r="D2580" s="3" t="s">
        <v>404</v>
      </c>
      <c r="E2580" s="3" t="s">
        <v>466</v>
      </c>
      <c r="F2580" s="4"/>
      <c r="G2580" s="4" t="s">
        <v>90</v>
      </c>
      <c r="H2580" s="4"/>
      <c r="I2580" s="4"/>
      <c r="J2580" s="6">
        <v>44646</v>
      </c>
      <c r="K2580" s="3"/>
      <c r="L2580">
        <f t="shared" si="306"/>
        <v>-44646</v>
      </c>
    </row>
    <row r="2581" spans="1:13" ht="13.2" hidden="1" x14ac:dyDescent="0.25">
      <c r="A2581" s="3" t="s">
        <v>2617</v>
      </c>
      <c r="B2581" s="3" t="s">
        <v>12</v>
      </c>
      <c r="C2581" s="3">
        <v>30</v>
      </c>
      <c r="D2581" s="3" t="s">
        <v>13</v>
      </c>
      <c r="E2581" s="3" t="s">
        <v>27</v>
      </c>
      <c r="F2581" s="4" t="s">
        <v>43</v>
      </c>
      <c r="G2581" s="4" t="s">
        <v>29</v>
      </c>
      <c r="H2581" s="4" t="s">
        <v>17</v>
      </c>
      <c r="I2581" s="4"/>
      <c r="J2581" s="6">
        <v>44648</v>
      </c>
      <c r="K2581" s="6">
        <v>44660</v>
      </c>
      <c r="L2581">
        <f>K2581-J2581</f>
        <v>12</v>
      </c>
      <c r="M2581" t="b">
        <f t="shared" ref="M2581:M2606" si="310">L2581&lt;C2581</f>
        <v>1</v>
      </c>
    </row>
    <row r="2582" spans="1:13" ht="13.2" x14ac:dyDescent="0.25">
      <c r="A2582" s="3" t="s">
        <v>2618</v>
      </c>
      <c r="B2582" s="3" t="s">
        <v>12</v>
      </c>
      <c r="C2582" s="3">
        <v>30</v>
      </c>
      <c r="D2582" s="3" t="s">
        <v>13</v>
      </c>
      <c r="E2582" s="3" t="s">
        <v>27</v>
      </c>
      <c r="F2582" s="4" t="s">
        <v>28</v>
      </c>
      <c r="G2582" s="4" t="s">
        <v>272</v>
      </c>
      <c r="H2582" s="4" t="s">
        <v>8</v>
      </c>
      <c r="I2582" s="4" t="s">
        <v>30</v>
      </c>
      <c r="J2582" s="6">
        <v>44648</v>
      </c>
      <c r="K2582" s="6">
        <v>44719</v>
      </c>
      <c r="L2582">
        <f t="shared" si="306"/>
        <v>71</v>
      </c>
      <c r="M2582" t="b">
        <f t="shared" si="310"/>
        <v>0</v>
      </c>
    </row>
    <row r="2583" spans="1:13" ht="13.2" hidden="1" x14ac:dyDescent="0.25">
      <c r="A2583" s="3" t="s">
        <v>2619</v>
      </c>
      <c r="B2583" s="3" t="s">
        <v>12</v>
      </c>
      <c r="C2583" s="3">
        <v>30</v>
      </c>
      <c r="D2583" s="3" t="s">
        <v>13</v>
      </c>
      <c r="E2583" s="3" t="s">
        <v>27</v>
      </c>
      <c r="F2583" s="4" t="s">
        <v>28</v>
      </c>
      <c r="G2583" s="4" t="s">
        <v>16</v>
      </c>
      <c r="H2583" s="4" t="s">
        <v>8</v>
      </c>
      <c r="I2583" s="4" t="s">
        <v>67</v>
      </c>
      <c r="J2583" s="6">
        <v>44648</v>
      </c>
      <c r="K2583" s="6">
        <v>44752</v>
      </c>
      <c r="L2583">
        <f t="shared" si="306"/>
        <v>104</v>
      </c>
      <c r="M2583" t="b">
        <f t="shared" si="310"/>
        <v>0</v>
      </c>
    </row>
    <row r="2584" spans="1:13" ht="13.2" hidden="1" x14ac:dyDescent="0.25">
      <c r="A2584" s="3" t="s">
        <v>2620</v>
      </c>
      <c r="B2584" s="3" t="s">
        <v>12</v>
      </c>
      <c r="C2584" s="3">
        <v>30</v>
      </c>
      <c r="D2584" s="3" t="s">
        <v>13</v>
      </c>
      <c r="E2584" s="3" t="s">
        <v>27</v>
      </c>
      <c r="F2584" s="4" t="s">
        <v>28</v>
      </c>
      <c r="G2584" s="4" t="s">
        <v>16</v>
      </c>
      <c r="H2584" s="4" t="s">
        <v>8</v>
      </c>
      <c r="I2584" s="4" t="s">
        <v>79</v>
      </c>
      <c r="J2584" s="6">
        <v>44648</v>
      </c>
      <c r="K2584" s="6">
        <v>44788</v>
      </c>
      <c r="L2584">
        <f t="shared" si="306"/>
        <v>140</v>
      </c>
      <c r="M2584" t="b">
        <f t="shared" si="310"/>
        <v>0</v>
      </c>
    </row>
    <row r="2585" spans="1:13" ht="13.2" hidden="1" x14ac:dyDescent="0.25">
      <c r="A2585" s="3" t="s">
        <v>2621</v>
      </c>
      <c r="B2585" s="3" t="s">
        <v>12</v>
      </c>
      <c r="C2585" s="3">
        <v>30</v>
      </c>
      <c r="D2585" s="3" t="s">
        <v>13</v>
      </c>
      <c r="E2585" s="3" t="s">
        <v>27</v>
      </c>
      <c r="F2585" s="4" t="s">
        <v>43</v>
      </c>
      <c r="G2585" s="4" t="s">
        <v>16</v>
      </c>
      <c r="H2585" s="4" t="s">
        <v>17</v>
      </c>
      <c r="I2585" s="4"/>
      <c r="J2585" s="6">
        <v>44649</v>
      </c>
      <c r="K2585" s="6">
        <v>44656</v>
      </c>
      <c r="L2585">
        <f>K2585-J2585</f>
        <v>7</v>
      </c>
      <c r="M2585" t="b">
        <f t="shared" si="310"/>
        <v>1</v>
      </c>
    </row>
    <row r="2586" spans="1:13" ht="13.2" hidden="1" x14ac:dyDescent="0.25">
      <c r="A2586" s="3" t="s">
        <v>2622</v>
      </c>
      <c r="B2586" s="3" t="s">
        <v>12</v>
      </c>
      <c r="C2586" s="3">
        <v>30</v>
      </c>
      <c r="D2586" s="3" t="s">
        <v>13</v>
      </c>
      <c r="E2586" s="3" t="s">
        <v>27</v>
      </c>
      <c r="F2586" s="4" t="s">
        <v>28</v>
      </c>
      <c r="G2586" s="4" t="s">
        <v>16</v>
      </c>
      <c r="H2586" s="4" t="s">
        <v>8</v>
      </c>
      <c r="I2586" s="4" t="s">
        <v>1832</v>
      </c>
      <c r="J2586" s="6">
        <v>44650</v>
      </c>
      <c r="K2586" s="6">
        <v>44680</v>
      </c>
      <c r="L2586">
        <f t="shared" si="306"/>
        <v>30</v>
      </c>
      <c r="M2586" t="b">
        <f t="shared" si="310"/>
        <v>0</v>
      </c>
    </row>
    <row r="2587" spans="1:13" ht="13.2" hidden="1" x14ac:dyDescent="0.25">
      <c r="A2587" s="3" t="s">
        <v>2623</v>
      </c>
      <c r="B2587" s="3" t="s">
        <v>12</v>
      </c>
      <c r="C2587" s="3">
        <v>30</v>
      </c>
      <c r="D2587" s="3" t="s">
        <v>13</v>
      </c>
      <c r="E2587" s="3" t="s">
        <v>27</v>
      </c>
      <c r="F2587" s="4" t="s">
        <v>28</v>
      </c>
      <c r="G2587" s="4" t="s">
        <v>16</v>
      </c>
      <c r="H2587" s="4" t="s">
        <v>8</v>
      </c>
      <c r="I2587" s="4" t="s">
        <v>30</v>
      </c>
      <c r="J2587" s="6">
        <v>44650</v>
      </c>
      <c r="K2587" s="6">
        <v>44686</v>
      </c>
      <c r="L2587">
        <f t="shared" si="306"/>
        <v>36</v>
      </c>
      <c r="M2587" t="b">
        <f t="shared" si="310"/>
        <v>0</v>
      </c>
    </row>
    <row r="2588" spans="1:13" ht="13.2" hidden="1" x14ac:dyDescent="0.25">
      <c r="A2588" s="3" t="s">
        <v>2624</v>
      </c>
      <c r="B2588" s="3" t="s">
        <v>12</v>
      </c>
      <c r="C2588" s="3">
        <v>30</v>
      </c>
      <c r="D2588" s="3" t="s">
        <v>13</v>
      </c>
      <c r="E2588" s="3" t="s">
        <v>27</v>
      </c>
      <c r="F2588" s="4" t="s">
        <v>28</v>
      </c>
      <c r="G2588" s="4" t="s">
        <v>16</v>
      </c>
      <c r="H2588" s="4" t="s">
        <v>8</v>
      </c>
      <c r="I2588" s="4" t="s">
        <v>79</v>
      </c>
      <c r="J2588" s="6">
        <v>44650</v>
      </c>
      <c r="K2588" s="6">
        <v>44697</v>
      </c>
      <c r="L2588">
        <f t="shared" si="306"/>
        <v>47</v>
      </c>
      <c r="M2588" t="b">
        <f t="shared" si="310"/>
        <v>0</v>
      </c>
    </row>
    <row r="2589" spans="1:13" ht="13.2" hidden="1" x14ac:dyDescent="0.25">
      <c r="A2589" s="3" t="s">
        <v>2625</v>
      </c>
      <c r="B2589" s="3" t="s">
        <v>12</v>
      </c>
      <c r="C2589" s="3">
        <v>30</v>
      </c>
      <c r="D2589" s="3" t="s">
        <v>13</v>
      </c>
      <c r="E2589" s="3" t="s">
        <v>27</v>
      </c>
      <c r="F2589" s="4" t="s">
        <v>28</v>
      </c>
      <c r="G2589" s="4" t="s">
        <v>16</v>
      </c>
      <c r="H2589" s="4" t="s">
        <v>8</v>
      </c>
      <c r="I2589" s="4" t="s">
        <v>79</v>
      </c>
      <c r="J2589" s="6">
        <v>44650</v>
      </c>
      <c r="K2589" s="6">
        <v>44743</v>
      </c>
      <c r="L2589">
        <f t="shared" si="306"/>
        <v>93</v>
      </c>
      <c r="M2589" t="b">
        <f t="shared" si="310"/>
        <v>0</v>
      </c>
    </row>
    <row r="2590" spans="1:13" ht="13.2" hidden="1" x14ac:dyDescent="0.25">
      <c r="A2590" s="3" t="s">
        <v>2626</v>
      </c>
      <c r="B2590" s="3" t="s">
        <v>12</v>
      </c>
      <c r="C2590" s="3">
        <v>30</v>
      </c>
      <c r="D2590" s="3" t="s">
        <v>13</v>
      </c>
      <c r="E2590" s="3" t="s">
        <v>27</v>
      </c>
      <c r="F2590" s="4" t="s">
        <v>28</v>
      </c>
      <c r="G2590" s="4" t="s">
        <v>16</v>
      </c>
      <c r="H2590" s="4" t="s">
        <v>8</v>
      </c>
      <c r="I2590" s="4" t="s">
        <v>30</v>
      </c>
      <c r="J2590" s="6">
        <v>44650</v>
      </c>
      <c r="K2590" s="6">
        <v>44813</v>
      </c>
      <c r="L2590">
        <f t="shared" si="306"/>
        <v>163</v>
      </c>
      <c r="M2590" t="b">
        <f t="shared" si="310"/>
        <v>0</v>
      </c>
    </row>
    <row r="2591" spans="1:13" ht="13.2" hidden="1" x14ac:dyDescent="0.25">
      <c r="A2591" s="3" t="s">
        <v>2627</v>
      </c>
      <c r="B2591" s="3" t="s">
        <v>12</v>
      </c>
      <c r="C2591" s="3">
        <v>30</v>
      </c>
      <c r="D2591" s="3" t="s">
        <v>13</v>
      </c>
      <c r="E2591" s="3" t="s">
        <v>27</v>
      </c>
      <c r="F2591" s="4" t="s">
        <v>43</v>
      </c>
      <c r="G2591" s="4" t="s">
        <v>90</v>
      </c>
      <c r="H2591" s="4" t="s">
        <v>17</v>
      </c>
      <c r="I2591" s="4"/>
      <c r="J2591" s="6">
        <v>44651</v>
      </c>
      <c r="K2591" s="6">
        <v>44654</v>
      </c>
      <c r="L2591">
        <f>K2591-J2591</f>
        <v>3</v>
      </c>
      <c r="M2591" t="b">
        <f t="shared" si="310"/>
        <v>1</v>
      </c>
    </row>
    <row r="2592" spans="1:13" ht="13.2" hidden="1" x14ac:dyDescent="0.25">
      <c r="A2592" s="3" t="s">
        <v>2628</v>
      </c>
      <c r="B2592" s="3" t="s">
        <v>12</v>
      </c>
      <c r="C2592" s="3">
        <v>30</v>
      </c>
      <c r="D2592" s="3" t="s">
        <v>13</v>
      </c>
      <c r="E2592" s="3" t="s">
        <v>27</v>
      </c>
      <c r="F2592" s="4" t="s">
        <v>28</v>
      </c>
      <c r="G2592" s="4" t="s">
        <v>29</v>
      </c>
      <c r="H2592" s="4" t="s">
        <v>8</v>
      </c>
      <c r="I2592" s="4" t="s">
        <v>1832</v>
      </c>
      <c r="J2592" s="6">
        <v>44651</v>
      </c>
      <c r="K2592" s="6">
        <v>44663</v>
      </c>
      <c r="L2592">
        <f t="shared" si="306"/>
        <v>12</v>
      </c>
      <c r="M2592" t="b">
        <f t="shared" si="310"/>
        <v>1</v>
      </c>
    </row>
    <row r="2593" spans="1:13" ht="13.2" hidden="1" x14ac:dyDescent="0.25">
      <c r="A2593" s="3" t="s">
        <v>2629</v>
      </c>
      <c r="B2593" s="3" t="s">
        <v>12</v>
      </c>
      <c r="C2593" s="3">
        <v>30</v>
      </c>
      <c r="D2593" s="3" t="s">
        <v>13</v>
      </c>
      <c r="E2593" s="3" t="s">
        <v>27</v>
      </c>
      <c r="F2593" s="4" t="s">
        <v>28</v>
      </c>
      <c r="G2593" s="4" t="s">
        <v>16</v>
      </c>
      <c r="H2593" s="4" t="s">
        <v>8</v>
      </c>
      <c r="I2593" s="4" t="s">
        <v>1832</v>
      </c>
      <c r="J2593" s="6">
        <v>44651</v>
      </c>
      <c r="K2593" s="6">
        <v>44687</v>
      </c>
      <c r="L2593">
        <f t="shared" si="306"/>
        <v>36</v>
      </c>
      <c r="M2593" t="b">
        <f t="shared" si="310"/>
        <v>0</v>
      </c>
    </row>
    <row r="2594" spans="1:13" ht="13.2" hidden="1" x14ac:dyDescent="0.25">
      <c r="A2594" s="3" t="s">
        <v>2630</v>
      </c>
      <c r="B2594" s="3" t="s">
        <v>12</v>
      </c>
      <c r="C2594" s="3">
        <v>30</v>
      </c>
      <c r="D2594" s="3" t="s">
        <v>13</v>
      </c>
      <c r="E2594" s="3" t="s">
        <v>27</v>
      </c>
      <c r="F2594" s="4" t="s">
        <v>28</v>
      </c>
      <c r="G2594" s="4" t="s">
        <v>16</v>
      </c>
      <c r="H2594" s="4" t="s">
        <v>8</v>
      </c>
      <c r="I2594" s="4" t="s">
        <v>79</v>
      </c>
      <c r="J2594" s="6">
        <v>44651</v>
      </c>
      <c r="K2594" s="6">
        <v>44694</v>
      </c>
      <c r="L2594">
        <f t="shared" si="306"/>
        <v>43</v>
      </c>
      <c r="M2594" t="b">
        <f t="shared" si="310"/>
        <v>0</v>
      </c>
    </row>
    <row r="2595" spans="1:13" ht="13.2" hidden="1" x14ac:dyDescent="0.25">
      <c r="A2595" s="3" t="s">
        <v>2631</v>
      </c>
      <c r="B2595" s="3" t="s">
        <v>12</v>
      </c>
      <c r="C2595" s="3">
        <v>30</v>
      </c>
      <c r="D2595" s="3" t="s">
        <v>13</v>
      </c>
      <c r="E2595" s="3" t="s">
        <v>27</v>
      </c>
      <c r="F2595" s="4" t="s">
        <v>28</v>
      </c>
      <c r="G2595" s="4" t="s">
        <v>16</v>
      </c>
      <c r="H2595" s="4" t="s">
        <v>8</v>
      </c>
      <c r="I2595" s="4" t="s">
        <v>1832</v>
      </c>
      <c r="J2595" s="6">
        <v>44651</v>
      </c>
      <c r="K2595" s="6">
        <v>44697</v>
      </c>
      <c r="L2595">
        <f t="shared" si="306"/>
        <v>46</v>
      </c>
      <c r="M2595" t="b">
        <f t="shared" si="310"/>
        <v>0</v>
      </c>
    </row>
    <row r="2596" spans="1:13" ht="13.2" x14ac:dyDescent="0.25">
      <c r="A2596" s="3" t="s">
        <v>2632</v>
      </c>
      <c r="B2596" s="3" t="s">
        <v>12</v>
      </c>
      <c r="C2596" s="3">
        <v>30</v>
      </c>
      <c r="D2596" s="3" t="s">
        <v>13</v>
      </c>
      <c r="E2596" s="3" t="s">
        <v>27</v>
      </c>
      <c r="F2596" s="4" t="s">
        <v>28</v>
      </c>
      <c r="G2596" s="4" t="s">
        <v>272</v>
      </c>
      <c r="H2596" s="4" t="s">
        <v>8</v>
      </c>
      <c r="I2596" s="4" t="s">
        <v>79</v>
      </c>
      <c r="J2596" s="6">
        <v>44651</v>
      </c>
      <c r="K2596" s="6">
        <v>44722</v>
      </c>
      <c r="L2596">
        <f t="shared" si="306"/>
        <v>71</v>
      </c>
      <c r="M2596" t="b">
        <f t="shared" si="310"/>
        <v>0</v>
      </c>
    </row>
    <row r="2597" spans="1:13" ht="13.2" hidden="1" x14ac:dyDescent="0.25">
      <c r="A2597" s="3" t="s">
        <v>2633</v>
      </c>
      <c r="B2597" s="3" t="s">
        <v>12</v>
      </c>
      <c r="C2597" s="3">
        <v>30</v>
      </c>
      <c r="D2597" s="3" t="s">
        <v>13</v>
      </c>
      <c r="E2597" s="3" t="s">
        <v>27</v>
      </c>
      <c r="F2597" s="4" t="s">
        <v>28</v>
      </c>
      <c r="G2597" s="4" t="s">
        <v>16</v>
      </c>
      <c r="H2597" s="4" t="s">
        <v>8</v>
      </c>
      <c r="I2597" s="4" t="s">
        <v>1832</v>
      </c>
      <c r="J2597" s="6">
        <v>44651</v>
      </c>
      <c r="K2597" s="6">
        <v>44756</v>
      </c>
      <c r="L2597">
        <f t="shared" si="306"/>
        <v>105</v>
      </c>
      <c r="M2597" t="b">
        <f t="shared" si="310"/>
        <v>0</v>
      </c>
    </row>
    <row r="2598" spans="1:13" ht="13.2" hidden="1" x14ac:dyDescent="0.25">
      <c r="A2598" s="3" t="s">
        <v>2634</v>
      </c>
      <c r="B2598" s="3" t="s">
        <v>12</v>
      </c>
      <c r="C2598" s="3">
        <v>30</v>
      </c>
      <c r="D2598" s="3" t="s">
        <v>13</v>
      </c>
      <c r="E2598" s="3" t="s">
        <v>27</v>
      </c>
      <c r="F2598" s="4" t="s">
        <v>28</v>
      </c>
      <c r="G2598" s="4" t="s">
        <v>16</v>
      </c>
      <c r="H2598" s="4" t="s">
        <v>8</v>
      </c>
      <c r="I2598" s="4" t="s">
        <v>79</v>
      </c>
      <c r="J2598" s="6">
        <v>44651</v>
      </c>
      <c r="K2598" s="6">
        <v>44761</v>
      </c>
      <c r="L2598">
        <f t="shared" si="306"/>
        <v>110</v>
      </c>
      <c r="M2598" t="b">
        <f t="shared" si="310"/>
        <v>0</v>
      </c>
    </row>
    <row r="2599" spans="1:13" ht="13.2" hidden="1" x14ac:dyDescent="0.25">
      <c r="A2599" s="3" t="s">
        <v>2635</v>
      </c>
      <c r="B2599" s="3" t="s">
        <v>12</v>
      </c>
      <c r="C2599" s="3">
        <v>30</v>
      </c>
      <c r="D2599" s="3" t="s">
        <v>13</v>
      </c>
      <c r="E2599" s="3" t="s">
        <v>27</v>
      </c>
      <c r="F2599" s="4" t="s">
        <v>28</v>
      </c>
      <c r="G2599" s="4" t="s">
        <v>29</v>
      </c>
      <c r="H2599" s="4" t="s">
        <v>8</v>
      </c>
      <c r="I2599" s="4" t="s">
        <v>1832</v>
      </c>
      <c r="J2599" s="6">
        <v>44651</v>
      </c>
      <c r="K2599" s="6">
        <v>44833</v>
      </c>
      <c r="L2599">
        <f t="shared" si="306"/>
        <v>182</v>
      </c>
      <c r="M2599" t="b">
        <f t="shared" si="310"/>
        <v>0</v>
      </c>
    </row>
    <row r="2600" spans="1:13" ht="13.2" hidden="1" x14ac:dyDescent="0.25">
      <c r="A2600" s="3" t="s">
        <v>2636</v>
      </c>
      <c r="B2600" s="3" t="s">
        <v>12</v>
      </c>
      <c r="C2600" s="3">
        <v>30</v>
      </c>
      <c r="D2600" s="3" t="s">
        <v>13</v>
      </c>
      <c r="E2600" s="3" t="s">
        <v>27</v>
      </c>
      <c r="F2600" s="4" t="s">
        <v>28</v>
      </c>
      <c r="G2600" s="4" t="s">
        <v>29</v>
      </c>
      <c r="H2600" s="4" t="s">
        <v>8</v>
      </c>
      <c r="I2600" s="4" t="s">
        <v>30</v>
      </c>
      <c r="J2600" s="6">
        <v>44651</v>
      </c>
      <c r="K2600" s="6">
        <v>44837</v>
      </c>
      <c r="L2600">
        <f t="shared" si="306"/>
        <v>186</v>
      </c>
      <c r="M2600" t="b">
        <f t="shared" si="310"/>
        <v>0</v>
      </c>
    </row>
    <row r="2601" spans="1:13" ht="13.2" hidden="1" x14ac:dyDescent="0.25">
      <c r="A2601" s="3" t="s">
        <v>2637</v>
      </c>
      <c r="B2601" s="3" t="s">
        <v>32</v>
      </c>
      <c r="C2601" s="3">
        <v>15</v>
      </c>
      <c r="D2601" s="3" t="s">
        <v>13</v>
      </c>
      <c r="E2601" s="3" t="s">
        <v>27</v>
      </c>
      <c r="F2601" s="4" t="s">
        <v>28</v>
      </c>
      <c r="G2601" s="4" t="s">
        <v>16</v>
      </c>
      <c r="H2601" s="4" t="s">
        <v>8</v>
      </c>
      <c r="I2601" s="4" t="s">
        <v>1832</v>
      </c>
      <c r="J2601" s="6">
        <v>44652</v>
      </c>
      <c r="K2601" s="6">
        <v>44658</v>
      </c>
      <c r="L2601">
        <f t="shared" si="306"/>
        <v>6</v>
      </c>
      <c r="M2601" t="b">
        <f t="shared" si="310"/>
        <v>1</v>
      </c>
    </row>
    <row r="2602" spans="1:13" ht="13.2" hidden="1" x14ac:dyDescent="0.25">
      <c r="A2602" s="3" t="s">
        <v>2638</v>
      </c>
      <c r="B2602" s="3" t="s">
        <v>32</v>
      </c>
      <c r="C2602" s="3">
        <v>15</v>
      </c>
      <c r="D2602" s="3" t="s">
        <v>13</v>
      </c>
      <c r="E2602" s="3" t="s">
        <v>27</v>
      </c>
      <c r="F2602" s="4" t="s">
        <v>28</v>
      </c>
      <c r="G2602" s="4" t="s">
        <v>16</v>
      </c>
      <c r="H2602" s="4" t="s">
        <v>8</v>
      </c>
      <c r="I2602" s="4" t="s">
        <v>1832</v>
      </c>
      <c r="J2602" s="6">
        <v>44652</v>
      </c>
      <c r="K2602" s="6">
        <v>44746</v>
      </c>
      <c r="L2602">
        <f t="shared" si="306"/>
        <v>94</v>
      </c>
      <c r="M2602" t="b">
        <f t="shared" si="310"/>
        <v>0</v>
      </c>
    </row>
    <row r="2603" spans="1:13" ht="13.2" hidden="1" x14ac:dyDescent="0.25">
      <c r="A2603" s="3" t="s">
        <v>2639</v>
      </c>
      <c r="B2603" s="3" t="s">
        <v>12</v>
      </c>
      <c r="C2603" s="3">
        <v>30</v>
      </c>
      <c r="D2603" s="3" t="s">
        <v>13</v>
      </c>
      <c r="E2603" s="3" t="s">
        <v>27</v>
      </c>
      <c r="F2603" s="4" t="s">
        <v>43</v>
      </c>
      <c r="G2603" s="4" t="s">
        <v>16</v>
      </c>
      <c r="H2603" s="4" t="s">
        <v>17</v>
      </c>
      <c r="I2603" s="4"/>
      <c r="J2603" s="6">
        <v>44652</v>
      </c>
      <c r="K2603" s="6">
        <v>44661</v>
      </c>
      <c r="L2603">
        <f>K2603-J2603</f>
        <v>9</v>
      </c>
      <c r="M2603" t="b">
        <f t="shared" si="310"/>
        <v>1</v>
      </c>
    </row>
    <row r="2604" spans="1:13" ht="13.2" hidden="1" x14ac:dyDescent="0.25">
      <c r="A2604" s="3" t="s">
        <v>2640</v>
      </c>
      <c r="B2604" s="3" t="s">
        <v>12</v>
      </c>
      <c r="C2604" s="3">
        <v>30</v>
      </c>
      <c r="D2604" s="3" t="s">
        <v>13</v>
      </c>
      <c r="E2604" s="3" t="s">
        <v>27</v>
      </c>
      <c r="F2604" s="4" t="s">
        <v>28</v>
      </c>
      <c r="G2604" s="4" t="s">
        <v>29</v>
      </c>
      <c r="H2604" s="4" t="s">
        <v>8</v>
      </c>
      <c r="I2604" s="4" t="s">
        <v>1832</v>
      </c>
      <c r="J2604" s="6">
        <v>44652</v>
      </c>
      <c r="K2604" s="6">
        <v>44663</v>
      </c>
      <c r="L2604">
        <f t="shared" si="306"/>
        <v>11</v>
      </c>
      <c r="M2604" t="b">
        <f t="shared" si="310"/>
        <v>1</v>
      </c>
    </row>
    <row r="2605" spans="1:13" ht="13.2" hidden="1" x14ac:dyDescent="0.25">
      <c r="A2605" s="3" t="s">
        <v>2641</v>
      </c>
      <c r="B2605" s="3" t="s">
        <v>12</v>
      </c>
      <c r="C2605" s="3">
        <v>30</v>
      </c>
      <c r="D2605" s="3" t="s">
        <v>13</v>
      </c>
      <c r="E2605" s="3" t="s">
        <v>27</v>
      </c>
      <c r="F2605" s="4" t="s">
        <v>28</v>
      </c>
      <c r="G2605" s="4" t="s">
        <v>16</v>
      </c>
      <c r="H2605" s="4" t="s">
        <v>8</v>
      </c>
      <c r="I2605" s="4" t="s">
        <v>1832</v>
      </c>
      <c r="J2605" s="6">
        <v>44652</v>
      </c>
      <c r="K2605" s="6">
        <v>44677</v>
      </c>
      <c r="L2605">
        <f t="shared" si="306"/>
        <v>25</v>
      </c>
      <c r="M2605" t="b">
        <f t="shared" si="310"/>
        <v>1</v>
      </c>
    </row>
    <row r="2606" spans="1:13" ht="13.2" hidden="1" x14ac:dyDescent="0.25">
      <c r="A2606" s="3" t="s">
        <v>2642</v>
      </c>
      <c r="B2606" s="3" t="s">
        <v>12</v>
      </c>
      <c r="C2606" s="3">
        <v>30</v>
      </c>
      <c r="D2606" s="3" t="s">
        <v>13</v>
      </c>
      <c r="E2606" s="3" t="s">
        <v>27</v>
      </c>
      <c r="F2606" s="4" t="s">
        <v>28</v>
      </c>
      <c r="G2606" s="4" t="s">
        <v>16</v>
      </c>
      <c r="H2606" s="4" t="s">
        <v>8</v>
      </c>
      <c r="I2606" s="4" t="s">
        <v>1832</v>
      </c>
      <c r="J2606" s="6">
        <v>44652</v>
      </c>
      <c r="K2606" s="6">
        <v>44781</v>
      </c>
      <c r="L2606">
        <f t="shared" si="306"/>
        <v>129</v>
      </c>
      <c r="M2606" t="b">
        <f t="shared" si="310"/>
        <v>0</v>
      </c>
    </row>
    <row r="2607" spans="1:13" ht="13.2" hidden="1" x14ac:dyDescent="0.25">
      <c r="A2607" s="3" t="s">
        <v>2643</v>
      </c>
      <c r="B2607" s="3" t="s">
        <v>12</v>
      </c>
      <c r="C2607" s="3">
        <v>30</v>
      </c>
      <c r="D2607" s="3" t="s">
        <v>404</v>
      </c>
      <c r="E2607" s="3" t="s">
        <v>466</v>
      </c>
      <c r="F2607" s="4"/>
      <c r="G2607" s="4" t="s">
        <v>90</v>
      </c>
      <c r="H2607" s="4"/>
      <c r="I2607" s="4"/>
      <c r="J2607" s="6">
        <v>44652</v>
      </c>
      <c r="K2607" s="3"/>
      <c r="L2607">
        <f t="shared" si="306"/>
        <v>-44652</v>
      </c>
    </row>
    <row r="2608" spans="1:13" ht="13.2" hidden="1" x14ac:dyDescent="0.25">
      <c r="A2608" s="3" t="s">
        <v>2644</v>
      </c>
      <c r="B2608" s="3" t="s">
        <v>12</v>
      </c>
      <c r="C2608" s="3">
        <v>30</v>
      </c>
      <c r="D2608" s="3" t="s">
        <v>13</v>
      </c>
      <c r="E2608" s="3" t="s">
        <v>14</v>
      </c>
      <c r="F2608" s="4" t="s">
        <v>22</v>
      </c>
      <c r="G2608" s="4" t="s">
        <v>29</v>
      </c>
      <c r="H2608" s="4" t="s">
        <v>17</v>
      </c>
      <c r="I2608" s="4"/>
      <c r="J2608" s="6">
        <v>44655</v>
      </c>
      <c r="K2608" s="6">
        <v>44656</v>
      </c>
      <c r="L2608">
        <f>K2608-J2608</f>
        <v>1</v>
      </c>
    </row>
    <row r="2609" spans="1:13" ht="13.2" hidden="1" x14ac:dyDescent="0.25">
      <c r="A2609" s="3" t="s">
        <v>2645</v>
      </c>
      <c r="B2609" s="3" t="s">
        <v>12</v>
      </c>
      <c r="C2609" s="3">
        <v>30</v>
      </c>
      <c r="D2609" s="3" t="s">
        <v>13</v>
      </c>
      <c r="E2609" s="3" t="s">
        <v>27</v>
      </c>
      <c r="F2609" s="4" t="s">
        <v>28</v>
      </c>
      <c r="G2609" s="4" t="s">
        <v>16</v>
      </c>
      <c r="H2609" s="4" t="s">
        <v>8</v>
      </c>
      <c r="I2609" s="4" t="s">
        <v>1832</v>
      </c>
      <c r="J2609" s="6">
        <v>44655</v>
      </c>
      <c r="K2609" s="6">
        <v>44683</v>
      </c>
      <c r="L2609">
        <f t="shared" si="306"/>
        <v>28</v>
      </c>
      <c r="M2609" t="b">
        <f t="shared" ref="M2609:M2621" si="311">L2609&lt;C2609</f>
        <v>1</v>
      </c>
    </row>
    <row r="2610" spans="1:13" ht="13.2" hidden="1" x14ac:dyDescent="0.25">
      <c r="A2610" s="3" t="s">
        <v>2646</v>
      </c>
      <c r="B2610" s="3" t="s">
        <v>12</v>
      </c>
      <c r="C2610" s="3">
        <v>30</v>
      </c>
      <c r="D2610" s="3" t="s">
        <v>13</v>
      </c>
      <c r="E2610" s="3" t="s">
        <v>27</v>
      </c>
      <c r="F2610" s="4" t="s">
        <v>28</v>
      </c>
      <c r="G2610" s="4" t="s">
        <v>16</v>
      </c>
      <c r="H2610" s="4" t="s">
        <v>8</v>
      </c>
      <c r="I2610" s="4" t="s">
        <v>1832</v>
      </c>
      <c r="J2610" s="6">
        <v>44655</v>
      </c>
      <c r="K2610" s="6">
        <v>44693</v>
      </c>
      <c r="L2610">
        <f t="shared" si="306"/>
        <v>38</v>
      </c>
      <c r="M2610" t="b">
        <f t="shared" si="311"/>
        <v>0</v>
      </c>
    </row>
    <row r="2611" spans="1:13" ht="13.2" hidden="1" x14ac:dyDescent="0.25">
      <c r="A2611" s="3" t="s">
        <v>2647</v>
      </c>
      <c r="B2611" s="3" t="s">
        <v>12</v>
      </c>
      <c r="C2611" s="3">
        <v>30</v>
      </c>
      <c r="D2611" s="3" t="s">
        <v>13</v>
      </c>
      <c r="E2611" s="3" t="s">
        <v>27</v>
      </c>
      <c r="F2611" s="4" t="s">
        <v>43</v>
      </c>
      <c r="G2611" s="4" t="s">
        <v>16</v>
      </c>
      <c r="H2611" s="4" t="s">
        <v>17</v>
      </c>
      <c r="I2611" s="4"/>
      <c r="J2611" s="6">
        <v>44656</v>
      </c>
      <c r="K2611" s="6">
        <v>44661</v>
      </c>
      <c r="L2611">
        <f>K2611-J2611</f>
        <v>5</v>
      </c>
      <c r="M2611" t="b">
        <f t="shared" si="311"/>
        <v>1</v>
      </c>
    </row>
    <row r="2612" spans="1:13" ht="13.2" hidden="1" x14ac:dyDescent="0.25">
      <c r="A2612" s="3" t="s">
        <v>2648</v>
      </c>
      <c r="B2612" s="3" t="s">
        <v>12</v>
      </c>
      <c r="C2612" s="3">
        <v>30</v>
      </c>
      <c r="D2612" s="3" t="s">
        <v>13</v>
      </c>
      <c r="E2612" s="3" t="s">
        <v>27</v>
      </c>
      <c r="F2612" s="4" t="s">
        <v>28</v>
      </c>
      <c r="G2612" s="4" t="s">
        <v>29</v>
      </c>
      <c r="H2612" s="4" t="s">
        <v>8</v>
      </c>
      <c r="I2612" s="4" t="s">
        <v>1832</v>
      </c>
      <c r="J2612" s="6">
        <v>44656</v>
      </c>
      <c r="K2612" s="6">
        <v>44673</v>
      </c>
      <c r="L2612">
        <f t="shared" si="306"/>
        <v>17</v>
      </c>
      <c r="M2612" t="b">
        <f t="shared" si="311"/>
        <v>1</v>
      </c>
    </row>
    <row r="2613" spans="1:13" ht="13.2" hidden="1" x14ac:dyDescent="0.25">
      <c r="A2613" s="3" t="s">
        <v>2649</v>
      </c>
      <c r="B2613" s="3" t="s">
        <v>12</v>
      </c>
      <c r="C2613" s="3">
        <v>30</v>
      </c>
      <c r="D2613" s="3" t="s">
        <v>13</v>
      </c>
      <c r="E2613" s="3" t="s">
        <v>27</v>
      </c>
      <c r="F2613" s="4" t="s">
        <v>28</v>
      </c>
      <c r="G2613" s="4" t="s">
        <v>16</v>
      </c>
      <c r="H2613" s="4" t="s">
        <v>8</v>
      </c>
      <c r="I2613" s="4" t="s">
        <v>1832</v>
      </c>
      <c r="J2613" s="6">
        <v>44656</v>
      </c>
      <c r="K2613" s="6">
        <v>44683</v>
      </c>
      <c r="L2613">
        <f t="shared" si="306"/>
        <v>27</v>
      </c>
      <c r="M2613" t="b">
        <f t="shared" si="311"/>
        <v>1</v>
      </c>
    </row>
    <row r="2614" spans="1:13" ht="13.2" hidden="1" x14ac:dyDescent="0.25">
      <c r="A2614" s="3" t="s">
        <v>2650</v>
      </c>
      <c r="B2614" s="3" t="s">
        <v>12</v>
      </c>
      <c r="C2614" s="3">
        <v>30</v>
      </c>
      <c r="D2614" s="3" t="s">
        <v>13</v>
      </c>
      <c r="E2614" s="3" t="s">
        <v>27</v>
      </c>
      <c r="F2614" s="4" t="s">
        <v>28</v>
      </c>
      <c r="G2614" s="4" t="s">
        <v>16</v>
      </c>
      <c r="H2614" s="4" t="s">
        <v>8</v>
      </c>
      <c r="I2614" s="4" t="s">
        <v>1832</v>
      </c>
      <c r="J2614" s="6">
        <v>44656</v>
      </c>
      <c r="K2614" s="6">
        <v>44683</v>
      </c>
      <c r="L2614">
        <f t="shared" si="306"/>
        <v>27</v>
      </c>
      <c r="M2614" t="b">
        <f t="shared" si="311"/>
        <v>1</v>
      </c>
    </row>
    <row r="2615" spans="1:13" ht="13.2" hidden="1" x14ac:dyDescent="0.25">
      <c r="A2615" s="3" t="s">
        <v>2651</v>
      </c>
      <c r="B2615" s="3" t="s">
        <v>12</v>
      </c>
      <c r="C2615" s="3">
        <v>30</v>
      </c>
      <c r="D2615" s="3" t="s">
        <v>13</v>
      </c>
      <c r="E2615" s="3" t="s">
        <v>27</v>
      </c>
      <c r="F2615" s="4" t="s">
        <v>28</v>
      </c>
      <c r="G2615" s="4" t="s">
        <v>16</v>
      </c>
      <c r="H2615" s="4" t="s">
        <v>8</v>
      </c>
      <c r="I2615" s="4" t="s">
        <v>1832</v>
      </c>
      <c r="J2615" s="6">
        <v>44656</v>
      </c>
      <c r="K2615" s="6">
        <v>44701</v>
      </c>
      <c r="L2615">
        <f t="shared" si="306"/>
        <v>45</v>
      </c>
      <c r="M2615" t="b">
        <f t="shared" si="311"/>
        <v>0</v>
      </c>
    </row>
    <row r="2616" spans="1:13" ht="13.2" hidden="1" x14ac:dyDescent="0.25">
      <c r="A2616" s="3" t="s">
        <v>2652</v>
      </c>
      <c r="B2616" s="3" t="s">
        <v>12</v>
      </c>
      <c r="C2616" s="3">
        <v>30</v>
      </c>
      <c r="D2616" s="3" t="s">
        <v>13</v>
      </c>
      <c r="E2616" s="3" t="s">
        <v>27</v>
      </c>
      <c r="F2616" s="4" t="s">
        <v>28</v>
      </c>
      <c r="G2616" s="4" t="s">
        <v>16</v>
      </c>
      <c r="H2616" s="4" t="s">
        <v>8</v>
      </c>
      <c r="I2616" s="4" t="s">
        <v>67</v>
      </c>
      <c r="J2616" s="6">
        <v>44656</v>
      </c>
      <c r="K2616" s="6">
        <v>44702</v>
      </c>
      <c r="L2616">
        <f t="shared" si="306"/>
        <v>46</v>
      </c>
      <c r="M2616" t="b">
        <f t="shared" si="311"/>
        <v>0</v>
      </c>
    </row>
    <row r="2617" spans="1:13" ht="13.2" hidden="1" x14ac:dyDescent="0.25">
      <c r="A2617" s="3" t="s">
        <v>2653</v>
      </c>
      <c r="B2617" s="3" t="s">
        <v>32</v>
      </c>
      <c r="C2617" s="3">
        <v>15</v>
      </c>
      <c r="D2617" s="3" t="s">
        <v>13</v>
      </c>
      <c r="E2617" s="3" t="s">
        <v>27</v>
      </c>
      <c r="F2617" s="4" t="s">
        <v>28</v>
      </c>
      <c r="G2617" s="4" t="s">
        <v>16</v>
      </c>
      <c r="H2617" s="4" t="s">
        <v>8</v>
      </c>
      <c r="I2617" s="4" t="s">
        <v>1832</v>
      </c>
      <c r="J2617" s="6">
        <v>44657</v>
      </c>
      <c r="K2617" s="6">
        <v>44746</v>
      </c>
      <c r="L2617">
        <f t="shared" si="306"/>
        <v>89</v>
      </c>
      <c r="M2617" t="b">
        <f t="shared" si="311"/>
        <v>0</v>
      </c>
    </row>
    <row r="2618" spans="1:13" ht="13.2" hidden="1" x14ac:dyDescent="0.25">
      <c r="A2618" s="3" t="s">
        <v>2654</v>
      </c>
      <c r="B2618" s="3" t="s">
        <v>12</v>
      </c>
      <c r="C2618" s="3">
        <v>30</v>
      </c>
      <c r="D2618" s="3" t="s">
        <v>13</v>
      </c>
      <c r="E2618" s="3" t="s">
        <v>27</v>
      </c>
      <c r="F2618" s="4" t="s">
        <v>28</v>
      </c>
      <c r="G2618" s="4" t="s">
        <v>16</v>
      </c>
      <c r="H2618" s="4" t="s">
        <v>8</v>
      </c>
      <c r="I2618" s="4" t="s">
        <v>1832</v>
      </c>
      <c r="J2618" s="6">
        <v>44657</v>
      </c>
      <c r="K2618" s="6">
        <v>44680</v>
      </c>
      <c r="L2618">
        <f t="shared" si="306"/>
        <v>23</v>
      </c>
      <c r="M2618" t="b">
        <f t="shared" si="311"/>
        <v>1</v>
      </c>
    </row>
    <row r="2619" spans="1:13" ht="13.2" hidden="1" x14ac:dyDescent="0.25">
      <c r="A2619" s="3" t="s">
        <v>2655</v>
      </c>
      <c r="B2619" s="3" t="s">
        <v>12</v>
      </c>
      <c r="C2619" s="3">
        <v>30</v>
      </c>
      <c r="D2619" s="3" t="s">
        <v>13</v>
      </c>
      <c r="E2619" s="3" t="s">
        <v>27</v>
      </c>
      <c r="F2619" s="4" t="s">
        <v>28</v>
      </c>
      <c r="G2619" s="4" t="s">
        <v>140</v>
      </c>
      <c r="H2619" s="4" t="s">
        <v>8</v>
      </c>
      <c r="I2619" s="4" t="s">
        <v>1832</v>
      </c>
      <c r="J2619" s="6">
        <v>44657</v>
      </c>
      <c r="K2619" s="6">
        <v>44718</v>
      </c>
      <c r="L2619">
        <f t="shared" si="306"/>
        <v>61</v>
      </c>
      <c r="M2619" t="b">
        <f t="shared" si="311"/>
        <v>0</v>
      </c>
    </row>
    <row r="2620" spans="1:13" ht="13.2" hidden="1" x14ac:dyDescent="0.25">
      <c r="A2620" s="3" t="s">
        <v>2656</v>
      </c>
      <c r="B2620" s="3" t="s">
        <v>12</v>
      </c>
      <c r="C2620" s="3">
        <v>30</v>
      </c>
      <c r="D2620" s="3" t="s">
        <v>13</v>
      </c>
      <c r="E2620" s="3" t="s">
        <v>27</v>
      </c>
      <c r="F2620" s="4" t="s">
        <v>28</v>
      </c>
      <c r="G2620" s="4" t="s">
        <v>16</v>
      </c>
      <c r="H2620" s="4" t="s">
        <v>8</v>
      </c>
      <c r="I2620" s="4" t="s">
        <v>67</v>
      </c>
      <c r="J2620" s="6">
        <v>44657</v>
      </c>
      <c r="K2620" s="6">
        <v>44749</v>
      </c>
      <c r="L2620">
        <f t="shared" si="306"/>
        <v>92</v>
      </c>
      <c r="M2620" t="b">
        <f t="shared" si="311"/>
        <v>0</v>
      </c>
    </row>
    <row r="2621" spans="1:13" ht="13.2" hidden="1" x14ac:dyDescent="0.25">
      <c r="A2621" s="3" t="s">
        <v>2657</v>
      </c>
      <c r="B2621" s="3" t="s">
        <v>12</v>
      </c>
      <c r="C2621" s="3">
        <v>30</v>
      </c>
      <c r="D2621" s="3" t="s">
        <v>13</v>
      </c>
      <c r="E2621" s="3" t="s">
        <v>27</v>
      </c>
      <c r="F2621" s="4" t="s">
        <v>28</v>
      </c>
      <c r="G2621" s="4" t="s">
        <v>16</v>
      </c>
      <c r="H2621" s="4" t="s">
        <v>8</v>
      </c>
      <c r="I2621" s="4" t="s">
        <v>79</v>
      </c>
      <c r="J2621" s="6">
        <v>44657</v>
      </c>
      <c r="K2621" s="6">
        <v>44788</v>
      </c>
      <c r="L2621">
        <f t="shared" si="306"/>
        <v>131</v>
      </c>
      <c r="M2621" t="b">
        <f t="shared" si="311"/>
        <v>0</v>
      </c>
    </row>
    <row r="2622" spans="1:13" ht="13.2" hidden="1" x14ac:dyDescent="0.25">
      <c r="A2622" s="3" t="s">
        <v>2658</v>
      </c>
      <c r="B2622" s="3" t="s">
        <v>12</v>
      </c>
      <c r="C2622" s="3">
        <v>30</v>
      </c>
      <c r="D2622" s="3" t="s">
        <v>13</v>
      </c>
      <c r="E2622" s="3" t="s">
        <v>14</v>
      </c>
      <c r="F2622" s="4" t="s">
        <v>22</v>
      </c>
      <c r="G2622" s="4" t="s">
        <v>29</v>
      </c>
      <c r="H2622" s="4" t="s">
        <v>17</v>
      </c>
      <c r="I2622" s="4"/>
      <c r="J2622" s="6">
        <v>44658</v>
      </c>
      <c r="K2622" s="6">
        <v>44684</v>
      </c>
      <c r="L2622">
        <f t="shared" si="306"/>
        <v>26</v>
      </c>
    </row>
    <row r="2623" spans="1:13" ht="13.2" hidden="1" x14ac:dyDescent="0.25">
      <c r="A2623" s="3" t="s">
        <v>2659</v>
      </c>
      <c r="B2623" s="3" t="s">
        <v>12</v>
      </c>
      <c r="C2623" s="3">
        <v>30</v>
      </c>
      <c r="D2623" s="3" t="s">
        <v>13</v>
      </c>
      <c r="E2623" s="3" t="s">
        <v>27</v>
      </c>
      <c r="F2623" s="4" t="s">
        <v>43</v>
      </c>
      <c r="G2623" s="4" t="s">
        <v>16</v>
      </c>
      <c r="H2623" s="4" t="s">
        <v>17</v>
      </c>
      <c r="I2623" s="4"/>
      <c r="J2623" s="6">
        <v>44658</v>
      </c>
      <c r="K2623" s="6">
        <v>44664</v>
      </c>
      <c r="L2623">
        <f t="shared" si="306"/>
        <v>6</v>
      </c>
      <c r="M2623" t="b">
        <f t="shared" ref="M2623:M2631" si="312">L2623&lt;C2623</f>
        <v>1</v>
      </c>
    </row>
    <row r="2624" spans="1:13" ht="13.2" hidden="1" x14ac:dyDescent="0.25">
      <c r="A2624" s="3" t="s">
        <v>2660</v>
      </c>
      <c r="B2624" s="3" t="s">
        <v>12</v>
      </c>
      <c r="C2624" s="3">
        <v>30</v>
      </c>
      <c r="D2624" s="3" t="s">
        <v>13</v>
      </c>
      <c r="E2624" s="3" t="s">
        <v>27</v>
      </c>
      <c r="F2624" s="4" t="s">
        <v>28</v>
      </c>
      <c r="G2624" s="4" t="s">
        <v>29</v>
      </c>
      <c r="H2624" s="4" t="s">
        <v>8</v>
      </c>
      <c r="I2624" s="4" t="s">
        <v>79</v>
      </c>
      <c r="J2624" s="6">
        <v>44658</v>
      </c>
      <c r="K2624" s="6">
        <v>44677</v>
      </c>
      <c r="L2624">
        <f t="shared" si="306"/>
        <v>19</v>
      </c>
      <c r="M2624" t="b">
        <f t="shared" si="312"/>
        <v>1</v>
      </c>
    </row>
    <row r="2625" spans="1:13" ht="13.2" hidden="1" x14ac:dyDescent="0.25">
      <c r="A2625" s="3" t="s">
        <v>2661</v>
      </c>
      <c r="B2625" s="3" t="s">
        <v>12</v>
      </c>
      <c r="C2625" s="3">
        <v>30</v>
      </c>
      <c r="D2625" s="3" t="s">
        <v>13</v>
      </c>
      <c r="E2625" s="3" t="s">
        <v>27</v>
      </c>
      <c r="F2625" s="4" t="s">
        <v>28</v>
      </c>
      <c r="G2625" s="4" t="s">
        <v>16</v>
      </c>
      <c r="H2625" s="4" t="s">
        <v>8</v>
      </c>
      <c r="I2625" s="4" t="s">
        <v>1832</v>
      </c>
      <c r="J2625" s="6">
        <v>44658</v>
      </c>
      <c r="K2625" s="6">
        <v>44680</v>
      </c>
      <c r="L2625">
        <f t="shared" si="306"/>
        <v>22</v>
      </c>
      <c r="M2625" t="b">
        <f t="shared" si="312"/>
        <v>1</v>
      </c>
    </row>
    <row r="2626" spans="1:13" ht="13.2" hidden="1" x14ac:dyDescent="0.25">
      <c r="A2626" s="3" t="s">
        <v>2662</v>
      </c>
      <c r="B2626" s="3" t="s">
        <v>12</v>
      </c>
      <c r="C2626" s="3">
        <v>30</v>
      </c>
      <c r="D2626" s="3" t="s">
        <v>13</v>
      </c>
      <c r="E2626" s="3" t="s">
        <v>27</v>
      </c>
      <c r="F2626" s="4" t="s">
        <v>28</v>
      </c>
      <c r="G2626" s="4" t="s">
        <v>16</v>
      </c>
      <c r="H2626" s="4" t="s">
        <v>8</v>
      </c>
      <c r="I2626" s="4" t="s">
        <v>30</v>
      </c>
      <c r="J2626" s="6">
        <v>44658</v>
      </c>
      <c r="K2626" s="6">
        <v>44682</v>
      </c>
      <c r="L2626">
        <f t="shared" si="306"/>
        <v>24</v>
      </c>
      <c r="M2626" t="b">
        <f t="shared" si="312"/>
        <v>1</v>
      </c>
    </row>
    <row r="2627" spans="1:13" ht="13.2" hidden="1" x14ac:dyDescent="0.25">
      <c r="A2627" s="3" t="s">
        <v>2663</v>
      </c>
      <c r="B2627" s="3" t="s">
        <v>12</v>
      </c>
      <c r="C2627" s="3">
        <v>30</v>
      </c>
      <c r="D2627" s="3" t="s">
        <v>13</v>
      </c>
      <c r="E2627" s="3" t="s">
        <v>27</v>
      </c>
      <c r="F2627" s="4" t="s">
        <v>28</v>
      </c>
      <c r="G2627" s="4" t="s">
        <v>16</v>
      </c>
      <c r="H2627" s="4" t="s">
        <v>8</v>
      </c>
      <c r="I2627" s="4" t="s">
        <v>79</v>
      </c>
      <c r="J2627" s="6">
        <v>44658</v>
      </c>
      <c r="K2627" s="6">
        <v>44697</v>
      </c>
      <c r="L2627">
        <f t="shared" si="306"/>
        <v>39</v>
      </c>
      <c r="M2627" t="b">
        <f t="shared" si="312"/>
        <v>0</v>
      </c>
    </row>
    <row r="2628" spans="1:13" ht="13.2" hidden="1" x14ac:dyDescent="0.25">
      <c r="A2628" s="3" t="s">
        <v>2664</v>
      </c>
      <c r="B2628" s="3" t="s">
        <v>12</v>
      </c>
      <c r="C2628" s="3">
        <v>30</v>
      </c>
      <c r="D2628" s="3" t="s">
        <v>13</v>
      </c>
      <c r="E2628" s="3" t="s">
        <v>27</v>
      </c>
      <c r="F2628" s="4" t="s">
        <v>28</v>
      </c>
      <c r="G2628" s="4" t="s">
        <v>16</v>
      </c>
      <c r="H2628" s="4" t="s">
        <v>8</v>
      </c>
      <c r="I2628" s="4" t="s">
        <v>67</v>
      </c>
      <c r="J2628" s="6">
        <v>44658</v>
      </c>
      <c r="K2628" s="6">
        <v>44701</v>
      </c>
      <c r="L2628">
        <f t="shared" ref="L2628:L2691" si="313">K2628-J2628</f>
        <v>43</v>
      </c>
      <c r="M2628" t="b">
        <f t="shared" si="312"/>
        <v>0</v>
      </c>
    </row>
    <row r="2629" spans="1:13" ht="13.2" hidden="1" x14ac:dyDescent="0.25">
      <c r="A2629" s="3" t="s">
        <v>2665</v>
      </c>
      <c r="B2629" s="3" t="s">
        <v>12</v>
      </c>
      <c r="C2629" s="3">
        <v>30</v>
      </c>
      <c r="D2629" s="3" t="s">
        <v>13</v>
      </c>
      <c r="E2629" s="3" t="s">
        <v>27</v>
      </c>
      <c r="F2629" s="4" t="s">
        <v>28</v>
      </c>
      <c r="G2629" s="4" t="s">
        <v>16</v>
      </c>
      <c r="H2629" s="4" t="s">
        <v>8</v>
      </c>
      <c r="I2629" s="4" t="s">
        <v>67</v>
      </c>
      <c r="J2629" s="6">
        <v>44658</v>
      </c>
      <c r="K2629" s="6">
        <v>44701</v>
      </c>
      <c r="L2629">
        <f t="shared" si="313"/>
        <v>43</v>
      </c>
      <c r="M2629" t="b">
        <f t="shared" si="312"/>
        <v>0</v>
      </c>
    </row>
    <row r="2630" spans="1:13" ht="13.2" hidden="1" x14ac:dyDescent="0.25">
      <c r="A2630" s="3" t="s">
        <v>2666</v>
      </c>
      <c r="B2630" s="3" t="s">
        <v>12</v>
      </c>
      <c r="C2630" s="3">
        <v>30</v>
      </c>
      <c r="D2630" s="3" t="s">
        <v>13</v>
      </c>
      <c r="E2630" s="3" t="s">
        <v>27</v>
      </c>
      <c r="F2630" s="4" t="s">
        <v>28</v>
      </c>
      <c r="G2630" s="4" t="s">
        <v>16</v>
      </c>
      <c r="H2630" s="4" t="s">
        <v>8</v>
      </c>
      <c r="I2630" s="4" t="s">
        <v>67</v>
      </c>
      <c r="J2630" s="6">
        <v>44658</v>
      </c>
      <c r="K2630" s="6">
        <v>44798</v>
      </c>
      <c r="L2630">
        <f t="shared" si="313"/>
        <v>140</v>
      </c>
      <c r="M2630" t="b">
        <f t="shared" si="312"/>
        <v>0</v>
      </c>
    </row>
    <row r="2631" spans="1:13" ht="13.2" hidden="1" x14ac:dyDescent="0.25">
      <c r="A2631" s="3" t="s">
        <v>2667</v>
      </c>
      <c r="B2631" s="3" t="s">
        <v>32</v>
      </c>
      <c r="C2631" s="3">
        <v>15</v>
      </c>
      <c r="D2631" s="3" t="s">
        <v>13</v>
      </c>
      <c r="E2631" s="3" t="s">
        <v>27</v>
      </c>
      <c r="F2631" s="4" t="s">
        <v>28</v>
      </c>
      <c r="G2631" s="4" t="s">
        <v>16</v>
      </c>
      <c r="H2631" s="4" t="s">
        <v>8</v>
      </c>
      <c r="I2631" s="4" t="s">
        <v>67</v>
      </c>
      <c r="J2631" s="6">
        <v>44659</v>
      </c>
      <c r="K2631" s="6">
        <v>44690</v>
      </c>
      <c r="L2631">
        <f t="shared" si="313"/>
        <v>31</v>
      </c>
      <c r="M2631" t="b">
        <f t="shared" si="312"/>
        <v>0</v>
      </c>
    </row>
    <row r="2632" spans="1:13" ht="13.2" hidden="1" x14ac:dyDescent="0.25">
      <c r="A2632" s="3" t="s">
        <v>2668</v>
      </c>
      <c r="B2632" s="3" t="s">
        <v>12</v>
      </c>
      <c r="C2632" s="3">
        <v>30</v>
      </c>
      <c r="D2632" s="3" t="s">
        <v>13</v>
      </c>
      <c r="E2632" s="3" t="s">
        <v>14</v>
      </c>
      <c r="F2632" s="4" t="s">
        <v>59</v>
      </c>
      <c r="G2632" s="4" t="s">
        <v>29</v>
      </c>
      <c r="H2632" s="4" t="s">
        <v>17</v>
      </c>
      <c r="I2632" s="4"/>
      <c r="J2632" s="6">
        <v>44659</v>
      </c>
      <c r="K2632" s="6">
        <v>44673</v>
      </c>
      <c r="L2632">
        <f>K2632-J2632</f>
        <v>14</v>
      </c>
    </row>
    <row r="2633" spans="1:13" ht="13.2" hidden="1" x14ac:dyDescent="0.25">
      <c r="A2633" s="3" t="s">
        <v>2669</v>
      </c>
      <c r="B2633" s="3" t="s">
        <v>12</v>
      </c>
      <c r="C2633" s="3">
        <v>30</v>
      </c>
      <c r="D2633" s="3" t="s">
        <v>13</v>
      </c>
      <c r="E2633" s="3" t="s">
        <v>27</v>
      </c>
      <c r="F2633" s="4" t="s">
        <v>28</v>
      </c>
      <c r="G2633" s="4" t="s">
        <v>16</v>
      </c>
      <c r="H2633" s="4" t="s">
        <v>8</v>
      </c>
      <c r="I2633" s="4" t="s">
        <v>79</v>
      </c>
      <c r="J2633" s="6">
        <v>44659</v>
      </c>
      <c r="K2633" s="6">
        <v>44682</v>
      </c>
      <c r="L2633">
        <f t="shared" si="313"/>
        <v>23</v>
      </c>
      <c r="M2633" t="b">
        <f t="shared" ref="M2633:M2639" si="314">L2633&lt;C2633</f>
        <v>1</v>
      </c>
    </row>
    <row r="2634" spans="1:13" ht="13.2" hidden="1" x14ac:dyDescent="0.25">
      <c r="A2634" s="3" t="s">
        <v>2670</v>
      </c>
      <c r="B2634" s="3" t="s">
        <v>12</v>
      </c>
      <c r="C2634" s="3">
        <v>30</v>
      </c>
      <c r="D2634" s="3" t="s">
        <v>13</v>
      </c>
      <c r="E2634" s="3" t="s">
        <v>27</v>
      </c>
      <c r="F2634" s="4" t="s">
        <v>28</v>
      </c>
      <c r="G2634" s="4" t="s">
        <v>140</v>
      </c>
      <c r="H2634" s="4" t="s">
        <v>8</v>
      </c>
      <c r="I2634" s="4" t="s">
        <v>30</v>
      </c>
      <c r="J2634" s="6">
        <v>44659</v>
      </c>
      <c r="K2634" s="6">
        <v>44721</v>
      </c>
      <c r="L2634">
        <f t="shared" si="313"/>
        <v>62</v>
      </c>
      <c r="M2634" t="b">
        <f t="shared" si="314"/>
        <v>0</v>
      </c>
    </row>
    <row r="2635" spans="1:13" ht="13.2" x14ac:dyDescent="0.25">
      <c r="A2635" s="3" t="s">
        <v>2671</v>
      </c>
      <c r="B2635" s="3" t="s">
        <v>12</v>
      </c>
      <c r="C2635" s="3">
        <v>30</v>
      </c>
      <c r="D2635" s="3" t="s">
        <v>13</v>
      </c>
      <c r="E2635" s="3" t="s">
        <v>27</v>
      </c>
      <c r="F2635" s="4" t="s">
        <v>28</v>
      </c>
      <c r="G2635" s="4" t="s">
        <v>272</v>
      </c>
      <c r="H2635" s="4" t="s">
        <v>8</v>
      </c>
      <c r="I2635" s="4" t="s">
        <v>79</v>
      </c>
      <c r="J2635" s="6">
        <v>44659</v>
      </c>
      <c r="K2635" s="6">
        <v>44734</v>
      </c>
      <c r="L2635">
        <f t="shared" si="313"/>
        <v>75</v>
      </c>
      <c r="M2635" t="b">
        <f t="shared" si="314"/>
        <v>0</v>
      </c>
    </row>
    <row r="2636" spans="1:13" ht="13.2" x14ac:dyDescent="0.25">
      <c r="A2636" s="3" t="s">
        <v>2672</v>
      </c>
      <c r="B2636" s="3" t="s">
        <v>12</v>
      </c>
      <c r="C2636" s="3">
        <v>30</v>
      </c>
      <c r="D2636" s="3" t="s">
        <v>13</v>
      </c>
      <c r="E2636" s="3" t="s">
        <v>27</v>
      </c>
      <c r="F2636" s="4" t="s">
        <v>28</v>
      </c>
      <c r="G2636" s="4" t="s">
        <v>272</v>
      </c>
      <c r="H2636" s="4" t="s">
        <v>8</v>
      </c>
      <c r="I2636" s="4" t="s">
        <v>79</v>
      </c>
      <c r="J2636" s="6">
        <v>44659</v>
      </c>
      <c r="K2636" s="6">
        <v>44734</v>
      </c>
      <c r="L2636">
        <f t="shared" si="313"/>
        <v>75</v>
      </c>
      <c r="M2636" t="b">
        <f t="shared" si="314"/>
        <v>0</v>
      </c>
    </row>
    <row r="2637" spans="1:13" ht="13.2" hidden="1" x14ac:dyDescent="0.25">
      <c r="A2637" s="3" t="s">
        <v>2673</v>
      </c>
      <c r="B2637" s="3" t="s">
        <v>12</v>
      </c>
      <c r="C2637" s="3">
        <v>30</v>
      </c>
      <c r="D2637" s="3" t="s">
        <v>13</v>
      </c>
      <c r="E2637" s="3" t="s">
        <v>27</v>
      </c>
      <c r="F2637" s="4" t="s">
        <v>28</v>
      </c>
      <c r="G2637" s="4" t="s">
        <v>16</v>
      </c>
      <c r="H2637" s="4" t="s">
        <v>8</v>
      </c>
      <c r="I2637" s="4" t="s">
        <v>79</v>
      </c>
      <c r="J2637" s="6">
        <v>44659</v>
      </c>
      <c r="K2637" s="6">
        <v>44788</v>
      </c>
      <c r="L2637">
        <f t="shared" si="313"/>
        <v>129</v>
      </c>
      <c r="M2637" t="b">
        <f t="shared" si="314"/>
        <v>0</v>
      </c>
    </row>
    <row r="2638" spans="1:13" ht="13.2" hidden="1" x14ac:dyDescent="0.25">
      <c r="A2638" s="3" t="s">
        <v>2674</v>
      </c>
      <c r="B2638" s="3" t="s">
        <v>12</v>
      </c>
      <c r="C2638" s="3">
        <v>30</v>
      </c>
      <c r="D2638" s="3" t="s">
        <v>13</v>
      </c>
      <c r="E2638" s="3" t="s">
        <v>27</v>
      </c>
      <c r="F2638" s="4" t="s">
        <v>28</v>
      </c>
      <c r="G2638" s="4" t="s">
        <v>16</v>
      </c>
      <c r="H2638" s="4" t="s">
        <v>8</v>
      </c>
      <c r="I2638" s="4" t="s">
        <v>79</v>
      </c>
      <c r="J2638" s="6">
        <v>44659</v>
      </c>
      <c r="K2638" s="6">
        <v>44798</v>
      </c>
      <c r="L2638">
        <f t="shared" si="313"/>
        <v>139</v>
      </c>
      <c r="M2638" t="b">
        <f t="shared" si="314"/>
        <v>0</v>
      </c>
    </row>
    <row r="2639" spans="1:13" ht="13.2" hidden="1" x14ac:dyDescent="0.25">
      <c r="A2639" s="3" t="s">
        <v>2675</v>
      </c>
      <c r="B2639" s="3" t="s">
        <v>12</v>
      </c>
      <c r="C2639" s="3">
        <v>30</v>
      </c>
      <c r="D2639" s="3" t="s">
        <v>13</v>
      </c>
      <c r="E2639" s="3" t="s">
        <v>27</v>
      </c>
      <c r="F2639" s="4" t="s">
        <v>28</v>
      </c>
      <c r="G2639" s="4" t="s">
        <v>16</v>
      </c>
      <c r="H2639" s="4" t="s">
        <v>8</v>
      </c>
      <c r="I2639" s="4" t="s">
        <v>67</v>
      </c>
      <c r="J2639" s="6">
        <v>44662</v>
      </c>
      <c r="K2639" s="6">
        <v>44721</v>
      </c>
      <c r="L2639">
        <f t="shared" si="313"/>
        <v>59</v>
      </c>
      <c r="M2639" t="b">
        <f t="shared" si="314"/>
        <v>0</v>
      </c>
    </row>
    <row r="2640" spans="1:13" ht="13.2" hidden="1" x14ac:dyDescent="0.25">
      <c r="A2640" s="3" t="s">
        <v>2676</v>
      </c>
      <c r="B2640" s="3" t="s">
        <v>12</v>
      </c>
      <c r="C2640" s="3">
        <v>30</v>
      </c>
      <c r="D2640" s="3" t="s">
        <v>404</v>
      </c>
      <c r="E2640" s="3" t="s">
        <v>466</v>
      </c>
      <c r="F2640" s="4"/>
      <c r="G2640" s="4" t="s">
        <v>90</v>
      </c>
      <c r="H2640" s="4"/>
      <c r="I2640" s="4"/>
      <c r="J2640" s="6">
        <v>44662</v>
      </c>
      <c r="K2640" s="3"/>
      <c r="L2640">
        <f t="shared" si="313"/>
        <v>-44662</v>
      </c>
    </row>
    <row r="2641" spans="1:13" ht="13.2" hidden="1" x14ac:dyDescent="0.25">
      <c r="A2641" s="3" t="s">
        <v>2677</v>
      </c>
      <c r="B2641" s="3" t="s">
        <v>12</v>
      </c>
      <c r="C2641" s="3">
        <v>30</v>
      </c>
      <c r="D2641" s="3" t="s">
        <v>13</v>
      </c>
      <c r="E2641" s="3" t="s">
        <v>27</v>
      </c>
      <c r="F2641" s="4" t="s">
        <v>28</v>
      </c>
      <c r="G2641" s="4" t="s">
        <v>16</v>
      </c>
      <c r="H2641" s="4" t="s">
        <v>8</v>
      </c>
      <c r="I2641" s="4" t="s">
        <v>67</v>
      </c>
      <c r="J2641" s="6">
        <v>44663</v>
      </c>
      <c r="K2641" s="6">
        <v>44701</v>
      </c>
      <c r="L2641">
        <f t="shared" si="313"/>
        <v>38</v>
      </c>
      <c r="M2641" t="b">
        <f t="shared" ref="M2641:M2646" si="315">L2641&lt;C2641</f>
        <v>0</v>
      </c>
    </row>
    <row r="2642" spans="1:13" ht="13.2" hidden="1" x14ac:dyDescent="0.25">
      <c r="A2642" s="3" t="s">
        <v>2678</v>
      </c>
      <c r="B2642" s="3" t="s">
        <v>12</v>
      </c>
      <c r="C2642" s="3">
        <v>30</v>
      </c>
      <c r="D2642" s="3" t="s">
        <v>13</v>
      </c>
      <c r="E2642" s="3" t="s">
        <v>27</v>
      </c>
      <c r="F2642" s="4" t="s">
        <v>28</v>
      </c>
      <c r="G2642" s="4" t="s">
        <v>16</v>
      </c>
      <c r="H2642" s="4" t="s">
        <v>8</v>
      </c>
      <c r="I2642" s="4" t="s">
        <v>30</v>
      </c>
      <c r="J2642" s="6">
        <v>44663</v>
      </c>
      <c r="K2642" s="6">
        <v>44758</v>
      </c>
      <c r="L2642">
        <f t="shared" si="313"/>
        <v>95</v>
      </c>
      <c r="M2642" t="b">
        <f t="shared" si="315"/>
        <v>0</v>
      </c>
    </row>
    <row r="2643" spans="1:13" ht="13.2" hidden="1" x14ac:dyDescent="0.25">
      <c r="A2643" s="3" t="s">
        <v>2679</v>
      </c>
      <c r="B2643" s="3" t="s">
        <v>12</v>
      </c>
      <c r="C2643" s="3">
        <v>30</v>
      </c>
      <c r="D2643" s="3" t="s">
        <v>13</v>
      </c>
      <c r="E2643" s="3" t="s">
        <v>27</v>
      </c>
      <c r="F2643" s="4" t="s">
        <v>28</v>
      </c>
      <c r="G2643" s="4" t="s">
        <v>29</v>
      </c>
      <c r="H2643" s="4" t="s">
        <v>8</v>
      </c>
      <c r="I2643" s="4" t="s">
        <v>79</v>
      </c>
      <c r="J2643" s="6">
        <v>44664</v>
      </c>
      <c r="K2643" s="6">
        <v>44679</v>
      </c>
      <c r="L2643">
        <f t="shared" si="313"/>
        <v>15</v>
      </c>
      <c r="M2643" t="b">
        <f t="shared" si="315"/>
        <v>1</v>
      </c>
    </row>
    <row r="2644" spans="1:13" ht="13.2" hidden="1" x14ac:dyDescent="0.25">
      <c r="A2644" s="3" t="s">
        <v>2680</v>
      </c>
      <c r="B2644" s="3" t="s">
        <v>12</v>
      </c>
      <c r="C2644" s="3">
        <v>30</v>
      </c>
      <c r="D2644" s="3" t="s">
        <v>13</v>
      </c>
      <c r="E2644" s="3" t="s">
        <v>27</v>
      </c>
      <c r="F2644" s="4" t="s">
        <v>28</v>
      </c>
      <c r="G2644" s="4" t="s">
        <v>16</v>
      </c>
      <c r="H2644" s="4" t="s">
        <v>8</v>
      </c>
      <c r="I2644" s="4" t="s">
        <v>67</v>
      </c>
      <c r="J2644" s="6">
        <v>44664</v>
      </c>
      <c r="K2644" s="6">
        <v>44701</v>
      </c>
      <c r="L2644">
        <f t="shared" si="313"/>
        <v>37</v>
      </c>
      <c r="M2644" t="b">
        <f t="shared" si="315"/>
        <v>0</v>
      </c>
    </row>
    <row r="2645" spans="1:13" ht="13.2" hidden="1" x14ac:dyDescent="0.25">
      <c r="A2645" s="3" t="s">
        <v>2681</v>
      </c>
      <c r="B2645" s="3" t="s">
        <v>12</v>
      </c>
      <c r="C2645" s="3">
        <v>30</v>
      </c>
      <c r="D2645" s="3" t="s">
        <v>13</v>
      </c>
      <c r="E2645" s="3" t="s">
        <v>27</v>
      </c>
      <c r="F2645" s="4" t="s">
        <v>28</v>
      </c>
      <c r="G2645" s="4" t="s">
        <v>16</v>
      </c>
      <c r="H2645" s="4" t="s">
        <v>8</v>
      </c>
      <c r="I2645" s="4" t="s">
        <v>67</v>
      </c>
      <c r="J2645" s="6">
        <v>44664</v>
      </c>
      <c r="K2645" s="6">
        <v>44701</v>
      </c>
      <c r="L2645">
        <f t="shared" si="313"/>
        <v>37</v>
      </c>
      <c r="M2645" t="b">
        <f t="shared" si="315"/>
        <v>0</v>
      </c>
    </row>
    <row r="2646" spans="1:13" ht="13.2" hidden="1" x14ac:dyDescent="0.25">
      <c r="A2646" s="3" t="s">
        <v>2682</v>
      </c>
      <c r="B2646" s="3" t="s">
        <v>12</v>
      </c>
      <c r="C2646" s="3">
        <v>30</v>
      </c>
      <c r="D2646" s="3" t="s">
        <v>13</v>
      </c>
      <c r="E2646" s="3" t="s">
        <v>27</v>
      </c>
      <c r="F2646" s="4" t="s">
        <v>28</v>
      </c>
      <c r="G2646" s="4" t="s">
        <v>16</v>
      </c>
      <c r="H2646" s="4" t="s">
        <v>8</v>
      </c>
      <c r="I2646" s="4" t="s">
        <v>67</v>
      </c>
      <c r="J2646" s="6">
        <v>44664</v>
      </c>
      <c r="K2646" s="6">
        <v>44701</v>
      </c>
      <c r="L2646">
        <f t="shared" si="313"/>
        <v>37</v>
      </c>
      <c r="M2646" t="b">
        <f t="shared" si="315"/>
        <v>0</v>
      </c>
    </row>
    <row r="2647" spans="1:13" ht="13.2" hidden="1" x14ac:dyDescent="0.25">
      <c r="A2647" s="3" t="s">
        <v>2683</v>
      </c>
      <c r="B2647" s="3" t="s">
        <v>12</v>
      </c>
      <c r="C2647" s="3">
        <v>30</v>
      </c>
      <c r="D2647" s="3" t="s">
        <v>13</v>
      </c>
      <c r="E2647" s="3" t="s">
        <v>14</v>
      </c>
      <c r="F2647" s="4" t="s">
        <v>22</v>
      </c>
      <c r="G2647" s="4" t="s">
        <v>29</v>
      </c>
      <c r="H2647" s="4" t="s">
        <v>17</v>
      </c>
      <c r="I2647" s="4"/>
      <c r="J2647" s="6">
        <v>44665</v>
      </c>
      <c r="K2647" s="6">
        <v>44749</v>
      </c>
      <c r="L2647">
        <f t="shared" si="313"/>
        <v>84</v>
      </c>
    </row>
    <row r="2648" spans="1:13" ht="13.2" hidden="1" x14ac:dyDescent="0.25">
      <c r="A2648" s="3" t="s">
        <v>2684</v>
      </c>
      <c r="B2648" s="3" t="s">
        <v>12</v>
      </c>
      <c r="C2648" s="3">
        <v>30</v>
      </c>
      <c r="D2648" s="3" t="s">
        <v>13</v>
      </c>
      <c r="E2648" s="3" t="s">
        <v>27</v>
      </c>
      <c r="F2648" s="4" t="s">
        <v>43</v>
      </c>
      <c r="G2648" s="4" t="s">
        <v>16</v>
      </c>
      <c r="H2648" s="4" t="s">
        <v>17</v>
      </c>
      <c r="I2648" s="4"/>
      <c r="J2648" s="6">
        <v>44665</v>
      </c>
      <c r="K2648" s="6">
        <v>44713</v>
      </c>
      <c r="L2648">
        <f t="shared" si="313"/>
        <v>48</v>
      </c>
      <c r="M2648" t="b">
        <f t="shared" ref="M2648:M2676" si="316">L2648&lt;C2648</f>
        <v>0</v>
      </c>
    </row>
    <row r="2649" spans="1:13" ht="13.2" hidden="1" x14ac:dyDescent="0.25">
      <c r="A2649" s="3" t="s">
        <v>2685</v>
      </c>
      <c r="B2649" s="3" t="s">
        <v>12</v>
      </c>
      <c r="C2649" s="3">
        <v>30</v>
      </c>
      <c r="D2649" s="3" t="s">
        <v>13</v>
      </c>
      <c r="E2649" s="3" t="s">
        <v>27</v>
      </c>
      <c r="F2649" s="4" t="s">
        <v>28</v>
      </c>
      <c r="G2649" s="4" t="s">
        <v>16</v>
      </c>
      <c r="H2649" s="4" t="s">
        <v>8</v>
      </c>
      <c r="I2649" s="4" t="s">
        <v>79</v>
      </c>
      <c r="J2649" s="6">
        <v>44665</v>
      </c>
      <c r="K2649" s="6">
        <v>44697</v>
      </c>
      <c r="L2649">
        <f t="shared" si="313"/>
        <v>32</v>
      </c>
      <c r="M2649" t="b">
        <f t="shared" si="316"/>
        <v>0</v>
      </c>
    </row>
    <row r="2650" spans="1:13" ht="13.2" hidden="1" x14ac:dyDescent="0.25">
      <c r="A2650" s="3" t="s">
        <v>2686</v>
      </c>
      <c r="B2650" s="3" t="s">
        <v>12</v>
      </c>
      <c r="C2650" s="3">
        <v>30</v>
      </c>
      <c r="D2650" s="3" t="s">
        <v>13</v>
      </c>
      <c r="E2650" s="3" t="s">
        <v>27</v>
      </c>
      <c r="F2650" s="4" t="s">
        <v>28</v>
      </c>
      <c r="G2650" s="4" t="s">
        <v>140</v>
      </c>
      <c r="H2650" s="4" t="s">
        <v>8</v>
      </c>
      <c r="I2650" s="4" t="s">
        <v>1832</v>
      </c>
      <c r="J2650" s="6">
        <v>44665</v>
      </c>
      <c r="K2650" s="6">
        <v>44718</v>
      </c>
      <c r="L2650">
        <f t="shared" si="313"/>
        <v>53</v>
      </c>
      <c r="M2650" t="b">
        <f t="shared" si="316"/>
        <v>0</v>
      </c>
    </row>
    <row r="2651" spans="1:13" ht="13.2" hidden="1" x14ac:dyDescent="0.25">
      <c r="A2651" s="3" t="s">
        <v>2687</v>
      </c>
      <c r="B2651" s="3" t="s">
        <v>12</v>
      </c>
      <c r="C2651" s="3">
        <v>30</v>
      </c>
      <c r="D2651" s="3" t="s">
        <v>13</v>
      </c>
      <c r="E2651" s="3" t="s">
        <v>27</v>
      </c>
      <c r="F2651" s="4" t="s">
        <v>28</v>
      </c>
      <c r="G2651" s="4" t="s">
        <v>16</v>
      </c>
      <c r="H2651" s="4" t="s">
        <v>8</v>
      </c>
      <c r="I2651" s="4" t="s">
        <v>1832</v>
      </c>
      <c r="J2651" s="6">
        <v>44665</v>
      </c>
      <c r="K2651" s="6">
        <v>44781</v>
      </c>
      <c r="L2651">
        <f t="shared" si="313"/>
        <v>116</v>
      </c>
      <c r="M2651" t="b">
        <f t="shared" si="316"/>
        <v>0</v>
      </c>
    </row>
    <row r="2652" spans="1:13" ht="13.2" hidden="1" x14ac:dyDescent="0.25">
      <c r="A2652" s="3" t="s">
        <v>2688</v>
      </c>
      <c r="B2652" s="3" t="s">
        <v>12</v>
      </c>
      <c r="C2652" s="3">
        <v>30</v>
      </c>
      <c r="D2652" s="3" t="s">
        <v>13</v>
      </c>
      <c r="E2652" s="3" t="s">
        <v>27</v>
      </c>
      <c r="F2652" s="4" t="s">
        <v>28</v>
      </c>
      <c r="G2652" s="4" t="s">
        <v>16</v>
      </c>
      <c r="H2652" s="4" t="s">
        <v>8</v>
      </c>
      <c r="I2652" s="4" t="s">
        <v>67</v>
      </c>
      <c r="J2652" s="6">
        <v>44665</v>
      </c>
      <c r="K2652" s="6">
        <v>44798</v>
      </c>
      <c r="L2652">
        <f t="shared" si="313"/>
        <v>133</v>
      </c>
      <c r="M2652" t="b">
        <f t="shared" si="316"/>
        <v>0</v>
      </c>
    </row>
    <row r="2653" spans="1:13" ht="13.2" hidden="1" x14ac:dyDescent="0.25">
      <c r="A2653" s="3" t="s">
        <v>2689</v>
      </c>
      <c r="B2653" s="3" t="s">
        <v>12</v>
      </c>
      <c r="C2653" s="3">
        <v>30</v>
      </c>
      <c r="D2653" s="3" t="s">
        <v>13</v>
      </c>
      <c r="E2653" s="3" t="s">
        <v>27</v>
      </c>
      <c r="F2653" s="4" t="s">
        <v>28</v>
      </c>
      <c r="G2653" s="4" t="s">
        <v>29</v>
      </c>
      <c r="H2653" s="4" t="s">
        <v>8</v>
      </c>
      <c r="I2653" s="4" t="s">
        <v>1832</v>
      </c>
      <c r="J2653" s="6">
        <v>44665</v>
      </c>
      <c r="K2653" s="6">
        <v>44840</v>
      </c>
      <c r="L2653">
        <f t="shared" si="313"/>
        <v>175</v>
      </c>
      <c r="M2653" t="b">
        <f t="shared" si="316"/>
        <v>0</v>
      </c>
    </row>
    <row r="2654" spans="1:13" ht="13.2" hidden="1" x14ac:dyDescent="0.25">
      <c r="A2654" s="3" t="s">
        <v>2690</v>
      </c>
      <c r="B2654" s="3" t="s">
        <v>32</v>
      </c>
      <c r="C2654" s="3">
        <v>15</v>
      </c>
      <c r="D2654" s="3" t="s">
        <v>13</v>
      </c>
      <c r="E2654" s="3" t="s">
        <v>27</v>
      </c>
      <c r="F2654" s="4" t="s">
        <v>28</v>
      </c>
      <c r="G2654" s="4" t="s">
        <v>16</v>
      </c>
      <c r="H2654" s="4" t="s">
        <v>8</v>
      </c>
      <c r="I2654" s="4" t="s">
        <v>1832</v>
      </c>
      <c r="J2654" s="6">
        <v>44669</v>
      </c>
      <c r="K2654" s="6">
        <v>44793</v>
      </c>
      <c r="L2654">
        <f t="shared" si="313"/>
        <v>124</v>
      </c>
      <c r="M2654" t="b">
        <f t="shared" si="316"/>
        <v>0</v>
      </c>
    </row>
    <row r="2655" spans="1:13" ht="13.2" hidden="1" x14ac:dyDescent="0.25">
      <c r="A2655" s="3" t="s">
        <v>2691</v>
      </c>
      <c r="B2655" s="3" t="s">
        <v>12</v>
      </c>
      <c r="C2655" s="3">
        <v>30</v>
      </c>
      <c r="D2655" s="3" t="s">
        <v>13</v>
      </c>
      <c r="E2655" s="3" t="s">
        <v>27</v>
      </c>
      <c r="F2655" s="4" t="s">
        <v>43</v>
      </c>
      <c r="G2655" s="4" t="s">
        <v>29</v>
      </c>
      <c r="H2655" s="4" t="s">
        <v>17</v>
      </c>
      <c r="I2655" s="4"/>
      <c r="J2655" s="6">
        <v>44669</v>
      </c>
      <c r="K2655" s="6">
        <v>44684</v>
      </c>
      <c r="L2655">
        <f>K2655-J2655</f>
        <v>15</v>
      </c>
      <c r="M2655" t="b">
        <f t="shared" si="316"/>
        <v>1</v>
      </c>
    </row>
    <row r="2656" spans="1:13" ht="13.2" hidden="1" x14ac:dyDescent="0.25">
      <c r="A2656" s="3" t="s">
        <v>2692</v>
      </c>
      <c r="B2656" s="3" t="s">
        <v>12</v>
      </c>
      <c r="C2656" s="3">
        <v>30</v>
      </c>
      <c r="D2656" s="3" t="s">
        <v>13</v>
      </c>
      <c r="E2656" s="3" t="s">
        <v>27</v>
      </c>
      <c r="F2656" s="4" t="s">
        <v>28</v>
      </c>
      <c r="G2656" s="4" t="s">
        <v>29</v>
      </c>
      <c r="H2656" s="4" t="s">
        <v>8</v>
      </c>
      <c r="I2656" s="4" t="s">
        <v>30</v>
      </c>
      <c r="J2656" s="6">
        <v>44669</v>
      </c>
      <c r="K2656" s="6">
        <v>44680</v>
      </c>
      <c r="L2656">
        <f t="shared" si="313"/>
        <v>11</v>
      </c>
      <c r="M2656" t="b">
        <f t="shared" si="316"/>
        <v>1</v>
      </c>
    </row>
    <row r="2657" spans="1:13" ht="13.2" hidden="1" x14ac:dyDescent="0.25">
      <c r="A2657" s="3" t="s">
        <v>2693</v>
      </c>
      <c r="B2657" s="3" t="s">
        <v>12</v>
      </c>
      <c r="C2657" s="3">
        <v>30</v>
      </c>
      <c r="D2657" s="3" t="s">
        <v>13</v>
      </c>
      <c r="E2657" s="3" t="s">
        <v>27</v>
      </c>
      <c r="F2657" s="4" t="s">
        <v>28</v>
      </c>
      <c r="G2657" s="4" t="s">
        <v>29</v>
      </c>
      <c r="H2657" s="4" t="s">
        <v>8</v>
      </c>
      <c r="I2657" s="4" t="s">
        <v>30</v>
      </c>
      <c r="J2657" s="6">
        <v>44669</v>
      </c>
      <c r="K2657" s="6">
        <v>44682</v>
      </c>
      <c r="L2657">
        <f t="shared" si="313"/>
        <v>13</v>
      </c>
      <c r="M2657" t="b">
        <f t="shared" si="316"/>
        <v>1</v>
      </c>
    </row>
    <row r="2658" spans="1:13" ht="13.2" hidden="1" x14ac:dyDescent="0.25">
      <c r="A2658" s="3" t="s">
        <v>2694</v>
      </c>
      <c r="B2658" s="3" t="s">
        <v>12</v>
      </c>
      <c r="C2658" s="3">
        <v>30</v>
      </c>
      <c r="D2658" s="3" t="s">
        <v>13</v>
      </c>
      <c r="E2658" s="3" t="s">
        <v>27</v>
      </c>
      <c r="F2658" s="4" t="s">
        <v>28</v>
      </c>
      <c r="G2658" s="4" t="s">
        <v>29</v>
      </c>
      <c r="H2658" s="4" t="s">
        <v>8</v>
      </c>
      <c r="I2658" s="4" t="s">
        <v>30</v>
      </c>
      <c r="J2658" s="6">
        <v>44669</v>
      </c>
      <c r="K2658" s="6">
        <v>44683</v>
      </c>
      <c r="L2658">
        <f t="shared" si="313"/>
        <v>14</v>
      </c>
      <c r="M2658" t="b">
        <f t="shared" si="316"/>
        <v>1</v>
      </c>
    </row>
    <row r="2659" spans="1:13" ht="13.2" hidden="1" x14ac:dyDescent="0.25">
      <c r="A2659" s="3" t="s">
        <v>2695</v>
      </c>
      <c r="B2659" s="3" t="s">
        <v>12</v>
      </c>
      <c r="C2659" s="3">
        <v>30</v>
      </c>
      <c r="D2659" s="3" t="s">
        <v>13</v>
      </c>
      <c r="E2659" s="3" t="s">
        <v>27</v>
      </c>
      <c r="F2659" s="4" t="s">
        <v>28</v>
      </c>
      <c r="G2659" s="4" t="s">
        <v>16</v>
      </c>
      <c r="H2659" s="4" t="s">
        <v>8</v>
      </c>
      <c r="I2659" s="4" t="s">
        <v>1832</v>
      </c>
      <c r="J2659" s="6">
        <v>44669</v>
      </c>
      <c r="K2659" s="6">
        <v>44702</v>
      </c>
      <c r="L2659">
        <f t="shared" si="313"/>
        <v>33</v>
      </c>
      <c r="M2659" t="b">
        <f t="shared" si="316"/>
        <v>0</v>
      </c>
    </row>
    <row r="2660" spans="1:13" ht="13.2" hidden="1" x14ac:dyDescent="0.25">
      <c r="A2660" s="3" t="s">
        <v>2696</v>
      </c>
      <c r="B2660" s="3" t="s">
        <v>12</v>
      </c>
      <c r="C2660" s="3">
        <v>30</v>
      </c>
      <c r="D2660" s="3" t="s">
        <v>13</v>
      </c>
      <c r="E2660" s="3" t="s">
        <v>27</v>
      </c>
      <c r="F2660" s="4" t="s">
        <v>28</v>
      </c>
      <c r="G2660" s="4" t="s">
        <v>16</v>
      </c>
      <c r="H2660" s="4" t="s">
        <v>8</v>
      </c>
      <c r="I2660" s="4" t="s">
        <v>79</v>
      </c>
      <c r="J2660" s="6">
        <v>44669</v>
      </c>
      <c r="K2660" s="6">
        <v>44816</v>
      </c>
      <c r="L2660">
        <f t="shared" si="313"/>
        <v>147</v>
      </c>
      <c r="M2660" t="b">
        <f t="shared" si="316"/>
        <v>0</v>
      </c>
    </row>
    <row r="2661" spans="1:13" ht="13.2" hidden="1" x14ac:dyDescent="0.25">
      <c r="A2661" s="3" t="s">
        <v>2697</v>
      </c>
      <c r="B2661" s="3" t="s">
        <v>32</v>
      </c>
      <c r="C2661" s="3">
        <v>15</v>
      </c>
      <c r="D2661" s="3" t="s">
        <v>13</v>
      </c>
      <c r="E2661" s="3" t="s">
        <v>27</v>
      </c>
      <c r="F2661" s="4" t="s">
        <v>28</v>
      </c>
      <c r="G2661" s="4" t="s">
        <v>16</v>
      </c>
      <c r="H2661" s="4" t="s">
        <v>8</v>
      </c>
      <c r="I2661" s="4" t="s">
        <v>79</v>
      </c>
      <c r="J2661" s="6">
        <v>44670</v>
      </c>
      <c r="K2661" s="6">
        <v>44824</v>
      </c>
      <c r="L2661">
        <f t="shared" si="313"/>
        <v>154</v>
      </c>
      <c r="M2661" t="b">
        <f t="shared" si="316"/>
        <v>0</v>
      </c>
    </row>
    <row r="2662" spans="1:13" ht="13.2" hidden="1" x14ac:dyDescent="0.25">
      <c r="A2662" s="3" t="s">
        <v>2698</v>
      </c>
      <c r="B2662" s="3" t="s">
        <v>12</v>
      </c>
      <c r="C2662" s="3">
        <v>30</v>
      </c>
      <c r="D2662" s="3" t="s">
        <v>13</v>
      </c>
      <c r="E2662" s="3" t="s">
        <v>27</v>
      </c>
      <c r="F2662" s="4" t="s">
        <v>28</v>
      </c>
      <c r="G2662" s="4" t="s">
        <v>16</v>
      </c>
      <c r="H2662" s="4" t="s">
        <v>8</v>
      </c>
      <c r="I2662" s="4" t="s">
        <v>30</v>
      </c>
      <c r="J2662" s="6">
        <v>44670</v>
      </c>
      <c r="K2662" s="6">
        <v>44694</v>
      </c>
      <c r="L2662">
        <f t="shared" si="313"/>
        <v>24</v>
      </c>
      <c r="M2662" t="b">
        <f t="shared" si="316"/>
        <v>1</v>
      </c>
    </row>
    <row r="2663" spans="1:13" ht="13.2" hidden="1" x14ac:dyDescent="0.25">
      <c r="A2663" s="3" t="s">
        <v>2699</v>
      </c>
      <c r="B2663" s="3" t="s">
        <v>12</v>
      </c>
      <c r="C2663" s="3">
        <v>30</v>
      </c>
      <c r="D2663" s="3" t="s">
        <v>13</v>
      </c>
      <c r="E2663" s="3" t="s">
        <v>27</v>
      </c>
      <c r="F2663" s="4" t="s">
        <v>28</v>
      </c>
      <c r="G2663" s="4" t="s">
        <v>16</v>
      </c>
      <c r="H2663" s="4" t="s">
        <v>8</v>
      </c>
      <c r="I2663" s="4" t="s">
        <v>1832</v>
      </c>
      <c r="J2663" s="6">
        <v>44670</v>
      </c>
      <c r="K2663" s="6">
        <v>44701</v>
      </c>
      <c r="L2663">
        <f t="shared" si="313"/>
        <v>31</v>
      </c>
      <c r="M2663" t="b">
        <f t="shared" si="316"/>
        <v>0</v>
      </c>
    </row>
    <row r="2664" spans="1:13" ht="13.2" hidden="1" x14ac:dyDescent="0.25">
      <c r="A2664" s="3" t="s">
        <v>2700</v>
      </c>
      <c r="B2664" s="3" t="s">
        <v>12</v>
      </c>
      <c r="C2664" s="3">
        <v>30</v>
      </c>
      <c r="D2664" s="3" t="s">
        <v>13</v>
      </c>
      <c r="E2664" s="3" t="s">
        <v>27</v>
      </c>
      <c r="F2664" s="4" t="s">
        <v>43</v>
      </c>
      <c r="G2664" s="4" t="s">
        <v>90</v>
      </c>
      <c r="H2664" s="4" t="s">
        <v>17</v>
      </c>
      <c r="I2664" s="4"/>
      <c r="J2664" s="6">
        <v>44671</v>
      </c>
      <c r="K2664" s="6">
        <v>44673</v>
      </c>
      <c r="L2664">
        <f t="shared" si="313"/>
        <v>2</v>
      </c>
      <c r="M2664" t="b">
        <f t="shared" si="316"/>
        <v>1</v>
      </c>
    </row>
    <row r="2665" spans="1:13" ht="13.2" hidden="1" x14ac:dyDescent="0.25">
      <c r="A2665" s="3" t="s">
        <v>2701</v>
      </c>
      <c r="B2665" s="3" t="s">
        <v>12</v>
      </c>
      <c r="C2665" s="3">
        <v>30</v>
      </c>
      <c r="D2665" s="3" t="s">
        <v>13</v>
      </c>
      <c r="E2665" s="3" t="s">
        <v>27</v>
      </c>
      <c r="F2665" s="4" t="s">
        <v>43</v>
      </c>
      <c r="G2665" s="4" t="s">
        <v>29</v>
      </c>
      <c r="H2665" s="4" t="s">
        <v>17</v>
      </c>
      <c r="I2665" s="4"/>
      <c r="J2665" s="6">
        <v>44671</v>
      </c>
      <c r="K2665" s="6">
        <v>44684</v>
      </c>
      <c r="L2665">
        <f t="shared" si="313"/>
        <v>13</v>
      </c>
      <c r="M2665" t="b">
        <f t="shared" si="316"/>
        <v>1</v>
      </c>
    </row>
    <row r="2666" spans="1:13" ht="13.2" hidden="1" x14ac:dyDescent="0.25">
      <c r="A2666" s="3" t="s">
        <v>2702</v>
      </c>
      <c r="B2666" s="3" t="s">
        <v>12</v>
      </c>
      <c r="C2666" s="3">
        <v>30</v>
      </c>
      <c r="D2666" s="3" t="s">
        <v>13</v>
      </c>
      <c r="E2666" s="3" t="s">
        <v>27</v>
      </c>
      <c r="F2666" s="4" t="s">
        <v>43</v>
      </c>
      <c r="G2666" s="4" t="s">
        <v>29</v>
      </c>
      <c r="H2666" s="4" t="s">
        <v>17</v>
      </c>
      <c r="I2666" s="4"/>
      <c r="J2666" s="6">
        <v>44671</v>
      </c>
      <c r="K2666" s="6">
        <v>44684</v>
      </c>
      <c r="L2666">
        <f t="shared" si="313"/>
        <v>13</v>
      </c>
      <c r="M2666" t="b">
        <f t="shared" si="316"/>
        <v>1</v>
      </c>
    </row>
    <row r="2667" spans="1:13" ht="13.2" hidden="1" x14ac:dyDescent="0.25">
      <c r="A2667" s="3" t="s">
        <v>2703</v>
      </c>
      <c r="B2667" s="3" t="s">
        <v>12</v>
      </c>
      <c r="C2667" s="3">
        <v>30</v>
      </c>
      <c r="D2667" s="3" t="s">
        <v>13</v>
      </c>
      <c r="E2667" s="3" t="s">
        <v>27</v>
      </c>
      <c r="F2667" s="4" t="s">
        <v>28</v>
      </c>
      <c r="G2667" s="4" t="s">
        <v>29</v>
      </c>
      <c r="H2667" s="4" t="s">
        <v>8</v>
      </c>
      <c r="I2667" s="4" t="s">
        <v>30</v>
      </c>
      <c r="J2667" s="6">
        <v>44671</v>
      </c>
      <c r="K2667" s="6">
        <v>44683</v>
      </c>
      <c r="L2667">
        <f t="shared" si="313"/>
        <v>12</v>
      </c>
      <c r="M2667" t="b">
        <f t="shared" si="316"/>
        <v>1</v>
      </c>
    </row>
    <row r="2668" spans="1:13" ht="13.2" hidden="1" x14ac:dyDescent="0.25">
      <c r="A2668" s="3" t="s">
        <v>2704</v>
      </c>
      <c r="B2668" s="3" t="s">
        <v>12</v>
      </c>
      <c r="C2668" s="3">
        <v>30</v>
      </c>
      <c r="D2668" s="3" t="s">
        <v>13</v>
      </c>
      <c r="E2668" s="3" t="s">
        <v>27</v>
      </c>
      <c r="F2668" s="4" t="s">
        <v>28</v>
      </c>
      <c r="G2668" s="4" t="s">
        <v>29</v>
      </c>
      <c r="H2668" s="4" t="s">
        <v>8</v>
      </c>
      <c r="I2668" s="4" t="s">
        <v>30</v>
      </c>
      <c r="J2668" s="6">
        <v>44671</v>
      </c>
      <c r="K2668" s="6">
        <v>44686</v>
      </c>
      <c r="L2668">
        <f t="shared" si="313"/>
        <v>15</v>
      </c>
      <c r="M2668" t="b">
        <f t="shared" si="316"/>
        <v>1</v>
      </c>
    </row>
    <row r="2669" spans="1:13" ht="13.2" hidden="1" x14ac:dyDescent="0.25">
      <c r="A2669" s="3" t="s">
        <v>2705</v>
      </c>
      <c r="B2669" s="3" t="s">
        <v>12</v>
      </c>
      <c r="C2669" s="3">
        <v>30</v>
      </c>
      <c r="D2669" s="3" t="s">
        <v>13</v>
      </c>
      <c r="E2669" s="3" t="s">
        <v>27</v>
      </c>
      <c r="F2669" s="4" t="s">
        <v>28</v>
      </c>
      <c r="G2669" s="4" t="s">
        <v>16</v>
      </c>
      <c r="H2669" s="4" t="s">
        <v>8</v>
      </c>
      <c r="I2669" s="4" t="s">
        <v>79</v>
      </c>
      <c r="J2669" s="6">
        <v>44671</v>
      </c>
      <c r="K2669" s="6">
        <v>44697</v>
      </c>
      <c r="L2669">
        <f t="shared" si="313"/>
        <v>26</v>
      </c>
      <c r="M2669" t="b">
        <f t="shared" si="316"/>
        <v>1</v>
      </c>
    </row>
    <row r="2670" spans="1:13" ht="13.2" hidden="1" x14ac:dyDescent="0.25">
      <c r="A2670" s="3" t="s">
        <v>2706</v>
      </c>
      <c r="B2670" s="3" t="s">
        <v>12</v>
      </c>
      <c r="C2670" s="3">
        <v>30</v>
      </c>
      <c r="D2670" s="3" t="s">
        <v>13</v>
      </c>
      <c r="E2670" s="3" t="s">
        <v>27</v>
      </c>
      <c r="F2670" s="4" t="s">
        <v>28</v>
      </c>
      <c r="G2670" s="4" t="s">
        <v>16</v>
      </c>
      <c r="H2670" s="4" t="s">
        <v>8</v>
      </c>
      <c r="I2670" s="4" t="s">
        <v>79</v>
      </c>
      <c r="J2670" s="6">
        <v>44671</v>
      </c>
      <c r="K2670" s="6">
        <v>44697</v>
      </c>
      <c r="L2670">
        <f t="shared" si="313"/>
        <v>26</v>
      </c>
      <c r="M2670" t="b">
        <f t="shared" si="316"/>
        <v>1</v>
      </c>
    </row>
    <row r="2671" spans="1:13" ht="13.2" hidden="1" x14ac:dyDescent="0.25">
      <c r="A2671" s="3" t="s">
        <v>2707</v>
      </c>
      <c r="B2671" s="3" t="s">
        <v>12</v>
      </c>
      <c r="C2671" s="3">
        <v>30</v>
      </c>
      <c r="D2671" s="3" t="s">
        <v>13</v>
      </c>
      <c r="E2671" s="3" t="s">
        <v>27</v>
      </c>
      <c r="F2671" s="4" t="s">
        <v>28</v>
      </c>
      <c r="G2671" s="4" t="s">
        <v>16</v>
      </c>
      <c r="H2671" s="4" t="s">
        <v>8</v>
      </c>
      <c r="I2671" s="4" t="s">
        <v>30</v>
      </c>
      <c r="J2671" s="6">
        <v>44671</v>
      </c>
      <c r="K2671" s="6">
        <v>44701</v>
      </c>
      <c r="L2671">
        <f t="shared" si="313"/>
        <v>30</v>
      </c>
      <c r="M2671" t="b">
        <f t="shared" si="316"/>
        <v>0</v>
      </c>
    </row>
    <row r="2672" spans="1:13" ht="13.2" hidden="1" x14ac:dyDescent="0.25">
      <c r="A2672" s="3" t="s">
        <v>2708</v>
      </c>
      <c r="B2672" s="3" t="s">
        <v>12</v>
      </c>
      <c r="C2672" s="3">
        <v>30</v>
      </c>
      <c r="D2672" s="3" t="s">
        <v>13</v>
      </c>
      <c r="E2672" s="3" t="s">
        <v>27</v>
      </c>
      <c r="F2672" s="4" t="s">
        <v>28</v>
      </c>
      <c r="G2672" s="4" t="s">
        <v>16</v>
      </c>
      <c r="H2672" s="4" t="s">
        <v>8</v>
      </c>
      <c r="I2672" s="4" t="s">
        <v>1832</v>
      </c>
      <c r="J2672" s="6">
        <v>44671</v>
      </c>
      <c r="K2672" s="6">
        <v>44701</v>
      </c>
      <c r="L2672">
        <f t="shared" si="313"/>
        <v>30</v>
      </c>
      <c r="M2672" t="b">
        <f t="shared" si="316"/>
        <v>0</v>
      </c>
    </row>
    <row r="2673" spans="1:13" ht="13.2" hidden="1" x14ac:dyDescent="0.25">
      <c r="A2673" s="3" t="s">
        <v>2709</v>
      </c>
      <c r="B2673" s="3" t="s">
        <v>12</v>
      </c>
      <c r="C2673" s="3">
        <v>30</v>
      </c>
      <c r="D2673" s="3" t="s">
        <v>13</v>
      </c>
      <c r="E2673" s="3" t="s">
        <v>27</v>
      </c>
      <c r="F2673" s="4" t="s">
        <v>28</v>
      </c>
      <c r="G2673" s="4" t="s">
        <v>140</v>
      </c>
      <c r="H2673" s="4" t="s">
        <v>8</v>
      </c>
      <c r="I2673" s="4" t="s">
        <v>30</v>
      </c>
      <c r="J2673" s="6">
        <v>44671</v>
      </c>
      <c r="K2673" s="6">
        <v>44721</v>
      </c>
      <c r="L2673">
        <f t="shared" si="313"/>
        <v>50</v>
      </c>
      <c r="M2673" t="b">
        <f t="shared" si="316"/>
        <v>0</v>
      </c>
    </row>
    <row r="2674" spans="1:13" ht="13.2" x14ac:dyDescent="0.25">
      <c r="A2674" s="3" t="s">
        <v>2710</v>
      </c>
      <c r="B2674" s="3" t="s">
        <v>12</v>
      </c>
      <c r="C2674" s="3">
        <v>30</v>
      </c>
      <c r="D2674" s="3" t="s">
        <v>13</v>
      </c>
      <c r="E2674" s="3" t="s">
        <v>27</v>
      </c>
      <c r="F2674" s="4" t="s">
        <v>28</v>
      </c>
      <c r="G2674" s="4" t="s">
        <v>272</v>
      </c>
      <c r="H2674" s="4" t="s">
        <v>8</v>
      </c>
      <c r="I2674" s="4" t="s">
        <v>30</v>
      </c>
      <c r="J2674" s="6">
        <v>44671</v>
      </c>
      <c r="K2674" s="6">
        <v>44754</v>
      </c>
      <c r="L2674">
        <f t="shared" si="313"/>
        <v>83</v>
      </c>
      <c r="M2674" t="b">
        <f t="shared" si="316"/>
        <v>0</v>
      </c>
    </row>
    <row r="2675" spans="1:13" ht="13.2" x14ac:dyDescent="0.25">
      <c r="A2675" s="3" t="s">
        <v>2711</v>
      </c>
      <c r="B2675" s="3" t="s">
        <v>12</v>
      </c>
      <c r="C2675" s="3">
        <v>30</v>
      </c>
      <c r="D2675" s="3" t="s">
        <v>13</v>
      </c>
      <c r="E2675" s="3" t="s">
        <v>27</v>
      </c>
      <c r="F2675" s="4" t="s">
        <v>28</v>
      </c>
      <c r="G2675" s="4" t="s">
        <v>272</v>
      </c>
      <c r="H2675" s="4" t="s">
        <v>8</v>
      </c>
      <c r="I2675" s="4" t="s">
        <v>79</v>
      </c>
      <c r="J2675" s="6">
        <v>44671</v>
      </c>
      <c r="K2675" s="6">
        <v>44754</v>
      </c>
      <c r="L2675">
        <f t="shared" si="313"/>
        <v>83</v>
      </c>
      <c r="M2675" t="b">
        <f t="shared" si="316"/>
        <v>0</v>
      </c>
    </row>
    <row r="2676" spans="1:13" ht="13.2" hidden="1" x14ac:dyDescent="0.25">
      <c r="A2676" s="3" t="s">
        <v>2712</v>
      </c>
      <c r="B2676" s="3" t="s">
        <v>12</v>
      </c>
      <c r="C2676" s="3">
        <v>30</v>
      </c>
      <c r="D2676" s="3" t="s">
        <v>13</v>
      </c>
      <c r="E2676" s="3" t="s">
        <v>27</v>
      </c>
      <c r="F2676" s="4" t="s">
        <v>28</v>
      </c>
      <c r="G2676" s="4" t="s">
        <v>29</v>
      </c>
      <c r="H2676" s="4" t="s">
        <v>8</v>
      </c>
      <c r="I2676" s="4" t="s">
        <v>79</v>
      </c>
      <c r="J2676" s="6">
        <v>44671</v>
      </c>
      <c r="K2676" s="6">
        <v>44840</v>
      </c>
      <c r="L2676">
        <f t="shared" si="313"/>
        <v>169</v>
      </c>
      <c r="M2676" t="b">
        <f t="shared" si="316"/>
        <v>0</v>
      </c>
    </row>
    <row r="2677" spans="1:13" ht="13.2" hidden="1" x14ac:dyDescent="0.25">
      <c r="A2677" s="3" t="s">
        <v>2713</v>
      </c>
      <c r="B2677" s="3" t="s">
        <v>12</v>
      </c>
      <c r="C2677" s="3">
        <v>30</v>
      </c>
      <c r="D2677" s="3" t="s">
        <v>404</v>
      </c>
      <c r="E2677" s="3" t="s">
        <v>466</v>
      </c>
      <c r="F2677" s="4"/>
      <c r="G2677" s="4" t="s">
        <v>90</v>
      </c>
      <c r="H2677" s="4"/>
      <c r="I2677" s="4"/>
      <c r="J2677" s="6">
        <v>44671</v>
      </c>
      <c r="K2677" s="3"/>
      <c r="L2677">
        <f t="shared" si="313"/>
        <v>-44671</v>
      </c>
    </row>
    <row r="2678" spans="1:13" ht="13.2" hidden="1" x14ac:dyDescent="0.25">
      <c r="A2678" s="3" t="s">
        <v>2714</v>
      </c>
      <c r="B2678" s="3" t="s">
        <v>12</v>
      </c>
      <c r="C2678" s="3">
        <v>30</v>
      </c>
      <c r="D2678" s="3" t="s">
        <v>13</v>
      </c>
      <c r="E2678" s="3" t="s">
        <v>14</v>
      </c>
      <c r="F2678" s="4" t="s">
        <v>22</v>
      </c>
      <c r="G2678" s="4" t="s">
        <v>29</v>
      </c>
      <c r="H2678" s="4" t="s">
        <v>17</v>
      </c>
      <c r="I2678" s="4"/>
      <c r="J2678" s="6">
        <v>44672</v>
      </c>
      <c r="K2678" s="6">
        <v>44678</v>
      </c>
      <c r="L2678">
        <f>K2678-J2678</f>
        <v>6</v>
      </c>
    </row>
    <row r="2679" spans="1:13" ht="13.2" hidden="1" x14ac:dyDescent="0.25">
      <c r="A2679" s="3" t="s">
        <v>2715</v>
      </c>
      <c r="B2679" s="3" t="s">
        <v>12</v>
      </c>
      <c r="C2679" s="3">
        <v>30</v>
      </c>
      <c r="D2679" s="3" t="s">
        <v>13</v>
      </c>
      <c r="E2679" s="3" t="s">
        <v>27</v>
      </c>
      <c r="F2679" s="4" t="s">
        <v>28</v>
      </c>
      <c r="G2679" s="4" t="s">
        <v>16</v>
      </c>
      <c r="H2679" s="4" t="s">
        <v>8</v>
      </c>
      <c r="I2679" s="4" t="s">
        <v>1832</v>
      </c>
      <c r="J2679" s="6">
        <v>44672</v>
      </c>
      <c r="K2679" s="6">
        <v>44694</v>
      </c>
      <c r="L2679">
        <f t="shared" si="313"/>
        <v>22</v>
      </c>
      <c r="M2679" t="b">
        <f t="shared" ref="M2679:M2685" si="317">L2679&lt;C2679</f>
        <v>1</v>
      </c>
    </row>
    <row r="2680" spans="1:13" ht="13.2" hidden="1" x14ac:dyDescent="0.25">
      <c r="A2680" s="3" t="s">
        <v>2716</v>
      </c>
      <c r="B2680" s="3" t="s">
        <v>12</v>
      </c>
      <c r="C2680" s="3">
        <v>30</v>
      </c>
      <c r="D2680" s="3" t="s">
        <v>13</v>
      </c>
      <c r="E2680" s="3" t="s">
        <v>27</v>
      </c>
      <c r="F2680" s="4" t="s">
        <v>28</v>
      </c>
      <c r="G2680" s="4" t="s">
        <v>16</v>
      </c>
      <c r="H2680" s="4" t="s">
        <v>8</v>
      </c>
      <c r="I2680" s="4" t="s">
        <v>1832</v>
      </c>
      <c r="J2680" s="6">
        <v>44672</v>
      </c>
      <c r="K2680" s="6">
        <v>44798</v>
      </c>
      <c r="L2680">
        <f t="shared" si="313"/>
        <v>126</v>
      </c>
      <c r="M2680" t="b">
        <f t="shared" si="317"/>
        <v>0</v>
      </c>
    </row>
    <row r="2681" spans="1:13" ht="13.2" hidden="1" x14ac:dyDescent="0.25">
      <c r="A2681" s="3" t="s">
        <v>2717</v>
      </c>
      <c r="B2681" s="3" t="s">
        <v>12</v>
      </c>
      <c r="C2681" s="3">
        <v>30</v>
      </c>
      <c r="D2681" s="3" t="s">
        <v>13</v>
      </c>
      <c r="E2681" s="3" t="s">
        <v>27</v>
      </c>
      <c r="F2681" s="4" t="s">
        <v>43</v>
      </c>
      <c r="G2681" s="4" t="s">
        <v>16</v>
      </c>
      <c r="H2681" s="4" t="s">
        <v>17</v>
      </c>
      <c r="I2681" s="4"/>
      <c r="J2681" s="6">
        <v>44673</v>
      </c>
      <c r="K2681" s="6">
        <v>44679</v>
      </c>
      <c r="L2681">
        <f>K2681-J2681</f>
        <v>6</v>
      </c>
      <c r="M2681" t="b">
        <f t="shared" si="317"/>
        <v>1</v>
      </c>
    </row>
    <row r="2682" spans="1:13" ht="13.2" hidden="1" x14ac:dyDescent="0.25">
      <c r="A2682" s="3" t="s">
        <v>2718</v>
      </c>
      <c r="B2682" s="3" t="s">
        <v>12</v>
      </c>
      <c r="C2682" s="3">
        <v>30</v>
      </c>
      <c r="D2682" s="3" t="s">
        <v>13</v>
      </c>
      <c r="E2682" s="3" t="s">
        <v>27</v>
      </c>
      <c r="F2682" s="4" t="s">
        <v>28</v>
      </c>
      <c r="G2682" s="4" t="s">
        <v>16</v>
      </c>
      <c r="H2682" s="4" t="s">
        <v>8</v>
      </c>
      <c r="I2682" s="4" t="s">
        <v>1832</v>
      </c>
      <c r="J2682" s="6">
        <v>44673</v>
      </c>
      <c r="K2682" s="6">
        <v>44682</v>
      </c>
      <c r="L2682">
        <f t="shared" si="313"/>
        <v>9</v>
      </c>
      <c r="M2682" t="b">
        <f t="shared" si="317"/>
        <v>1</v>
      </c>
    </row>
    <row r="2683" spans="1:13" ht="13.2" hidden="1" x14ac:dyDescent="0.25">
      <c r="A2683" s="3" t="s">
        <v>2719</v>
      </c>
      <c r="B2683" s="3" t="s">
        <v>12</v>
      </c>
      <c r="C2683" s="3">
        <v>30</v>
      </c>
      <c r="D2683" s="3" t="s">
        <v>13</v>
      </c>
      <c r="E2683" s="3" t="s">
        <v>27</v>
      </c>
      <c r="F2683" s="4" t="s">
        <v>28</v>
      </c>
      <c r="G2683" s="4" t="s">
        <v>16</v>
      </c>
      <c r="H2683" s="4" t="s">
        <v>8</v>
      </c>
      <c r="I2683" s="4" t="s">
        <v>30</v>
      </c>
      <c r="J2683" s="6">
        <v>44673</v>
      </c>
      <c r="K2683" s="6">
        <v>44734</v>
      </c>
      <c r="L2683">
        <f t="shared" si="313"/>
        <v>61</v>
      </c>
      <c r="M2683" t="b">
        <f t="shared" si="317"/>
        <v>0</v>
      </c>
    </row>
    <row r="2684" spans="1:13" ht="13.2" hidden="1" x14ac:dyDescent="0.25">
      <c r="A2684" s="3" t="s">
        <v>2720</v>
      </c>
      <c r="B2684" s="3" t="s">
        <v>12</v>
      </c>
      <c r="C2684" s="3">
        <v>30</v>
      </c>
      <c r="D2684" s="3" t="s">
        <v>13</v>
      </c>
      <c r="E2684" s="3" t="s">
        <v>27</v>
      </c>
      <c r="F2684" s="4" t="s">
        <v>28</v>
      </c>
      <c r="G2684" s="4" t="s">
        <v>16</v>
      </c>
      <c r="H2684" s="4" t="s">
        <v>8</v>
      </c>
      <c r="I2684" s="4" t="s">
        <v>1832</v>
      </c>
      <c r="J2684" s="6">
        <v>44673</v>
      </c>
      <c r="K2684" s="6">
        <v>44798</v>
      </c>
      <c r="L2684">
        <f t="shared" si="313"/>
        <v>125</v>
      </c>
      <c r="M2684" t="b">
        <f t="shared" si="317"/>
        <v>0</v>
      </c>
    </row>
    <row r="2685" spans="1:13" ht="13.2" hidden="1" x14ac:dyDescent="0.25">
      <c r="A2685" s="3" t="s">
        <v>2721</v>
      </c>
      <c r="B2685" s="3" t="s">
        <v>12</v>
      </c>
      <c r="C2685" s="3">
        <v>30</v>
      </c>
      <c r="D2685" s="3" t="s">
        <v>13</v>
      </c>
      <c r="E2685" s="3" t="s">
        <v>27</v>
      </c>
      <c r="F2685" s="4" t="s">
        <v>28</v>
      </c>
      <c r="G2685" s="4" t="s">
        <v>16</v>
      </c>
      <c r="H2685" s="4" t="s">
        <v>8</v>
      </c>
      <c r="I2685" s="4" t="s">
        <v>79</v>
      </c>
      <c r="J2685" s="6">
        <v>44673</v>
      </c>
      <c r="K2685" s="6">
        <v>44798</v>
      </c>
      <c r="L2685">
        <f t="shared" si="313"/>
        <v>125</v>
      </c>
      <c r="M2685" t="b">
        <f t="shared" si="317"/>
        <v>0</v>
      </c>
    </row>
    <row r="2686" spans="1:13" ht="13.2" hidden="1" x14ac:dyDescent="0.25">
      <c r="A2686" s="3" t="s">
        <v>2722</v>
      </c>
      <c r="B2686" s="3" t="s">
        <v>12</v>
      </c>
      <c r="C2686" s="3">
        <v>30</v>
      </c>
      <c r="D2686" s="3" t="s">
        <v>13</v>
      </c>
      <c r="E2686" s="3" t="s">
        <v>14</v>
      </c>
      <c r="F2686" s="4" t="s">
        <v>22</v>
      </c>
      <c r="G2686" s="4" t="s">
        <v>29</v>
      </c>
      <c r="H2686" s="4" t="s">
        <v>17</v>
      </c>
      <c r="I2686" s="4"/>
      <c r="J2686" s="6">
        <v>44676</v>
      </c>
      <c r="K2686" s="6">
        <v>44690</v>
      </c>
      <c r="L2686">
        <f>K2686-J2686</f>
        <v>14</v>
      </c>
    </row>
    <row r="2687" spans="1:13" ht="13.2" x14ac:dyDescent="0.25">
      <c r="A2687" s="3" t="s">
        <v>2723</v>
      </c>
      <c r="B2687" s="3" t="s">
        <v>12</v>
      </c>
      <c r="C2687" s="3">
        <v>30</v>
      </c>
      <c r="D2687" s="3" t="s">
        <v>13</v>
      </c>
      <c r="E2687" s="3" t="s">
        <v>27</v>
      </c>
      <c r="F2687" s="4" t="s">
        <v>28</v>
      </c>
      <c r="G2687" s="4" t="s">
        <v>272</v>
      </c>
      <c r="H2687" s="4" t="s">
        <v>8</v>
      </c>
      <c r="I2687" s="4" t="s">
        <v>30</v>
      </c>
      <c r="J2687" s="6">
        <v>44676</v>
      </c>
      <c r="K2687" s="6">
        <v>44758</v>
      </c>
      <c r="L2687">
        <f t="shared" si="313"/>
        <v>82</v>
      </c>
      <c r="M2687" t="b">
        <f t="shared" ref="M2687:M2694" si="318">L2687&lt;C2687</f>
        <v>0</v>
      </c>
    </row>
    <row r="2688" spans="1:13" ht="13.2" hidden="1" x14ac:dyDescent="0.25">
      <c r="A2688" s="3" t="s">
        <v>2724</v>
      </c>
      <c r="B2688" s="3" t="s">
        <v>12</v>
      </c>
      <c r="C2688" s="3">
        <v>30</v>
      </c>
      <c r="D2688" s="3" t="s">
        <v>13</v>
      </c>
      <c r="E2688" s="3" t="s">
        <v>27</v>
      </c>
      <c r="F2688" s="4" t="s">
        <v>43</v>
      </c>
      <c r="G2688" s="4" t="s">
        <v>16</v>
      </c>
      <c r="H2688" s="4" t="s">
        <v>17</v>
      </c>
      <c r="I2688" s="4"/>
      <c r="J2688" s="6">
        <v>44677</v>
      </c>
      <c r="K2688" s="6">
        <v>44683</v>
      </c>
      <c r="L2688">
        <f>K2688-J2688</f>
        <v>6</v>
      </c>
      <c r="M2688" t="b">
        <f t="shared" si="318"/>
        <v>1</v>
      </c>
    </row>
    <row r="2689" spans="1:13" ht="13.2" hidden="1" x14ac:dyDescent="0.25">
      <c r="A2689" s="3" t="s">
        <v>2725</v>
      </c>
      <c r="B2689" s="3" t="s">
        <v>12</v>
      </c>
      <c r="C2689" s="3">
        <v>30</v>
      </c>
      <c r="D2689" s="3" t="s">
        <v>13</v>
      </c>
      <c r="E2689" s="3" t="s">
        <v>27</v>
      </c>
      <c r="F2689" s="4" t="s">
        <v>28</v>
      </c>
      <c r="G2689" s="4" t="s">
        <v>29</v>
      </c>
      <c r="H2689" s="4" t="s">
        <v>8</v>
      </c>
      <c r="I2689" s="4" t="s">
        <v>30</v>
      </c>
      <c r="J2689" s="6">
        <v>44677</v>
      </c>
      <c r="K2689" s="6">
        <v>44697</v>
      </c>
      <c r="L2689">
        <f t="shared" si="313"/>
        <v>20</v>
      </c>
      <c r="M2689" t="b">
        <f t="shared" si="318"/>
        <v>1</v>
      </c>
    </row>
    <row r="2690" spans="1:13" ht="13.2" hidden="1" x14ac:dyDescent="0.25">
      <c r="A2690" s="3" t="s">
        <v>2726</v>
      </c>
      <c r="B2690" s="3" t="s">
        <v>12</v>
      </c>
      <c r="C2690" s="3">
        <v>30</v>
      </c>
      <c r="D2690" s="3" t="s">
        <v>13</v>
      </c>
      <c r="E2690" s="3" t="s">
        <v>27</v>
      </c>
      <c r="F2690" s="4" t="s">
        <v>28</v>
      </c>
      <c r="G2690" s="4" t="s">
        <v>16</v>
      </c>
      <c r="H2690" s="4" t="s">
        <v>8</v>
      </c>
      <c r="I2690" s="4" t="s">
        <v>1832</v>
      </c>
      <c r="J2690" s="6">
        <v>44677</v>
      </c>
      <c r="K2690" s="6">
        <v>44701</v>
      </c>
      <c r="L2690">
        <f t="shared" si="313"/>
        <v>24</v>
      </c>
      <c r="M2690" t="b">
        <f t="shared" si="318"/>
        <v>1</v>
      </c>
    </row>
    <row r="2691" spans="1:13" ht="13.2" x14ac:dyDescent="0.25">
      <c r="A2691" s="3" t="s">
        <v>2727</v>
      </c>
      <c r="B2691" s="3" t="s">
        <v>12</v>
      </c>
      <c r="C2691" s="3">
        <v>30</v>
      </c>
      <c r="D2691" s="3" t="s">
        <v>13</v>
      </c>
      <c r="E2691" s="3" t="s">
        <v>27</v>
      </c>
      <c r="F2691" s="4" t="s">
        <v>28</v>
      </c>
      <c r="G2691" s="4" t="s">
        <v>272</v>
      </c>
      <c r="H2691" s="4" t="s">
        <v>8</v>
      </c>
      <c r="I2691" s="4" t="s">
        <v>79</v>
      </c>
      <c r="J2691" s="6">
        <v>44677</v>
      </c>
      <c r="K2691" s="6">
        <v>44748</v>
      </c>
      <c r="L2691">
        <f t="shared" si="313"/>
        <v>71</v>
      </c>
      <c r="M2691" t="b">
        <f t="shared" si="318"/>
        <v>0</v>
      </c>
    </row>
    <row r="2692" spans="1:13" ht="13.2" x14ac:dyDescent="0.25">
      <c r="A2692" s="3" t="s">
        <v>2728</v>
      </c>
      <c r="B2692" s="3" t="s">
        <v>12</v>
      </c>
      <c r="C2692" s="3">
        <v>30</v>
      </c>
      <c r="D2692" s="3" t="s">
        <v>13</v>
      </c>
      <c r="E2692" s="3" t="s">
        <v>27</v>
      </c>
      <c r="F2692" s="4" t="s">
        <v>28</v>
      </c>
      <c r="G2692" s="4" t="s">
        <v>272</v>
      </c>
      <c r="H2692" s="4" t="s">
        <v>8</v>
      </c>
      <c r="I2692" s="4" t="s">
        <v>79</v>
      </c>
      <c r="J2692" s="6">
        <v>44677</v>
      </c>
      <c r="K2692" s="6">
        <v>44750</v>
      </c>
      <c r="L2692">
        <f t="shared" ref="L2692:L2755" si="319">K2692-J2692</f>
        <v>73</v>
      </c>
      <c r="M2692" t="b">
        <f t="shared" si="318"/>
        <v>0</v>
      </c>
    </row>
    <row r="2693" spans="1:13" ht="13.2" hidden="1" x14ac:dyDescent="0.25">
      <c r="A2693" s="3" t="s">
        <v>2729</v>
      </c>
      <c r="B2693" s="3" t="s">
        <v>12</v>
      </c>
      <c r="C2693" s="3">
        <v>30</v>
      </c>
      <c r="D2693" s="3" t="s">
        <v>13</v>
      </c>
      <c r="E2693" s="3" t="s">
        <v>27</v>
      </c>
      <c r="F2693" s="4" t="s">
        <v>28</v>
      </c>
      <c r="G2693" s="4" t="s">
        <v>16</v>
      </c>
      <c r="H2693" s="4" t="s">
        <v>8</v>
      </c>
      <c r="I2693" s="4" t="s">
        <v>79</v>
      </c>
      <c r="J2693" s="6">
        <v>44677</v>
      </c>
      <c r="K2693" s="6">
        <v>44784</v>
      </c>
      <c r="L2693">
        <f t="shared" si="319"/>
        <v>107</v>
      </c>
      <c r="M2693" t="b">
        <f t="shared" si="318"/>
        <v>0</v>
      </c>
    </row>
    <row r="2694" spans="1:13" ht="13.2" hidden="1" x14ac:dyDescent="0.25">
      <c r="A2694" s="3" t="s">
        <v>2730</v>
      </c>
      <c r="B2694" s="3" t="s">
        <v>12</v>
      </c>
      <c r="C2694" s="3">
        <v>30</v>
      </c>
      <c r="D2694" s="3" t="s">
        <v>13</v>
      </c>
      <c r="E2694" s="3" t="s">
        <v>27</v>
      </c>
      <c r="F2694" s="4" t="s">
        <v>28</v>
      </c>
      <c r="G2694" s="4" t="s">
        <v>16</v>
      </c>
      <c r="H2694" s="4" t="s">
        <v>8</v>
      </c>
      <c r="I2694" s="4" t="s">
        <v>79</v>
      </c>
      <c r="J2694" s="6">
        <v>44677</v>
      </c>
      <c r="K2694" s="6">
        <v>44788</v>
      </c>
      <c r="L2694">
        <f t="shared" si="319"/>
        <v>111</v>
      </c>
      <c r="M2694" t="b">
        <f t="shared" si="318"/>
        <v>0</v>
      </c>
    </row>
    <row r="2695" spans="1:13" ht="13.2" hidden="1" x14ac:dyDescent="0.25">
      <c r="A2695" s="3" t="s">
        <v>2731</v>
      </c>
      <c r="B2695" s="3" t="s">
        <v>12</v>
      </c>
      <c r="C2695" s="3">
        <v>30</v>
      </c>
      <c r="D2695" s="3" t="s">
        <v>404</v>
      </c>
      <c r="E2695" s="3" t="s">
        <v>466</v>
      </c>
      <c r="F2695" s="4"/>
      <c r="G2695" s="4" t="s">
        <v>90</v>
      </c>
      <c r="H2695" s="4"/>
      <c r="I2695" s="4"/>
      <c r="J2695" s="6">
        <v>44677</v>
      </c>
      <c r="K2695" s="3"/>
      <c r="L2695">
        <f t="shared" si="319"/>
        <v>-44677</v>
      </c>
    </row>
    <row r="2696" spans="1:13" ht="13.2" hidden="1" x14ac:dyDescent="0.25">
      <c r="A2696" s="3" t="s">
        <v>2732</v>
      </c>
      <c r="B2696" s="3" t="s">
        <v>12</v>
      </c>
      <c r="C2696" s="3">
        <v>30</v>
      </c>
      <c r="D2696" s="3" t="s">
        <v>404</v>
      </c>
      <c r="E2696" s="3" t="s">
        <v>466</v>
      </c>
      <c r="F2696" s="4"/>
      <c r="G2696" s="4" t="s">
        <v>90</v>
      </c>
      <c r="H2696" s="4"/>
      <c r="I2696" s="4"/>
      <c r="J2696" s="6">
        <v>44677</v>
      </c>
      <c r="K2696" s="3"/>
      <c r="L2696">
        <f t="shared" si="319"/>
        <v>-44677</v>
      </c>
    </row>
    <row r="2697" spans="1:13" ht="13.2" hidden="1" x14ac:dyDescent="0.25">
      <c r="A2697" s="3" t="s">
        <v>2733</v>
      </c>
      <c r="B2697" s="3" t="s">
        <v>32</v>
      </c>
      <c r="C2697" s="3">
        <v>15</v>
      </c>
      <c r="D2697" s="3" t="s">
        <v>13</v>
      </c>
      <c r="E2697" s="3" t="s">
        <v>27</v>
      </c>
      <c r="F2697" s="4" t="s">
        <v>28</v>
      </c>
      <c r="G2697" s="4" t="s">
        <v>140</v>
      </c>
      <c r="H2697" s="4" t="s">
        <v>8</v>
      </c>
      <c r="I2697" s="4" t="s">
        <v>1832</v>
      </c>
      <c r="J2697" s="6">
        <v>44678</v>
      </c>
      <c r="K2697" s="6">
        <v>44734</v>
      </c>
      <c r="L2697">
        <f t="shared" si="319"/>
        <v>56</v>
      </c>
      <c r="M2697" t="b">
        <f t="shared" ref="M2697:M2700" si="320">L2697&lt;C2697</f>
        <v>0</v>
      </c>
    </row>
    <row r="2698" spans="1:13" ht="13.2" hidden="1" x14ac:dyDescent="0.25">
      <c r="A2698" s="3" t="s">
        <v>2734</v>
      </c>
      <c r="B2698" s="3" t="s">
        <v>32</v>
      </c>
      <c r="C2698" s="3">
        <v>15</v>
      </c>
      <c r="D2698" s="3" t="s">
        <v>13</v>
      </c>
      <c r="E2698" s="3" t="s">
        <v>27</v>
      </c>
      <c r="F2698" s="4" t="s">
        <v>28</v>
      </c>
      <c r="G2698" s="4" t="s">
        <v>16</v>
      </c>
      <c r="H2698" s="4" t="s">
        <v>8</v>
      </c>
      <c r="I2698" s="4" t="s">
        <v>1832</v>
      </c>
      <c r="J2698" s="6">
        <v>44678</v>
      </c>
      <c r="K2698" s="6">
        <v>44734</v>
      </c>
      <c r="L2698">
        <f t="shared" si="319"/>
        <v>56</v>
      </c>
      <c r="M2698" t="b">
        <f t="shared" si="320"/>
        <v>0</v>
      </c>
    </row>
    <row r="2699" spans="1:13" ht="13.2" hidden="1" x14ac:dyDescent="0.25">
      <c r="A2699" s="3" t="s">
        <v>2735</v>
      </c>
      <c r="B2699" s="3" t="s">
        <v>32</v>
      </c>
      <c r="C2699" s="3">
        <v>15</v>
      </c>
      <c r="D2699" s="3" t="s">
        <v>13</v>
      </c>
      <c r="E2699" s="3" t="s">
        <v>27</v>
      </c>
      <c r="F2699" s="4" t="s">
        <v>28</v>
      </c>
      <c r="G2699" s="4" t="s">
        <v>140</v>
      </c>
      <c r="H2699" s="4" t="s">
        <v>8</v>
      </c>
      <c r="I2699" s="4" t="s">
        <v>1832</v>
      </c>
      <c r="J2699" s="6">
        <v>44678</v>
      </c>
      <c r="K2699" s="6">
        <v>44734</v>
      </c>
      <c r="L2699">
        <f t="shared" si="319"/>
        <v>56</v>
      </c>
      <c r="M2699" t="b">
        <f t="shared" si="320"/>
        <v>0</v>
      </c>
    </row>
    <row r="2700" spans="1:13" ht="13.2" hidden="1" x14ac:dyDescent="0.25">
      <c r="A2700" s="3" t="s">
        <v>2736</v>
      </c>
      <c r="B2700" s="3" t="s">
        <v>32</v>
      </c>
      <c r="C2700" s="3">
        <v>15</v>
      </c>
      <c r="D2700" s="3" t="s">
        <v>13</v>
      </c>
      <c r="E2700" s="3" t="s">
        <v>27</v>
      </c>
      <c r="F2700" s="4" t="s">
        <v>28</v>
      </c>
      <c r="G2700" s="4" t="s">
        <v>140</v>
      </c>
      <c r="H2700" s="4" t="s">
        <v>8</v>
      </c>
      <c r="I2700" s="4" t="s">
        <v>1832</v>
      </c>
      <c r="J2700" s="6">
        <v>44678</v>
      </c>
      <c r="K2700" s="6">
        <v>44734</v>
      </c>
      <c r="L2700">
        <f t="shared" si="319"/>
        <v>56</v>
      </c>
      <c r="M2700" t="b">
        <f t="shared" si="320"/>
        <v>0</v>
      </c>
    </row>
    <row r="2701" spans="1:13" ht="13.2" hidden="1" x14ac:dyDescent="0.25">
      <c r="A2701" s="3" t="s">
        <v>2737</v>
      </c>
      <c r="B2701" s="3" t="s">
        <v>34</v>
      </c>
      <c r="C2701" s="3">
        <v>7</v>
      </c>
      <c r="D2701" s="3" t="s">
        <v>404</v>
      </c>
      <c r="E2701" s="3" t="s">
        <v>466</v>
      </c>
      <c r="F2701" s="4"/>
      <c r="G2701" s="4" t="s">
        <v>90</v>
      </c>
      <c r="H2701" s="4"/>
      <c r="I2701" s="4"/>
      <c r="J2701" s="6">
        <v>44678</v>
      </c>
      <c r="K2701" s="3"/>
      <c r="L2701">
        <f t="shared" si="319"/>
        <v>-44678</v>
      </c>
    </row>
    <row r="2702" spans="1:13" ht="13.2" hidden="1" x14ac:dyDescent="0.25">
      <c r="A2702" s="3" t="s">
        <v>2738</v>
      </c>
      <c r="B2702" s="3" t="s">
        <v>12</v>
      </c>
      <c r="C2702" s="3">
        <v>30</v>
      </c>
      <c r="D2702" s="3" t="s">
        <v>13</v>
      </c>
      <c r="E2702" s="3" t="s">
        <v>14</v>
      </c>
      <c r="F2702" s="4" t="s">
        <v>22</v>
      </c>
      <c r="G2702" s="4" t="s">
        <v>140</v>
      </c>
      <c r="H2702" s="4" t="s">
        <v>8</v>
      </c>
      <c r="I2702" s="4" t="s">
        <v>1832</v>
      </c>
      <c r="J2702" s="6">
        <v>44678</v>
      </c>
      <c r="K2702" s="6">
        <v>44743</v>
      </c>
      <c r="L2702">
        <f t="shared" si="319"/>
        <v>65</v>
      </c>
    </row>
    <row r="2703" spans="1:13" ht="13.2" hidden="1" x14ac:dyDescent="0.25">
      <c r="A2703" s="3" t="s">
        <v>2739</v>
      </c>
      <c r="B2703" s="3" t="s">
        <v>12</v>
      </c>
      <c r="C2703" s="3">
        <v>30</v>
      </c>
      <c r="D2703" s="3" t="s">
        <v>13</v>
      </c>
      <c r="E2703" s="3" t="s">
        <v>27</v>
      </c>
      <c r="F2703" s="4" t="s">
        <v>43</v>
      </c>
      <c r="G2703" s="4" t="s">
        <v>140</v>
      </c>
      <c r="H2703" s="4" t="s">
        <v>17</v>
      </c>
      <c r="I2703" s="4"/>
      <c r="J2703" s="6">
        <v>44678</v>
      </c>
      <c r="K2703" s="6">
        <v>44678</v>
      </c>
      <c r="L2703">
        <f t="shared" si="319"/>
        <v>0</v>
      </c>
      <c r="M2703" t="b">
        <f t="shared" ref="M2703:M2736" si="321">L2703&lt;C2703</f>
        <v>1</v>
      </c>
    </row>
    <row r="2704" spans="1:13" ht="13.2" hidden="1" x14ac:dyDescent="0.25">
      <c r="A2704" s="3" t="s">
        <v>2740</v>
      </c>
      <c r="B2704" s="3" t="s">
        <v>12</v>
      </c>
      <c r="C2704" s="3">
        <v>30</v>
      </c>
      <c r="D2704" s="3" t="s">
        <v>13</v>
      </c>
      <c r="E2704" s="3" t="s">
        <v>27</v>
      </c>
      <c r="F2704" s="4" t="s">
        <v>43</v>
      </c>
      <c r="G2704" s="4" t="s">
        <v>90</v>
      </c>
      <c r="H2704" s="4" t="s">
        <v>17</v>
      </c>
      <c r="I2704" s="4"/>
      <c r="J2704" s="6">
        <v>44678</v>
      </c>
      <c r="K2704" s="6">
        <v>44682</v>
      </c>
      <c r="L2704">
        <f t="shared" si="319"/>
        <v>4</v>
      </c>
      <c r="M2704" t="b">
        <f t="shared" si="321"/>
        <v>1</v>
      </c>
    </row>
    <row r="2705" spans="1:13" ht="13.2" hidden="1" x14ac:dyDescent="0.25">
      <c r="A2705" s="3" t="s">
        <v>2741</v>
      </c>
      <c r="B2705" s="3" t="s">
        <v>12</v>
      </c>
      <c r="C2705" s="3">
        <v>30</v>
      </c>
      <c r="D2705" s="3" t="s">
        <v>13</v>
      </c>
      <c r="E2705" s="3" t="s">
        <v>27</v>
      </c>
      <c r="F2705" s="4" t="s">
        <v>43</v>
      </c>
      <c r="G2705" s="4" t="s">
        <v>90</v>
      </c>
      <c r="H2705" s="4" t="s">
        <v>17</v>
      </c>
      <c r="I2705" s="4"/>
      <c r="J2705" s="6">
        <v>44678</v>
      </c>
      <c r="K2705" s="6">
        <v>44682</v>
      </c>
      <c r="L2705">
        <f t="shared" si="319"/>
        <v>4</v>
      </c>
      <c r="M2705" t="b">
        <f t="shared" si="321"/>
        <v>1</v>
      </c>
    </row>
    <row r="2706" spans="1:13" ht="13.2" hidden="1" x14ac:dyDescent="0.25">
      <c r="A2706" s="3" t="s">
        <v>2742</v>
      </c>
      <c r="B2706" s="3" t="s">
        <v>12</v>
      </c>
      <c r="C2706" s="3">
        <v>30</v>
      </c>
      <c r="D2706" s="3" t="s">
        <v>13</v>
      </c>
      <c r="E2706" s="3" t="s">
        <v>27</v>
      </c>
      <c r="F2706" s="4" t="s">
        <v>43</v>
      </c>
      <c r="G2706" s="4" t="s">
        <v>90</v>
      </c>
      <c r="H2706" s="4" t="s">
        <v>17</v>
      </c>
      <c r="I2706" s="4"/>
      <c r="J2706" s="6">
        <v>44678</v>
      </c>
      <c r="K2706" s="6">
        <v>44682</v>
      </c>
      <c r="L2706">
        <f t="shared" si="319"/>
        <v>4</v>
      </c>
      <c r="M2706" t="b">
        <f t="shared" si="321"/>
        <v>1</v>
      </c>
    </row>
    <row r="2707" spans="1:13" ht="13.2" hidden="1" x14ac:dyDescent="0.25">
      <c r="A2707" s="3" t="s">
        <v>2743</v>
      </c>
      <c r="B2707" s="3" t="s">
        <v>12</v>
      </c>
      <c r="C2707" s="3">
        <v>30</v>
      </c>
      <c r="D2707" s="3" t="s">
        <v>13</v>
      </c>
      <c r="E2707" s="3" t="s">
        <v>27</v>
      </c>
      <c r="F2707" s="4" t="s">
        <v>43</v>
      </c>
      <c r="G2707" s="4" t="s">
        <v>16</v>
      </c>
      <c r="H2707" s="4" t="s">
        <v>17</v>
      </c>
      <c r="I2707" s="4"/>
      <c r="J2707" s="6">
        <v>44678</v>
      </c>
      <c r="K2707" s="6">
        <v>44683</v>
      </c>
      <c r="L2707">
        <f t="shared" si="319"/>
        <v>5</v>
      </c>
      <c r="M2707" t="b">
        <f t="shared" si="321"/>
        <v>1</v>
      </c>
    </row>
    <row r="2708" spans="1:13" ht="13.2" hidden="1" x14ac:dyDescent="0.25">
      <c r="A2708" s="3" t="s">
        <v>2744</v>
      </c>
      <c r="B2708" s="3" t="s">
        <v>12</v>
      </c>
      <c r="C2708" s="3">
        <v>30</v>
      </c>
      <c r="D2708" s="3" t="s">
        <v>13</v>
      </c>
      <c r="E2708" s="3" t="s">
        <v>27</v>
      </c>
      <c r="F2708" s="4" t="s">
        <v>43</v>
      </c>
      <c r="G2708" s="4" t="s">
        <v>16</v>
      </c>
      <c r="H2708" s="4" t="s">
        <v>17</v>
      </c>
      <c r="I2708" s="4"/>
      <c r="J2708" s="6">
        <v>44678</v>
      </c>
      <c r="K2708" s="6">
        <v>44684</v>
      </c>
      <c r="L2708">
        <f t="shared" si="319"/>
        <v>6</v>
      </c>
      <c r="M2708" t="b">
        <f t="shared" si="321"/>
        <v>1</v>
      </c>
    </row>
    <row r="2709" spans="1:13" ht="13.2" hidden="1" x14ac:dyDescent="0.25">
      <c r="A2709" s="3" t="s">
        <v>2745</v>
      </c>
      <c r="B2709" s="3" t="s">
        <v>12</v>
      </c>
      <c r="C2709" s="3">
        <v>30</v>
      </c>
      <c r="D2709" s="3" t="s">
        <v>13</v>
      </c>
      <c r="E2709" s="3" t="s">
        <v>27</v>
      </c>
      <c r="F2709" s="4" t="s">
        <v>43</v>
      </c>
      <c r="G2709" s="4" t="s">
        <v>16</v>
      </c>
      <c r="H2709" s="4" t="s">
        <v>17</v>
      </c>
      <c r="I2709" s="4"/>
      <c r="J2709" s="6">
        <v>44678</v>
      </c>
      <c r="K2709" s="6">
        <v>44684</v>
      </c>
      <c r="L2709">
        <f t="shared" si="319"/>
        <v>6</v>
      </c>
      <c r="M2709" t="b">
        <f t="shared" si="321"/>
        <v>1</v>
      </c>
    </row>
    <row r="2710" spans="1:13" ht="13.2" hidden="1" x14ac:dyDescent="0.25">
      <c r="A2710" s="3" t="s">
        <v>2746</v>
      </c>
      <c r="B2710" s="3" t="s">
        <v>12</v>
      </c>
      <c r="C2710" s="3">
        <v>30</v>
      </c>
      <c r="D2710" s="3" t="s">
        <v>13</v>
      </c>
      <c r="E2710" s="3" t="s">
        <v>27</v>
      </c>
      <c r="F2710" s="4" t="s">
        <v>43</v>
      </c>
      <c r="G2710" s="4" t="s">
        <v>16</v>
      </c>
      <c r="H2710" s="4" t="s">
        <v>17</v>
      </c>
      <c r="I2710" s="4"/>
      <c r="J2710" s="6">
        <v>44678</v>
      </c>
      <c r="K2710" s="6">
        <v>44686</v>
      </c>
      <c r="L2710">
        <f t="shared" si="319"/>
        <v>8</v>
      </c>
      <c r="M2710" t="b">
        <f t="shared" si="321"/>
        <v>1</v>
      </c>
    </row>
    <row r="2711" spans="1:13" ht="13.2" hidden="1" x14ac:dyDescent="0.25">
      <c r="A2711" s="3" t="s">
        <v>2747</v>
      </c>
      <c r="B2711" s="3" t="s">
        <v>12</v>
      </c>
      <c r="C2711" s="3">
        <v>30</v>
      </c>
      <c r="D2711" s="3" t="s">
        <v>13</v>
      </c>
      <c r="E2711" s="3" t="s">
        <v>27</v>
      </c>
      <c r="F2711" s="4" t="s">
        <v>28</v>
      </c>
      <c r="G2711" s="4" t="s">
        <v>29</v>
      </c>
      <c r="H2711" s="4" t="s">
        <v>8</v>
      </c>
      <c r="I2711" s="4" t="s">
        <v>30</v>
      </c>
      <c r="J2711" s="6">
        <v>44678</v>
      </c>
      <c r="K2711" s="6">
        <v>44694</v>
      </c>
      <c r="L2711">
        <f t="shared" si="319"/>
        <v>16</v>
      </c>
      <c r="M2711" t="b">
        <f t="shared" si="321"/>
        <v>1</v>
      </c>
    </row>
    <row r="2712" spans="1:13" ht="13.2" hidden="1" x14ac:dyDescent="0.25">
      <c r="A2712" s="3" t="s">
        <v>2748</v>
      </c>
      <c r="B2712" s="3" t="s">
        <v>12</v>
      </c>
      <c r="C2712" s="3">
        <v>30</v>
      </c>
      <c r="D2712" s="3" t="s">
        <v>13</v>
      </c>
      <c r="E2712" s="3" t="s">
        <v>27</v>
      </c>
      <c r="F2712" s="4" t="s">
        <v>28</v>
      </c>
      <c r="G2712" s="4" t="s">
        <v>29</v>
      </c>
      <c r="H2712" s="4" t="s">
        <v>8</v>
      </c>
      <c r="I2712" s="4" t="s">
        <v>30</v>
      </c>
      <c r="J2712" s="6">
        <v>44678</v>
      </c>
      <c r="K2712" s="6">
        <v>44696</v>
      </c>
      <c r="L2712">
        <f t="shared" si="319"/>
        <v>18</v>
      </c>
      <c r="M2712" t="b">
        <f t="shared" si="321"/>
        <v>1</v>
      </c>
    </row>
    <row r="2713" spans="1:13" ht="13.2" hidden="1" x14ac:dyDescent="0.25">
      <c r="A2713" s="3" t="s">
        <v>2749</v>
      </c>
      <c r="B2713" s="3" t="s">
        <v>12</v>
      </c>
      <c r="C2713" s="3">
        <v>30</v>
      </c>
      <c r="D2713" s="3" t="s">
        <v>13</v>
      </c>
      <c r="E2713" s="3" t="s">
        <v>27</v>
      </c>
      <c r="F2713" s="4" t="s">
        <v>28</v>
      </c>
      <c r="G2713" s="4" t="s">
        <v>29</v>
      </c>
      <c r="H2713" s="4" t="s">
        <v>8</v>
      </c>
      <c r="I2713" s="4" t="s">
        <v>30</v>
      </c>
      <c r="J2713" s="6">
        <v>44678</v>
      </c>
      <c r="K2713" s="6">
        <v>44697</v>
      </c>
      <c r="L2713">
        <f t="shared" si="319"/>
        <v>19</v>
      </c>
      <c r="M2713" t="b">
        <f t="shared" si="321"/>
        <v>1</v>
      </c>
    </row>
    <row r="2714" spans="1:13" ht="13.2" hidden="1" x14ac:dyDescent="0.25">
      <c r="A2714" s="3" t="s">
        <v>2750</v>
      </c>
      <c r="B2714" s="3" t="s">
        <v>12</v>
      </c>
      <c r="C2714" s="3">
        <v>30</v>
      </c>
      <c r="D2714" s="3" t="s">
        <v>13</v>
      </c>
      <c r="E2714" s="3" t="s">
        <v>27</v>
      </c>
      <c r="F2714" s="4" t="s">
        <v>28</v>
      </c>
      <c r="G2714" s="4" t="s">
        <v>16</v>
      </c>
      <c r="H2714" s="4" t="s">
        <v>8</v>
      </c>
      <c r="I2714" s="4" t="s">
        <v>30</v>
      </c>
      <c r="J2714" s="6">
        <v>44678</v>
      </c>
      <c r="K2714" s="6">
        <v>44701</v>
      </c>
      <c r="L2714">
        <f t="shared" si="319"/>
        <v>23</v>
      </c>
      <c r="M2714" t="b">
        <f t="shared" si="321"/>
        <v>1</v>
      </c>
    </row>
    <row r="2715" spans="1:13" ht="13.2" hidden="1" x14ac:dyDescent="0.25">
      <c r="A2715" s="3" t="s">
        <v>2751</v>
      </c>
      <c r="B2715" s="3" t="s">
        <v>12</v>
      </c>
      <c r="C2715" s="3">
        <v>30</v>
      </c>
      <c r="D2715" s="3" t="s">
        <v>13</v>
      </c>
      <c r="E2715" s="3" t="s">
        <v>27</v>
      </c>
      <c r="F2715" s="4" t="s">
        <v>28</v>
      </c>
      <c r="G2715" s="4" t="s">
        <v>16</v>
      </c>
      <c r="H2715" s="4" t="s">
        <v>8</v>
      </c>
      <c r="I2715" s="4" t="s">
        <v>1832</v>
      </c>
      <c r="J2715" s="6">
        <v>44678</v>
      </c>
      <c r="K2715" s="6">
        <v>44701</v>
      </c>
      <c r="L2715">
        <f t="shared" si="319"/>
        <v>23</v>
      </c>
      <c r="M2715" t="b">
        <f t="shared" si="321"/>
        <v>1</v>
      </c>
    </row>
    <row r="2716" spans="1:13" ht="13.2" hidden="1" x14ac:dyDescent="0.25">
      <c r="A2716" s="3" t="s">
        <v>2752</v>
      </c>
      <c r="B2716" s="3" t="s">
        <v>12</v>
      </c>
      <c r="C2716" s="3">
        <v>30</v>
      </c>
      <c r="D2716" s="3" t="s">
        <v>13</v>
      </c>
      <c r="E2716" s="3" t="s">
        <v>27</v>
      </c>
      <c r="F2716" s="4" t="s">
        <v>28</v>
      </c>
      <c r="G2716" s="4" t="s">
        <v>16</v>
      </c>
      <c r="H2716" s="4" t="s">
        <v>8</v>
      </c>
      <c r="I2716" s="4" t="s">
        <v>1832</v>
      </c>
      <c r="J2716" s="6">
        <v>44678</v>
      </c>
      <c r="K2716" s="6">
        <v>44734</v>
      </c>
      <c r="L2716">
        <f t="shared" si="319"/>
        <v>56</v>
      </c>
      <c r="M2716" t="b">
        <f t="shared" si="321"/>
        <v>0</v>
      </c>
    </row>
    <row r="2717" spans="1:13" ht="13.2" hidden="1" x14ac:dyDescent="0.25">
      <c r="A2717" s="3" t="s">
        <v>2753</v>
      </c>
      <c r="B2717" s="3" t="s">
        <v>12</v>
      </c>
      <c r="C2717" s="3">
        <v>30</v>
      </c>
      <c r="D2717" s="3" t="s">
        <v>13</v>
      </c>
      <c r="E2717" s="3" t="s">
        <v>27</v>
      </c>
      <c r="F2717" s="4" t="s">
        <v>28</v>
      </c>
      <c r="G2717" s="4" t="s">
        <v>16</v>
      </c>
      <c r="H2717" s="4" t="s">
        <v>8</v>
      </c>
      <c r="I2717" s="4" t="s">
        <v>67</v>
      </c>
      <c r="J2717" s="6">
        <v>44678</v>
      </c>
      <c r="K2717" s="6">
        <v>44798</v>
      </c>
      <c r="L2717">
        <f t="shared" si="319"/>
        <v>120</v>
      </c>
      <c r="M2717" t="b">
        <f t="shared" si="321"/>
        <v>0</v>
      </c>
    </row>
    <row r="2718" spans="1:13" ht="13.2" hidden="1" x14ac:dyDescent="0.25">
      <c r="A2718" s="3" t="s">
        <v>2754</v>
      </c>
      <c r="B2718" s="3" t="s">
        <v>12</v>
      </c>
      <c r="C2718" s="3">
        <v>30</v>
      </c>
      <c r="D2718" s="3" t="s">
        <v>13</v>
      </c>
      <c r="E2718" s="3" t="s">
        <v>27</v>
      </c>
      <c r="F2718" s="4" t="s">
        <v>28</v>
      </c>
      <c r="G2718" s="4" t="s">
        <v>16</v>
      </c>
      <c r="H2718" s="4" t="s">
        <v>8</v>
      </c>
      <c r="I2718" s="4" t="s">
        <v>1832</v>
      </c>
      <c r="J2718" s="6">
        <v>44678</v>
      </c>
      <c r="K2718" s="6">
        <v>44805</v>
      </c>
      <c r="L2718">
        <f t="shared" si="319"/>
        <v>127</v>
      </c>
      <c r="M2718" t="b">
        <f t="shared" si="321"/>
        <v>0</v>
      </c>
    </row>
    <row r="2719" spans="1:13" ht="13.2" hidden="1" x14ac:dyDescent="0.25">
      <c r="A2719" s="3" t="s">
        <v>2755</v>
      </c>
      <c r="B2719" s="3" t="s">
        <v>12</v>
      </c>
      <c r="C2719" s="3">
        <v>30</v>
      </c>
      <c r="D2719" s="3" t="s">
        <v>13</v>
      </c>
      <c r="E2719" s="3" t="s">
        <v>27</v>
      </c>
      <c r="F2719" s="4" t="s">
        <v>28</v>
      </c>
      <c r="G2719" s="4" t="s">
        <v>16</v>
      </c>
      <c r="H2719" s="4" t="s">
        <v>8</v>
      </c>
      <c r="I2719" s="4" t="s">
        <v>30</v>
      </c>
      <c r="J2719" s="6">
        <v>44678</v>
      </c>
      <c r="K2719" s="6">
        <v>44816</v>
      </c>
      <c r="L2719">
        <f t="shared" si="319"/>
        <v>138</v>
      </c>
      <c r="M2719" t="b">
        <f t="shared" si="321"/>
        <v>0</v>
      </c>
    </row>
    <row r="2720" spans="1:13" ht="13.2" hidden="1" x14ac:dyDescent="0.25">
      <c r="A2720" s="3" t="s">
        <v>2756</v>
      </c>
      <c r="B2720" s="3" t="s">
        <v>12</v>
      </c>
      <c r="C2720" s="3">
        <v>30</v>
      </c>
      <c r="D2720" s="3" t="s">
        <v>13</v>
      </c>
      <c r="E2720" s="3" t="s">
        <v>27</v>
      </c>
      <c r="F2720" s="4" t="s">
        <v>28</v>
      </c>
      <c r="G2720" s="4" t="s">
        <v>16</v>
      </c>
      <c r="H2720" s="4" t="s">
        <v>8</v>
      </c>
      <c r="I2720" s="4" t="s">
        <v>1832</v>
      </c>
      <c r="J2720" s="6">
        <v>44679</v>
      </c>
      <c r="K2720" s="6">
        <v>44688</v>
      </c>
      <c r="L2720">
        <f t="shared" si="319"/>
        <v>9</v>
      </c>
      <c r="M2720" t="b">
        <f t="shared" si="321"/>
        <v>1</v>
      </c>
    </row>
    <row r="2721" spans="1:13" ht="13.2" hidden="1" x14ac:dyDescent="0.25">
      <c r="A2721" s="3" t="s">
        <v>2757</v>
      </c>
      <c r="B2721" s="3" t="s">
        <v>12</v>
      </c>
      <c r="C2721" s="3">
        <v>30</v>
      </c>
      <c r="D2721" s="3" t="s">
        <v>13</v>
      </c>
      <c r="E2721" s="3" t="s">
        <v>27</v>
      </c>
      <c r="F2721" s="4" t="s">
        <v>28</v>
      </c>
      <c r="G2721" s="4" t="s">
        <v>29</v>
      </c>
      <c r="H2721" s="4" t="s">
        <v>8</v>
      </c>
      <c r="I2721" s="4" t="s">
        <v>30</v>
      </c>
      <c r="J2721" s="6">
        <v>44679</v>
      </c>
      <c r="K2721" s="6">
        <v>44689</v>
      </c>
      <c r="L2721">
        <f t="shared" si="319"/>
        <v>10</v>
      </c>
      <c r="M2721" t="b">
        <f t="shared" si="321"/>
        <v>1</v>
      </c>
    </row>
    <row r="2722" spans="1:13" ht="13.2" hidden="1" x14ac:dyDescent="0.25">
      <c r="A2722" s="3" t="s">
        <v>2758</v>
      </c>
      <c r="B2722" s="3" t="s">
        <v>12</v>
      </c>
      <c r="C2722" s="3">
        <v>30</v>
      </c>
      <c r="D2722" s="3" t="s">
        <v>13</v>
      </c>
      <c r="E2722" s="3" t="s">
        <v>27</v>
      </c>
      <c r="F2722" s="4" t="s">
        <v>28</v>
      </c>
      <c r="G2722" s="4" t="s">
        <v>29</v>
      </c>
      <c r="H2722" s="4" t="s">
        <v>8</v>
      </c>
      <c r="I2722" s="4" t="s">
        <v>30</v>
      </c>
      <c r="J2722" s="6">
        <v>44679</v>
      </c>
      <c r="K2722" s="6">
        <v>44697</v>
      </c>
      <c r="L2722">
        <f t="shared" si="319"/>
        <v>18</v>
      </c>
      <c r="M2722" t="b">
        <f t="shared" si="321"/>
        <v>1</v>
      </c>
    </row>
    <row r="2723" spans="1:13" ht="13.2" hidden="1" x14ac:dyDescent="0.25">
      <c r="A2723" s="3" t="s">
        <v>2759</v>
      </c>
      <c r="B2723" s="3" t="s">
        <v>12</v>
      </c>
      <c r="C2723" s="3">
        <v>30</v>
      </c>
      <c r="D2723" s="3" t="s">
        <v>13</v>
      </c>
      <c r="E2723" s="3" t="s">
        <v>27</v>
      </c>
      <c r="F2723" s="4" t="s">
        <v>28</v>
      </c>
      <c r="G2723" s="4" t="s">
        <v>29</v>
      </c>
      <c r="H2723" s="4" t="s">
        <v>8</v>
      </c>
      <c r="I2723" s="4" t="s">
        <v>30</v>
      </c>
      <c r="J2723" s="6">
        <v>44679</v>
      </c>
      <c r="K2723" s="6">
        <v>44699</v>
      </c>
      <c r="L2723">
        <f t="shared" si="319"/>
        <v>20</v>
      </c>
      <c r="M2723" t="b">
        <f t="shared" si="321"/>
        <v>1</v>
      </c>
    </row>
    <row r="2724" spans="1:13" ht="13.2" hidden="1" x14ac:dyDescent="0.25">
      <c r="A2724" s="3" t="s">
        <v>2760</v>
      </c>
      <c r="B2724" s="3" t="s">
        <v>12</v>
      </c>
      <c r="C2724" s="3">
        <v>30</v>
      </c>
      <c r="D2724" s="3" t="s">
        <v>13</v>
      </c>
      <c r="E2724" s="3" t="s">
        <v>27</v>
      </c>
      <c r="F2724" s="4" t="s">
        <v>28</v>
      </c>
      <c r="G2724" s="4" t="s">
        <v>29</v>
      </c>
      <c r="H2724" s="4" t="s">
        <v>8</v>
      </c>
      <c r="I2724" s="4" t="s">
        <v>30</v>
      </c>
      <c r="J2724" s="6">
        <v>44679</v>
      </c>
      <c r="K2724" s="6">
        <v>44699</v>
      </c>
      <c r="L2724">
        <f t="shared" si="319"/>
        <v>20</v>
      </c>
      <c r="M2724" t="b">
        <f t="shared" si="321"/>
        <v>1</v>
      </c>
    </row>
    <row r="2725" spans="1:13" ht="13.2" hidden="1" x14ac:dyDescent="0.25">
      <c r="A2725" s="3" t="s">
        <v>2761</v>
      </c>
      <c r="B2725" s="3" t="s">
        <v>12</v>
      </c>
      <c r="C2725" s="3">
        <v>30</v>
      </c>
      <c r="D2725" s="3" t="s">
        <v>13</v>
      </c>
      <c r="E2725" s="3" t="s">
        <v>27</v>
      </c>
      <c r="F2725" s="4" t="s">
        <v>28</v>
      </c>
      <c r="G2725" s="4" t="s">
        <v>29</v>
      </c>
      <c r="H2725" s="4" t="s">
        <v>8</v>
      </c>
      <c r="I2725" s="4" t="s">
        <v>30</v>
      </c>
      <c r="J2725" s="6">
        <v>44679</v>
      </c>
      <c r="K2725" s="6">
        <v>44699</v>
      </c>
      <c r="L2725">
        <f t="shared" si="319"/>
        <v>20</v>
      </c>
      <c r="M2725" t="b">
        <f t="shared" si="321"/>
        <v>1</v>
      </c>
    </row>
    <row r="2726" spans="1:13" ht="13.2" hidden="1" x14ac:dyDescent="0.25">
      <c r="A2726" s="3" t="s">
        <v>2762</v>
      </c>
      <c r="B2726" s="3" t="s">
        <v>12</v>
      </c>
      <c r="C2726" s="3">
        <v>30</v>
      </c>
      <c r="D2726" s="3" t="s">
        <v>13</v>
      </c>
      <c r="E2726" s="3" t="s">
        <v>27</v>
      </c>
      <c r="F2726" s="4" t="s">
        <v>28</v>
      </c>
      <c r="G2726" s="4" t="s">
        <v>29</v>
      </c>
      <c r="H2726" s="4" t="s">
        <v>8</v>
      </c>
      <c r="I2726" s="4" t="s">
        <v>30</v>
      </c>
      <c r="J2726" s="6">
        <v>44679</v>
      </c>
      <c r="K2726" s="6">
        <v>44699</v>
      </c>
      <c r="L2726">
        <f t="shared" si="319"/>
        <v>20</v>
      </c>
      <c r="M2726" t="b">
        <f t="shared" si="321"/>
        <v>1</v>
      </c>
    </row>
    <row r="2727" spans="1:13" ht="13.2" hidden="1" x14ac:dyDescent="0.25">
      <c r="A2727" s="3" t="s">
        <v>2763</v>
      </c>
      <c r="B2727" s="3" t="s">
        <v>12</v>
      </c>
      <c r="C2727" s="3">
        <v>30</v>
      </c>
      <c r="D2727" s="3" t="s">
        <v>13</v>
      </c>
      <c r="E2727" s="3" t="s">
        <v>27</v>
      </c>
      <c r="F2727" s="4" t="s">
        <v>28</v>
      </c>
      <c r="G2727" s="4" t="s">
        <v>29</v>
      </c>
      <c r="H2727" s="4" t="s">
        <v>8</v>
      </c>
      <c r="I2727" s="4" t="s">
        <v>30</v>
      </c>
      <c r="J2727" s="6">
        <v>44679</v>
      </c>
      <c r="K2727" s="6">
        <v>44699</v>
      </c>
      <c r="L2727">
        <f t="shared" si="319"/>
        <v>20</v>
      </c>
      <c r="M2727" t="b">
        <f t="shared" si="321"/>
        <v>1</v>
      </c>
    </row>
    <row r="2728" spans="1:13" ht="13.2" hidden="1" x14ac:dyDescent="0.25">
      <c r="A2728" s="3" t="s">
        <v>2764</v>
      </c>
      <c r="B2728" s="3" t="s">
        <v>12</v>
      </c>
      <c r="C2728" s="3">
        <v>30</v>
      </c>
      <c r="D2728" s="3" t="s">
        <v>13</v>
      </c>
      <c r="E2728" s="3" t="s">
        <v>27</v>
      </c>
      <c r="F2728" s="4" t="s">
        <v>28</v>
      </c>
      <c r="G2728" s="4" t="s">
        <v>29</v>
      </c>
      <c r="H2728" s="4" t="s">
        <v>8</v>
      </c>
      <c r="I2728" s="4" t="s">
        <v>30</v>
      </c>
      <c r="J2728" s="6">
        <v>44679</v>
      </c>
      <c r="K2728" s="6">
        <v>44699</v>
      </c>
      <c r="L2728">
        <f t="shared" si="319"/>
        <v>20</v>
      </c>
      <c r="M2728" t="b">
        <f t="shared" si="321"/>
        <v>1</v>
      </c>
    </row>
    <row r="2729" spans="1:13" ht="13.2" hidden="1" x14ac:dyDescent="0.25">
      <c r="A2729" s="3" t="s">
        <v>2765</v>
      </c>
      <c r="B2729" s="3" t="s">
        <v>12</v>
      </c>
      <c r="C2729" s="3">
        <v>30</v>
      </c>
      <c r="D2729" s="3" t="s">
        <v>13</v>
      </c>
      <c r="E2729" s="3" t="s">
        <v>27</v>
      </c>
      <c r="F2729" s="4" t="s">
        <v>28</v>
      </c>
      <c r="G2729" s="4" t="s">
        <v>29</v>
      </c>
      <c r="H2729" s="4" t="s">
        <v>8</v>
      </c>
      <c r="I2729" s="4" t="s">
        <v>30</v>
      </c>
      <c r="J2729" s="6">
        <v>44679</v>
      </c>
      <c r="K2729" s="6">
        <v>44699</v>
      </c>
      <c r="L2729">
        <f t="shared" si="319"/>
        <v>20</v>
      </c>
      <c r="M2729" t="b">
        <f t="shared" si="321"/>
        <v>1</v>
      </c>
    </row>
    <row r="2730" spans="1:13" ht="13.2" hidden="1" x14ac:dyDescent="0.25">
      <c r="A2730" s="3" t="s">
        <v>2766</v>
      </c>
      <c r="B2730" s="3" t="s">
        <v>12</v>
      </c>
      <c r="C2730" s="3">
        <v>30</v>
      </c>
      <c r="D2730" s="3" t="s">
        <v>13</v>
      </c>
      <c r="E2730" s="3" t="s">
        <v>27</v>
      </c>
      <c r="F2730" s="4" t="s">
        <v>28</v>
      </c>
      <c r="G2730" s="4" t="s">
        <v>29</v>
      </c>
      <c r="H2730" s="4" t="s">
        <v>8</v>
      </c>
      <c r="I2730" s="4" t="s">
        <v>30</v>
      </c>
      <c r="J2730" s="6">
        <v>44679</v>
      </c>
      <c r="K2730" s="6">
        <v>44699</v>
      </c>
      <c r="L2730">
        <f t="shared" si="319"/>
        <v>20</v>
      </c>
      <c r="M2730" t="b">
        <f t="shared" si="321"/>
        <v>1</v>
      </c>
    </row>
    <row r="2731" spans="1:13" ht="13.2" hidden="1" x14ac:dyDescent="0.25">
      <c r="A2731" s="3" t="s">
        <v>2767</v>
      </c>
      <c r="B2731" s="3" t="s">
        <v>12</v>
      </c>
      <c r="C2731" s="3">
        <v>30</v>
      </c>
      <c r="D2731" s="3" t="s">
        <v>13</v>
      </c>
      <c r="E2731" s="3" t="s">
        <v>27</v>
      </c>
      <c r="F2731" s="4" t="s">
        <v>28</v>
      </c>
      <c r="G2731" s="4" t="s">
        <v>29</v>
      </c>
      <c r="H2731" s="4" t="s">
        <v>8</v>
      </c>
      <c r="I2731" s="4" t="s">
        <v>30</v>
      </c>
      <c r="J2731" s="6">
        <v>44679</v>
      </c>
      <c r="K2731" s="6">
        <v>44699</v>
      </c>
      <c r="L2731">
        <f t="shared" si="319"/>
        <v>20</v>
      </c>
      <c r="M2731" t="b">
        <f t="shared" si="321"/>
        <v>1</v>
      </c>
    </row>
    <row r="2732" spans="1:13" ht="13.2" hidden="1" x14ac:dyDescent="0.25">
      <c r="A2732" s="3" t="s">
        <v>2768</v>
      </c>
      <c r="B2732" s="3" t="s">
        <v>12</v>
      </c>
      <c r="C2732" s="3">
        <v>30</v>
      </c>
      <c r="D2732" s="3" t="s">
        <v>13</v>
      </c>
      <c r="E2732" s="3" t="s">
        <v>27</v>
      </c>
      <c r="F2732" s="4" t="s">
        <v>28</v>
      </c>
      <c r="G2732" s="4" t="s">
        <v>29</v>
      </c>
      <c r="H2732" s="4" t="s">
        <v>8</v>
      </c>
      <c r="I2732" s="4" t="s">
        <v>30</v>
      </c>
      <c r="J2732" s="6">
        <v>44679</v>
      </c>
      <c r="K2732" s="6">
        <v>44699</v>
      </c>
      <c r="L2732">
        <f t="shared" si="319"/>
        <v>20</v>
      </c>
      <c r="M2732" t="b">
        <f t="shared" si="321"/>
        <v>1</v>
      </c>
    </row>
    <row r="2733" spans="1:13" ht="13.2" hidden="1" x14ac:dyDescent="0.25">
      <c r="A2733" s="3" t="s">
        <v>2769</v>
      </c>
      <c r="B2733" s="3" t="s">
        <v>12</v>
      </c>
      <c r="C2733" s="3">
        <v>30</v>
      </c>
      <c r="D2733" s="3" t="s">
        <v>13</v>
      </c>
      <c r="E2733" s="3" t="s">
        <v>27</v>
      </c>
      <c r="F2733" s="4" t="s">
        <v>28</v>
      </c>
      <c r="G2733" s="4" t="s">
        <v>16</v>
      </c>
      <c r="H2733" s="4" t="s">
        <v>8</v>
      </c>
      <c r="I2733" s="4" t="s">
        <v>30</v>
      </c>
      <c r="J2733" s="6">
        <v>44679</v>
      </c>
      <c r="K2733" s="6">
        <v>44701</v>
      </c>
      <c r="L2733">
        <f t="shared" si="319"/>
        <v>22</v>
      </c>
      <c r="M2733" t="b">
        <f t="shared" si="321"/>
        <v>1</v>
      </c>
    </row>
    <row r="2734" spans="1:13" ht="13.2" hidden="1" x14ac:dyDescent="0.25">
      <c r="A2734" s="3" t="s">
        <v>2770</v>
      </c>
      <c r="B2734" s="3" t="s">
        <v>12</v>
      </c>
      <c r="C2734" s="3">
        <v>30</v>
      </c>
      <c r="D2734" s="3" t="s">
        <v>13</v>
      </c>
      <c r="E2734" s="3" t="s">
        <v>27</v>
      </c>
      <c r="F2734" s="4" t="s">
        <v>28</v>
      </c>
      <c r="G2734" s="4" t="s">
        <v>16</v>
      </c>
      <c r="H2734" s="4" t="s">
        <v>8</v>
      </c>
      <c r="I2734" s="4" t="s">
        <v>30</v>
      </c>
      <c r="J2734" s="6">
        <v>44679</v>
      </c>
      <c r="K2734" s="6">
        <v>44701</v>
      </c>
      <c r="L2734">
        <f t="shared" si="319"/>
        <v>22</v>
      </c>
      <c r="M2734" t="b">
        <f t="shared" si="321"/>
        <v>1</v>
      </c>
    </row>
    <row r="2735" spans="1:13" ht="13.2" hidden="1" x14ac:dyDescent="0.25">
      <c r="A2735" s="3" t="s">
        <v>2771</v>
      </c>
      <c r="B2735" s="3" t="s">
        <v>12</v>
      </c>
      <c r="C2735" s="3">
        <v>30</v>
      </c>
      <c r="D2735" s="3" t="s">
        <v>13</v>
      </c>
      <c r="E2735" s="3" t="s">
        <v>27</v>
      </c>
      <c r="F2735" s="4" t="s">
        <v>28</v>
      </c>
      <c r="G2735" s="4" t="s">
        <v>16</v>
      </c>
      <c r="H2735" s="4" t="s">
        <v>8</v>
      </c>
      <c r="I2735" s="4" t="s">
        <v>79</v>
      </c>
      <c r="J2735" s="6">
        <v>44679</v>
      </c>
      <c r="K2735" s="6">
        <v>44713</v>
      </c>
      <c r="L2735">
        <f t="shared" si="319"/>
        <v>34</v>
      </c>
      <c r="M2735" t="b">
        <f t="shared" si="321"/>
        <v>0</v>
      </c>
    </row>
    <row r="2736" spans="1:13" ht="13.2" hidden="1" x14ac:dyDescent="0.25">
      <c r="A2736" s="3" t="s">
        <v>2772</v>
      </c>
      <c r="B2736" s="3" t="s">
        <v>12</v>
      </c>
      <c r="C2736" s="3">
        <v>30</v>
      </c>
      <c r="D2736" s="3" t="s">
        <v>13</v>
      </c>
      <c r="E2736" s="3" t="s">
        <v>27</v>
      </c>
      <c r="F2736" s="4" t="s">
        <v>28</v>
      </c>
      <c r="G2736" s="4" t="s">
        <v>16</v>
      </c>
      <c r="H2736" s="4" t="s">
        <v>8</v>
      </c>
      <c r="I2736" s="4" t="s">
        <v>79</v>
      </c>
      <c r="J2736" s="6">
        <v>44679</v>
      </c>
      <c r="K2736" s="6">
        <v>44798</v>
      </c>
      <c r="L2736">
        <f t="shared" si="319"/>
        <v>119</v>
      </c>
      <c r="M2736" t="b">
        <f t="shared" si="321"/>
        <v>0</v>
      </c>
    </row>
    <row r="2737" spans="1:13" ht="13.2" hidden="1" x14ac:dyDescent="0.25">
      <c r="A2737" s="3" t="s">
        <v>2773</v>
      </c>
      <c r="B2737" s="3" t="s">
        <v>12</v>
      </c>
      <c r="C2737" s="3">
        <v>30</v>
      </c>
      <c r="D2737" s="3" t="s">
        <v>404</v>
      </c>
      <c r="E2737" s="3" t="s">
        <v>405</v>
      </c>
      <c r="F2737" s="4"/>
      <c r="G2737" s="4" t="s">
        <v>16</v>
      </c>
      <c r="H2737" s="4"/>
      <c r="I2737" s="4"/>
      <c r="J2737" s="6">
        <v>44679</v>
      </c>
      <c r="K2737" s="3"/>
      <c r="L2737">
        <f t="shared" si="319"/>
        <v>-44679</v>
      </c>
    </row>
    <row r="2738" spans="1:13" ht="13.2" x14ac:dyDescent="0.25">
      <c r="A2738" s="3" t="s">
        <v>2774</v>
      </c>
      <c r="B2738" s="3" t="s">
        <v>32</v>
      </c>
      <c r="C2738" s="3">
        <v>15</v>
      </c>
      <c r="D2738" s="3" t="s">
        <v>13</v>
      </c>
      <c r="E2738" s="3" t="s">
        <v>27</v>
      </c>
      <c r="F2738" s="4" t="s">
        <v>28</v>
      </c>
      <c r="G2738" s="4" t="s">
        <v>272</v>
      </c>
      <c r="H2738" s="4" t="s">
        <v>8</v>
      </c>
      <c r="I2738" s="4" t="s">
        <v>30</v>
      </c>
      <c r="J2738" s="6">
        <v>44680</v>
      </c>
      <c r="K2738" s="6">
        <v>44757</v>
      </c>
      <c r="L2738">
        <f t="shared" si="319"/>
        <v>77</v>
      </c>
      <c r="M2738" t="b">
        <f t="shared" ref="M2738:M2746" si="322">L2738&lt;C2738</f>
        <v>0</v>
      </c>
    </row>
    <row r="2739" spans="1:13" ht="13.2" hidden="1" x14ac:dyDescent="0.25">
      <c r="A2739" s="3" t="s">
        <v>2775</v>
      </c>
      <c r="B2739" s="3" t="s">
        <v>12</v>
      </c>
      <c r="C2739" s="3">
        <v>30</v>
      </c>
      <c r="D2739" s="3" t="s">
        <v>13</v>
      </c>
      <c r="E2739" s="3" t="s">
        <v>27</v>
      </c>
      <c r="F2739" s="4" t="s">
        <v>43</v>
      </c>
      <c r="G2739" s="4" t="s">
        <v>16</v>
      </c>
      <c r="H2739" s="4" t="s">
        <v>17</v>
      </c>
      <c r="I2739" s="4"/>
      <c r="J2739" s="6">
        <v>44680</v>
      </c>
      <c r="K2739" s="6">
        <v>44685</v>
      </c>
      <c r="L2739">
        <f t="shared" si="319"/>
        <v>5</v>
      </c>
      <c r="M2739" t="b">
        <f t="shared" si="322"/>
        <v>1</v>
      </c>
    </row>
    <row r="2740" spans="1:13" ht="13.2" hidden="1" x14ac:dyDescent="0.25">
      <c r="A2740" s="3" t="s">
        <v>2776</v>
      </c>
      <c r="B2740" s="3" t="s">
        <v>12</v>
      </c>
      <c r="C2740" s="3">
        <v>30</v>
      </c>
      <c r="D2740" s="3" t="s">
        <v>13</v>
      </c>
      <c r="E2740" s="3" t="s">
        <v>27</v>
      </c>
      <c r="F2740" s="4" t="s">
        <v>43</v>
      </c>
      <c r="G2740" s="4" t="s">
        <v>29</v>
      </c>
      <c r="H2740" s="4" t="s">
        <v>17</v>
      </c>
      <c r="I2740" s="4"/>
      <c r="J2740" s="6">
        <v>44680</v>
      </c>
      <c r="K2740" s="6">
        <v>44694</v>
      </c>
      <c r="L2740">
        <f t="shared" si="319"/>
        <v>14</v>
      </c>
      <c r="M2740" t="b">
        <f t="shared" si="322"/>
        <v>1</v>
      </c>
    </row>
    <row r="2741" spans="1:13" ht="13.2" hidden="1" x14ac:dyDescent="0.25">
      <c r="A2741" s="3" t="s">
        <v>2777</v>
      </c>
      <c r="B2741" s="3" t="s">
        <v>12</v>
      </c>
      <c r="C2741" s="3">
        <v>30</v>
      </c>
      <c r="D2741" s="3" t="s">
        <v>13</v>
      </c>
      <c r="E2741" s="3" t="s">
        <v>27</v>
      </c>
      <c r="F2741" s="4" t="s">
        <v>28</v>
      </c>
      <c r="G2741" s="4" t="s">
        <v>29</v>
      </c>
      <c r="H2741" s="4" t="s">
        <v>8</v>
      </c>
      <c r="I2741" s="4" t="s">
        <v>30</v>
      </c>
      <c r="J2741" s="6">
        <v>44680</v>
      </c>
      <c r="K2741" s="6">
        <v>44690</v>
      </c>
      <c r="L2741">
        <f t="shared" si="319"/>
        <v>10</v>
      </c>
      <c r="M2741" t="b">
        <f t="shared" si="322"/>
        <v>1</v>
      </c>
    </row>
    <row r="2742" spans="1:13" ht="13.2" hidden="1" x14ac:dyDescent="0.25">
      <c r="A2742" s="3" t="s">
        <v>2778</v>
      </c>
      <c r="B2742" s="3" t="s">
        <v>12</v>
      </c>
      <c r="C2742" s="3">
        <v>30</v>
      </c>
      <c r="D2742" s="3" t="s">
        <v>13</v>
      </c>
      <c r="E2742" s="3" t="s">
        <v>27</v>
      </c>
      <c r="F2742" s="4" t="s">
        <v>28</v>
      </c>
      <c r="G2742" s="4" t="s">
        <v>29</v>
      </c>
      <c r="H2742" s="4" t="s">
        <v>8</v>
      </c>
      <c r="I2742" s="4" t="s">
        <v>79</v>
      </c>
      <c r="J2742" s="6">
        <v>44680</v>
      </c>
      <c r="K2742" s="6">
        <v>44692</v>
      </c>
      <c r="L2742">
        <f t="shared" si="319"/>
        <v>12</v>
      </c>
      <c r="M2742" t="b">
        <f t="shared" si="322"/>
        <v>1</v>
      </c>
    </row>
    <row r="2743" spans="1:13" ht="13.2" hidden="1" x14ac:dyDescent="0.25">
      <c r="A2743" s="3" t="s">
        <v>2779</v>
      </c>
      <c r="B2743" s="3" t="s">
        <v>12</v>
      </c>
      <c r="C2743" s="3">
        <v>30</v>
      </c>
      <c r="D2743" s="3" t="s">
        <v>13</v>
      </c>
      <c r="E2743" s="3" t="s">
        <v>27</v>
      </c>
      <c r="F2743" s="4" t="s">
        <v>28</v>
      </c>
      <c r="G2743" s="4" t="s">
        <v>29</v>
      </c>
      <c r="H2743" s="4" t="s">
        <v>8</v>
      </c>
      <c r="I2743" s="4" t="s">
        <v>30</v>
      </c>
      <c r="J2743" s="6">
        <v>44680</v>
      </c>
      <c r="K2743" s="6">
        <v>44694</v>
      </c>
      <c r="L2743">
        <f t="shared" si="319"/>
        <v>14</v>
      </c>
      <c r="M2743" t="b">
        <f t="shared" si="322"/>
        <v>1</v>
      </c>
    </row>
    <row r="2744" spans="1:13" ht="13.2" hidden="1" x14ac:dyDescent="0.25">
      <c r="A2744" s="3" t="s">
        <v>2780</v>
      </c>
      <c r="B2744" s="3" t="s">
        <v>12</v>
      </c>
      <c r="C2744" s="3">
        <v>30</v>
      </c>
      <c r="D2744" s="3" t="s">
        <v>13</v>
      </c>
      <c r="E2744" s="3" t="s">
        <v>27</v>
      </c>
      <c r="F2744" s="4" t="s">
        <v>28</v>
      </c>
      <c r="G2744" s="4" t="s">
        <v>16</v>
      </c>
      <c r="H2744" s="4" t="s">
        <v>8</v>
      </c>
      <c r="I2744" s="4" t="s">
        <v>67</v>
      </c>
      <c r="J2744" s="6">
        <v>44680</v>
      </c>
      <c r="K2744" s="6">
        <v>44701</v>
      </c>
      <c r="L2744">
        <f t="shared" si="319"/>
        <v>21</v>
      </c>
      <c r="M2744" t="b">
        <f t="shared" si="322"/>
        <v>1</v>
      </c>
    </row>
    <row r="2745" spans="1:13" ht="13.2" hidden="1" x14ac:dyDescent="0.25">
      <c r="A2745" s="3" t="s">
        <v>2781</v>
      </c>
      <c r="B2745" s="3" t="s">
        <v>12</v>
      </c>
      <c r="C2745" s="3">
        <v>30</v>
      </c>
      <c r="D2745" s="3" t="s">
        <v>13</v>
      </c>
      <c r="E2745" s="3" t="s">
        <v>27</v>
      </c>
      <c r="F2745" s="4" t="s">
        <v>28</v>
      </c>
      <c r="G2745" s="4" t="s">
        <v>29</v>
      </c>
      <c r="H2745" s="4" t="s">
        <v>8</v>
      </c>
      <c r="I2745" s="4" t="s">
        <v>30</v>
      </c>
      <c r="J2745" s="6">
        <v>44680</v>
      </c>
      <c r="K2745" s="6">
        <v>44701</v>
      </c>
      <c r="L2745">
        <f t="shared" si="319"/>
        <v>21</v>
      </c>
      <c r="M2745" t="b">
        <f t="shared" si="322"/>
        <v>1</v>
      </c>
    </row>
    <row r="2746" spans="1:13" ht="13.2" hidden="1" x14ac:dyDescent="0.25">
      <c r="A2746" s="3" t="s">
        <v>2782</v>
      </c>
      <c r="B2746" s="3" t="s">
        <v>12</v>
      </c>
      <c r="C2746" s="3">
        <v>30</v>
      </c>
      <c r="D2746" s="3" t="s">
        <v>13</v>
      </c>
      <c r="E2746" s="3" t="s">
        <v>27</v>
      </c>
      <c r="F2746" s="4" t="s">
        <v>28</v>
      </c>
      <c r="G2746" s="4" t="s">
        <v>16</v>
      </c>
      <c r="H2746" s="4" t="s">
        <v>8</v>
      </c>
      <c r="I2746" s="4" t="s">
        <v>1832</v>
      </c>
      <c r="J2746" s="6">
        <v>44680</v>
      </c>
      <c r="K2746" s="6">
        <v>44726</v>
      </c>
      <c r="L2746">
        <f t="shared" si="319"/>
        <v>46</v>
      </c>
      <c r="M2746" t="b">
        <f t="shared" si="322"/>
        <v>0</v>
      </c>
    </row>
    <row r="2747" spans="1:13" ht="13.2" hidden="1" x14ac:dyDescent="0.25">
      <c r="A2747" s="3" t="s">
        <v>2783</v>
      </c>
      <c r="B2747" s="3" t="s">
        <v>12</v>
      </c>
      <c r="C2747" s="3">
        <v>30</v>
      </c>
      <c r="D2747" s="3" t="s">
        <v>404</v>
      </c>
      <c r="E2747" s="3" t="s">
        <v>466</v>
      </c>
      <c r="F2747" s="4"/>
      <c r="G2747" s="4" t="s">
        <v>90</v>
      </c>
      <c r="H2747" s="4"/>
      <c r="I2747" s="4"/>
      <c r="J2747" s="6">
        <v>44680</v>
      </c>
      <c r="K2747" s="3"/>
      <c r="L2747">
        <f t="shared" si="319"/>
        <v>-44680</v>
      </c>
    </row>
    <row r="2748" spans="1:13" ht="13.2" hidden="1" x14ac:dyDescent="0.25">
      <c r="A2748" s="3" t="s">
        <v>2784</v>
      </c>
      <c r="B2748" s="3" t="s">
        <v>12</v>
      </c>
      <c r="C2748" s="3">
        <v>30</v>
      </c>
      <c r="D2748" s="3" t="s">
        <v>404</v>
      </c>
      <c r="E2748" s="3" t="s">
        <v>466</v>
      </c>
      <c r="F2748" s="4"/>
      <c r="G2748" s="4" t="s">
        <v>90</v>
      </c>
      <c r="H2748" s="4"/>
      <c r="I2748" s="4"/>
      <c r="J2748" s="6">
        <v>44680</v>
      </c>
      <c r="K2748" s="3"/>
      <c r="L2748">
        <f t="shared" si="319"/>
        <v>-44680</v>
      </c>
    </row>
    <row r="2749" spans="1:13" ht="13.2" hidden="1" x14ac:dyDescent="0.25">
      <c r="A2749" s="3" t="s">
        <v>2785</v>
      </c>
      <c r="B2749" s="3" t="s">
        <v>12</v>
      </c>
      <c r="C2749" s="3">
        <v>30</v>
      </c>
      <c r="D2749" s="3" t="s">
        <v>13</v>
      </c>
      <c r="E2749" s="3" t="s">
        <v>14</v>
      </c>
      <c r="F2749" s="4" t="s">
        <v>22</v>
      </c>
      <c r="G2749" s="4" t="s">
        <v>16</v>
      </c>
      <c r="H2749" s="4" t="s">
        <v>8</v>
      </c>
      <c r="I2749" s="4" t="s">
        <v>1832</v>
      </c>
      <c r="J2749" s="6">
        <v>44683</v>
      </c>
      <c r="K2749" s="6">
        <v>44690</v>
      </c>
      <c r="L2749">
        <f t="shared" si="319"/>
        <v>7</v>
      </c>
    </row>
    <row r="2750" spans="1:13" ht="13.2" hidden="1" x14ac:dyDescent="0.25">
      <c r="A2750" s="3" t="s">
        <v>2786</v>
      </c>
      <c r="B2750" s="3" t="s">
        <v>12</v>
      </c>
      <c r="C2750" s="3">
        <v>30</v>
      </c>
      <c r="D2750" s="3" t="s">
        <v>13</v>
      </c>
      <c r="E2750" s="3" t="s">
        <v>27</v>
      </c>
      <c r="F2750" s="4" t="s">
        <v>43</v>
      </c>
      <c r="G2750" s="4" t="s">
        <v>140</v>
      </c>
      <c r="H2750" s="4" t="s">
        <v>17</v>
      </c>
      <c r="I2750" s="4"/>
      <c r="J2750" s="6">
        <v>44683</v>
      </c>
      <c r="K2750" s="6">
        <v>44684</v>
      </c>
      <c r="L2750">
        <f t="shared" si="319"/>
        <v>1</v>
      </c>
      <c r="M2750" t="b">
        <f t="shared" ref="M2750:M2766" si="323">L2750&lt;C2750</f>
        <v>1</v>
      </c>
    </row>
    <row r="2751" spans="1:13" ht="13.2" hidden="1" x14ac:dyDescent="0.25">
      <c r="A2751" s="3" t="s">
        <v>2787</v>
      </c>
      <c r="B2751" s="3" t="s">
        <v>12</v>
      </c>
      <c r="C2751" s="3">
        <v>30</v>
      </c>
      <c r="D2751" s="3" t="s">
        <v>13</v>
      </c>
      <c r="E2751" s="3" t="s">
        <v>27</v>
      </c>
      <c r="F2751" s="4" t="s">
        <v>43</v>
      </c>
      <c r="G2751" s="4" t="s">
        <v>90</v>
      </c>
      <c r="H2751" s="4" t="s">
        <v>17</v>
      </c>
      <c r="I2751" s="4"/>
      <c r="J2751" s="6">
        <v>44683</v>
      </c>
      <c r="K2751" s="6">
        <v>44686</v>
      </c>
      <c r="L2751">
        <f t="shared" si="319"/>
        <v>3</v>
      </c>
      <c r="M2751" t="b">
        <f t="shared" si="323"/>
        <v>1</v>
      </c>
    </row>
    <row r="2752" spans="1:13" ht="13.2" hidden="1" x14ac:dyDescent="0.25">
      <c r="A2752" s="3" t="s">
        <v>2788</v>
      </c>
      <c r="B2752" s="3" t="s">
        <v>12</v>
      </c>
      <c r="C2752" s="3">
        <v>30</v>
      </c>
      <c r="D2752" s="3" t="s">
        <v>13</v>
      </c>
      <c r="E2752" s="3" t="s">
        <v>27</v>
      </c>
      <c r="F2752" s="4" t="s">
        <v>43</v>
      </c>
      <c r="G2752" s="4" t="s">
        <v>29</v>
      </c>
      <c r="H2752" s="4" t="s">
        <v>17</v>
      </c>
      <c r="I2752" s="4"/>
      <c r="J2752" s="6">
        <v>44683</v>
      </c>
      <c r="K2752" s="6">
        <v>44694</v>
      </c>
      <c r="L2752">
        <f t="shared" si="319"/>
        <v>11</v>
      </c>
      <c r="M2752" t="b">
        <f t="shared" si="323"/>
        <v>1</v>
      </c>
    </row>
    <row r="2753" spans="1:13" ht="13.2" hidden="1" x14ac:dyDescent="0.25">
      <c r="A2753" s="3" t="s">
        <v>2789</v>
      </c>
      <c r="B2753" s="3" t="s">
        <v>12</v>
      </c>
      <c r="C2753" s="3">
        <v>30</v>
      </c>
      <c r="D2753" s="3" t="s">
        <v>13</v>
      </c>
      <c r="E2753" s="3" t="s">
        <v>27</v>
      </c>
      <c r="F2753" s="4" t="s">
        <v>28</v>
      </c>
      <c r="G2753" s="4" t="s">
        <v>29</v>
      </c>
      <c r="H2753" s="4" t="s">
        <v>8</v>
      </c>
      <c r="I2753" s="4" t="s">
        <v>30</v>
      </c>
      <c r="J2753" s="6">
        <v>44683</v>
      </c>
      <c r="K2753" s="6">
        <v>44695</v>
      </c>
      <c r="L2753">
        <f t="shared" si="319"/>
        <v>12</v>
      </c>
      <c r="M2753" t="b">
        <f t="shared" si="323"/>
        <v>1</v>
      </c>
    </row>
    <row r="2754" spans="1:13" ht="13.2" hidden="1" x14ac:dyDescent="0.25">
      <c r="A2754" s="3" t="s">
        <v>2790</v>
      </c>
      <c r="B2754" s="3" t="s">
        <v>12</v>
      </c>
      <c r="C2754" s="3">
        <v>30</v>
      </c>
      <c r="D2754" s="3" t="s">
        <v>13</v>
      </c>
      <c r="E2754" s="3" t="s">
        <v>27</v>
      </c>
      <c r="F2754" s="4" t="s">
        <v>28</v>
      </c>
      <c r="G2754" s="4" t="s">
        <v>29</v>
      </c>
      <c r="H2754" s="4" t="s">
        <v>8</v>
      </c>
      <c r="I2754" s="4" t="s">
        <v>30</v>
      </c>
      <c r="J2754" s="6">
        <v>44683</v>
      </c>
      <c r="K2754" s="6">
        <v>44699</v>
      </c>
      <c r="L2754">
        <f t="shared" si="319"/>
        <v>16</v>
      </c>
      <c r="M2754" t="b">
        <f t="shared" si="323"/>
        <v>1</v>
      </c>
    </row>
    <row r="2755" spans="1:13" ht="13.2" hidden="1" x14ac:dyDescent="0.25">
      <c r="A2755" s="3" t="s">
        <v>2791</v>
      </c>
      <c r="B2755" s="3" t="s">
        <v>12</v>
      </c>
      <c r="C2755" s="3">
        <v>30</v>
      </c>
      <c r="D2755" s="3" t="s">
        <v>13</v>
      </c>
      <c r="E2755" s="3" t="s">
        <v>27</v>
      </c>
      <c r="F2755" s="4" t="s">
        <v>28</v>
      </c>
      <c r="G2755" s="4" t="s">
        <v>29</v>
      </c>
      <c r="H2755" s="4" t="s">
        <v>8</v>
      </c>
      <c r="I2755" s="4" t="s">
        <v>30</v>
      </c>
      <c r="J2755" s="6">
        <v>44683</v>
      </c>
      <c r="K2755" s="6">
        <v>44701</v>
      </c>
      <c r="L2755">
        <f t="shared" si="319"/>
        <v>18</v>
      </c>
      <c r="M2755" t="b">
        <f t="shared" si="323"/>
        <v>1</v>
      </c>
    </row>
    <row r="2756" spans="1:13" ht="13.2" hidden="1" x14ac:dyDescent="0.25">
      <c r="A2756" s="3" t="s">
        <v>2792</v>
      </c>
      <c r="B2756" s="3" t="s">
        <v>12</v>
      </c>
      <c r="C2756" s="3">
        <v>30</v>
      </c>
      <c r="D2756" s="3" t="s">
        <v>13</v>
      </c>
      <c r="E2756" s="3" t="s">
        <v>27</v>
      </c>
      <c r="F2756" s="4" t="s">
        <v>28</v>
      </c>
      <c r="G2756" s="4" t="s">
        <v>16</v>
      </c>
      <c r="H2756" s="4" t="s">
        <v>8</v>
      </c>
      <c r="I2756" s="4" t="s">
        <v>67</v>
      </c>
      <c r="J2756" s="6">
        <v>44683</v>
      </c>
      <c r="K2756" s="6">
        <v>44782</v>
      </c>
      <c r="L2756">
        <f t="shared" ref="L2756:L2819" si="324">K2756-J2756</f>
        <v>99</v>
      </c>
      <c r="M2756" t="b">
        <f t="shared" si="323"/>
        <v>0</v>
      </c>
    </row>
    <row r="2757" spans="1:13" ht="13.2" hidden="1" x14ac:dyDescent="0.25">
      <c r="A2757" s="3" t="s">
        <v>2793</v>
      </c>
      <c r="B2757" s="3" t="s">
        <v>12</v>
      </c>
      <c r="C2757" s="3">
        <v>30</v>
      </c>
      <c r="D2757" s="3" t="s">
        <v>13</v>
      </c>
      <c r="E2757" s="3" t="s">
        <v>27</v>
      </c>
      <c r="F2757" s="4" t="s">
        <v>28</v>
      </c>
      <c r="G2757" s="4" t="s">
        <v>16</v>
      </c>
      <c r="H2757" s="4" t="s">
        <v>8</v>
      </c>
      <c r="I2757" s="4" t="s">
        <v>30</v>
      </c>
      <c r="J2757" s="6">
        <v>44683</v>
      </c>
      <c r="K2757" s="6">
        <v>44809</v>
      </c>
      <c r="L2757">
        <f t="shared" si="324"/>
        <v>126</v>
      </c>
      <c r="M2757" t="b">
        <f t="shared" si="323"/>
        <v>0</v>
      </c>
    </row>
    <row r="2758" spans="1:13" ht="13.2" hidden="1" x14ac:dyDescent="0.25">
      <c r="A2758" s="3" t="s">
        <v>2794</v>
      </c>
      <c r="B2758" s="3" t="s">
        <v>12</v>
      </c>
      <c r="C2758" s="3">
        <v>30</v>
      </c>
      <c r="D2758" s="3" t="s">
        <v>13</v>
      </c>
      <c r="E2758" s="3" t="s">
        <v>27</v>
      </c>
      <c r="F2758" s="4" t="s">
        <v>43</v>
      </c>
      <c r="G2758" s="4" t="s">
        <v>29</v>
      </c>
      <c r="H2758" s="4" t="s">
        <v>17</v>
      </c>
      <c r="I2758" s="4"/>
      <c r="J2758" s="6">
        <v>44684</v>
      </c>
      <c r="K2758" s="6">
        <v>44698</v>
      </c>
      <c r="L2758">
        <f>K2758-J2758</f>
        <v>14</v>
      </c>
      <c r="M2758" t="b">
        <f t="shared" si="323"/>
        <v>1</v>
      </c>
    </row>
    <row r="2759" spans="1:13" ht="13.2" hidden="1" x14ac:dyDescent="0.25">
      <c r="A2759" s="3" t="s">
        <v>2795</v>
      </c>
      <c r="B2759" s="3" t="s">
        <v>12</v>
      </c>
      <c r="C2759" s="3">
        <v>30</v>
      </c>
      <c r="D2759" s="3" t="s">
        <v>13</v>
      </c>
      <c r="E2759" s="3" t="s">
        <v>27</v>
      </c>
      <c r="F2759" s="4" t="s">
        <v>28</v>
      </c>
      <c r="G2759" s="4" t="s">
        <v>16</v>
      </c>
      <c r="H2759" s="4" t="s">
        <v>8</v>
      </c>
      <c r="I2759" s="4" t="s">
        <v>79</v>
      </c>
      <c r="J2759" s="6">
        <v>44684</v>
      </c>
      <c r="K2759" s="6">
        <v>44690</v>
      </c>
      <c r="L2759">
        <f t="shared" si="324"/>
        <v>6</v>
      </c>
      <c r="M2759" t="b">
        <f t="shared" si="323"/>
        <v>1</v>
      </c>
    </row>
    <row r="2760" spans="1:13" ht="13.2" hidden="1" x14ac:dyDescent="0.25">
      <c r="A2760" s="3" t="s">
        <v>2796</v>
      </c>
      <c r="B2760" s="3" t="s">
        <v>12</v>
      </c>
      <c r="C2760" s="3">
        <v>30</v>
      </c>
      <c r="D2760" s="3" t="s">
        <v>13</v>
      </c>
      <c r="E2760" s="3" t="s">
        <v>27</v>
      </c>
      <c r="F2760" s="4" t="s">
        <v>28</v>
      </c>
      <c r="G2760" s="4" t="s">
        <v>29</v>
      </c>
      <c r="H2760" s="4" t="s">
        <v>8</v>
      </c>
      <c r="I2760" s="4" t="s">
        <v>30</v>
      </c>
      <c r="J2760" s="6">
        <v>44684</v>
      </c>
      <c r="K2760" s="6">
        <v>44696</v>
      </c>
      <c r="L2760">
        <f t="shared" si="324"/>
        <v>12</v>
      </c>
      <c r="M2760" t="b">
        <f t="shared" si="323"/>
        <v>1</v>
      </c>
    </row>
    <row r="2761" spans="1:13" ht="13.2" hidden="1" x14ac:dyDescent="0.25">
      <c r="A2761" s="3" t="s">
        <v>2797</v>
      </c>
      <c r="B2761" s="3" t="s">
        <v>12</v>
      </c>
      <c r="C2761" s="3">
        <v>30</v>
      </c>
      <c r="D2761" s="3" t="s">
        <v>13</v>
      </c>
      <c r="E2761" s="3" t="s">
        <v>27</v>
      </c>
      <c r="F2761" s="4" t="s">
        <v>28</v>
      </c>
      <c r="G2761" s="4" t="s">
        <v>29</v>
      </c>
      <c r="H2761" s="4" t="s">
        <v>8</v>
      </c>
      <c r="I2761" s="4" t="s">
        <v>30</v>
      </c>
      <c r="J2761" s="6">
        <v>44684</v>
      </c>
      <c r="K2761" s="6">
        <v>44697</v>
      </c>
      <c r="L2761">
        <f t="shared" si="324"/>
        <v>13</v>
      </c>
      <c r="M2761" t="b">
        <f t="shared" si="323"/>
        <v>1</v>
      </c>
    </row>
    <row r="2762" spans="1:13" ht="13.2" hidden="1" x14ac:dyDescent="0.25">
      <c r="A2762" s="3" t="s">
        <v>2798</v>
      </c>
      <c r="B2762" s="3" t="s">
        <v>12</v>
      </c>
      <c r="C2762" s="3">
        <v>30</v>
      </c>
      <c r="D2762" s="3" t="s">
        <v>13</v>
      </c>
      <c r="E2762" s="3" t="s">
        <v>27</v>
      </c>
      <c r="F2762" s="4" t="s">
        <v>28</v>
      </c>
      <c r="G2762" s="4" t="s">
        <v>29</v>
      </c>
      <c r="H2762" s="4" t="s">
        <v>8</v>
      </c>
      <c r="I2762" s="4" t="s">
        <v>30</v>
      </c>
      <c r="J2762" s="6">
        <v>44684</v>
      </c>
      <c r="K2762" s="6">
        <v>44701</v>
      </c>
      <c r="L2762">
        <f t="shared" si="324"/>
        <v>17</v>
      </c>
      <c r="M2762" t="b">
        <f t="shared" si="323"/>
        <v>1</v>
      </c>
    </row>
    <row r="2763" spans="1:13" ht="13.2" hidden="1" x14ac:dyDescent="0.25">
      <c r="A2763" s="3" t="s">
        <v>2799</v>
      </c>
      <c r="B2763" s="3" t="s">
        <v>12</v>
      </c>
      <c r="C2763" s="3">
        <v>30</v>
      </c>
      <c r="D2763" s="3" t="s">
        <v>13</v>
      </c>
      <c r="E2763" s="3" t="s">
        <v>27</v>
      </c>
      <c r="F2763" s="4" t="s">
        <v>28</v>
      </c>
      <c r="G2763" s="4" t="s">
        <v>140</v>
      </c>
      <c r="H2763" s="4" t="s">
        <v>8</v>
      </c>
      <c r="I2763" s="4" t="s">
        <v>30</v>
      </c>
      <c r="J2763" s="6">
        <v>44684</v>
      </c>
      <c r="K2763" s="6">
        <v>44749</v>
      </c>
      <c r="L2763">
        <f t="shared" si="324"/>
        <v>65</v>
      </c>
      <c r="M2763" t="b">
        <f t="shared" si="323"/>
        <v>0</v>
      </c>
    </row>
    <row r="2764" spans="1:13" ht="13.2" hidden="1" x14ac:dyDescent="0.25">
      <c r="A2764" s="3" t="s">
        <v>2800</v>
      </c>
      <c r="B2764" s="3" t="s">
        <v>12</v>
      </c>
      <c r="C2764" s="3">
        <v>30</v>
      </c>
      <c r="D2764" s="3" t="s">
        <v>13</v>
      </c>
      <c r="E2764" s="3" t="s">
        <v>27</v>
      </c>
      <c r="F2764" s="4" t="s">
        <v>28</v>
      </c>
      <c r="G2764" s="4" t="s">
        <v>16</v>
      </c>
      <c r="H2764" s="4" t="s">
        <v>8</v>
      </c>
      <c r="I2764" s="4" t="s">
        <v>1832</v>
      </c>
      <c r="J2764" s="6">
        <v>44684</v>
      </c>
      <c r="K2764" s="6">
        <v>44798</v>
      </c>
      <c r="L2764">
        <f t="shared" si="324"/>
        <v>114</v>
      </c>
      <c r="M2764" t="b">
        <f t="shared" si="323"/>
        <v>0</v>
      </c>
    </row>
    <row r="2765" spans="1:13" ht="13.2" hidden="1" x14ac:dyDescent="0.25">
      <c r="A2765" s="3" t="s">
        <v>2801</v>
      </c>
      <c r="B2765" s="3" t="s">
        <v>12</v>
      </c>
      <c r="C2765" s="3">
        <v>30</v>
      </c>
      <c r="D2765" s="3" t="s">
        <v>13</v>
      </c>
      <c r="E2765" s="3" t="s">
        <v>27</v>
      </c>
      <c r="F2765" s="4" t="s">
        <v>28</v>
      </c>
      <c r="G2765" s="4" t="s">
        <v>16</v>
      </c>
      <c r="H2765" s="4" t="s">
        <v>8</v>
      </c>
      <c r="I2765" s="4" t="s">
        <v>79</v>
      </c>
      <c r="J2765" s="6">
        <v>44684</v>
      </c>
      <c r="K2765" s="6">
        <v>44799</v>
      </c>
      <c r="L2765">
        <f t="shared" si="324"/>
        <v>115</v>
      </c>
      <c r="M2765" t="b">
        <f t="shared" si="323"/>
        <v>0</v>
      </c>
    </row>
    <row r="2766" spans="1:13" ht="13.2" hidden="1" x14ac:dyDescent="0.25">
      <c r="A2766" s="3" t="s">
        <v>2802</v>
      </c>
      <c r="B2766" s="3" t="s">
        <v>12</v>
      </c>
      <c r="C2766" s="3">
        <v>30</v>
      </c>
      <c r="D2766" s="3" t="s">
        <v>13</v>
      </c>
      <c r="E2766" s="3" t="s">
        <v>27</v>
      </c>
      <c r="F2766" s="4" t="s">
        <v>28</v>
      </c>
      <c r="G2766" s="4" t="s">
        <v>16</v>
      </c>
      <c r="H2766" s="4" t="s">
        <v>8</v>
      </c>
      <c r="I2766" s="4" t="s">
        <v>79</v>
      </c>
      <c r="J2766" s="6">
        <v>44684</v>
      </c>
      <c r="K2766" s="6">
        <v>44840</v>
      </c>
      <c r="L2766">
        <f t="shared" si="324"/>
        <v>156</v>
      </c>
      <c r="M2766" t="b">
        <f t="shared" si="323"/>
        <v>0</v>
      </c>
    </row>
    <row r="2767" spans="1:13" ht="13.2" hidden="1" x14ac:dyDescent="0.25">
      <c r="A2767" s="3" t="s">
        <v>2803</v>
      </c>
      <c r="B2767" s="3" t="s">
        <v>12</v>
      </c>
      <c r="C2767" s="3">
        <v>30</v>
      </c>
      <c r="D2767" s="3" t="s">
        <v>404</v>
      </c>
      <c r="E2767" s="3" t="s">
        <v>466</v>
      </c>
      <c r="F2767" s="4"/>
      <c r="G2767" s="4" t="s">
        <v>90</v>
      </c>
      <c r="H2767" s="4"/>
      <c r="I2767" s="4"/>
      <c r="J2767" s="6">
        <v>44684</v>
      </c>
      <c r="K2767" s="3"/>
      <c r="L2767">
        <f t="shared" si="324"/>
        <v>-44684</v>
      </c>
    </row>
    <row r="2768" spans="1:13" ht="13.2" hidden="1" x14ac:dyDescent="0.25">
      <c r="A2768" s="3" t="s">
        <v>2804</v>
      </c>
      <c r="B2768" s="3" t="s">
        <v>12</v>
      </c>
      <c r="C2768" s="3">
        <v>30</v>
      </c>
      <c r="D2768" s="3" t="s">
        <v>13</v>
      </c>
      <c r="E2768" s="3" t="s">
        <v>14</v>
      </c>
      <c r="F2768" s="4" t="s">
        <v>59</v>
      </c>
      <c r="G2768" s="4" t="s">
        <v>140</v>
      </c>
      <c r="H2768" s="4" t="s">
        <v>8</v>
      </c>
      <c r="I2768" s="4" t="s">
        <v>56</v>
      </c>
      <c r="J2768" s="6">
        <v>44685</v>
      </c>
      <c r="K2768" s="6">
        <v>44831</v>
      </c>
      <c r="L2768">
        <f t="shared" si="324"/>
        <v>146</v>
      </c>
    </row>
    <row r="2769" spans="1:13" ht="13.2" hidden="1" x14ac:dyDescent="0.25">
      <c r="A2769" s="3" t="s">
        <v>2805</v>
      </c>
      <c r="B2769" s="3" t="s">
        <v>12</v>
      </c>
      <c r="C2769" s="3">
        <v>30</v>
      </c>
      <c r="D2769" s="3" t="s">
        <v>13</v>
      </c>
      <c r="E2769" s="3" t="s">
        <v>27</v>
      </c>
      <c r="F2769" s="4" t="s">
        <v>43</v>
      </c>
      <c r="G2769" s="4" t="s">
        <v>16</v>
      </c>
      <c r="H2769" s="4" t="s">
        <v>17</v>
      </c>
      <c r="I2769" s="4"/>
      <c r="J2769" s="6">
        <v>44685</v>
      </c>
      <c r="K2769" s="6">
        <v>44690</v>
      </c>
      <c r="L2769">
        <f>K2769-J2769</f>
        <v>5</v>
      </c>
      <c r="M2769" t="b">
        <f t="shared" ref="M2769:M2771" si="325">L2769&lt;C2769</f>
        <v>1</v>
      </c>
    </row>
    <row r="2770" spans="1:13" ht="13.2" hidden="1" x14ac:dyDescent="0.25">
      <c r="A2770" s="3" t="s">
        <v>2806</v>
      </c>
      <c r="B2770" s="3" t="s">
        <v>12</v>
      </c>
      <c r="C2770" s="3">
        <v>30</v>
      </c>
      <c r="D2770" s="3" t="s">
        <v>13</v>
      </c>
      <c r="E2770" s="3" t="s">
        <v>27</v>
      </c>
      <c r="F2770" s="4" t="s">
        <v>28</v>
      </c>
      <c r="G2770" s="4" t="s">
        <v>16</v>
      </c>
      <c r="H2770" s="4" t="s">
        <v>8</v>
      </c>
      <c r="I2770" s="4" t="s">
        <v>1832</v>
      </c>
      <c r="J2770" s="6">
        <v>44685</v>
      </c>
      <c r="K2770" s="6">
        <v>44798</v>
      </c>
      <c r="L2770">
        <f t="shared" si="324"/>
        <v>113</v>
      </c>
      <c r="M2770" t="b">
        <f t="shared" si="325"/>
        <v>0</v>
      </c>
    </row>
    <row r="2771" spans="1:13" ht="13.2" hidden="1" x14ac:dyDescent="0.25">
      <c r="A2771" s="3" t="s">
        <v>2807</v>
      </c>
      <c r="B2771" s="3" t="s">
        <v>12</v>
      </c>
      <c r="C2771" s="3">
        <v>30</v>
      </c>
      <c r="D2771" s="3" t="s">
        <v>13</v>
      </c>
      <c r="E2771" s="3" t="s">
        <v>27</v>
      </c>
      <c r="F2771" s="4" t="s">
        <v>28</v>
      </c>
      <c r="G2771" s="4" t="s">
        <v>16</v>
      </c>
      <c r="H2771" s="4" t="s">
        <v>8</v>
      </c>
      <c r="I2771" s="4" t="s">
        <v>79</v>
      </c>
      <c r="J2771" s="6">
        <v>44685</v>
      </c>
      <c r="K2771" s="6">
        <v>44798</v>
      </c>
      <c r="L2771">
        <f t="shared" si="324"/>
        <v>113</v>
      </c>
      <c r="M2771" t="b">
        <f t="shared" si="325"/>
        <v>0</v>
      </c>
    </row>
    <row r="2772" spans="1:13" ht="13.2" hidden="1" x14ac:dyDescent="0.25">
      <c r="A2772" s="3" t="s">
        <v>2808</v>
      </c>
      <c r="B2772" s="3" t="s">
        <v>12</v>
      </c>
      <c r="C2772" s="3">
        <v>30</v>
      </c>
      <c r="D2772" s="3" t="s">
        <v>404</v>
      </c>
      <c r="E2772" s="3" t="s">
        <v>466</v>
      </c>
      <c r="F2772" s="4"/>
      <c r="G2772" s="4" t="s">
        <v>90</v>
      </c>
      <c r="H2772" s="4"/>
      <c r="I2772" s="4"/>
      <c r="J2772" s="6">
        <v>44685</v>
      </c>
      <c r="K2772" s="3"/>
      <c r="L2772">
        <f t="shared" si="324"/>
        <v>-44685</v>
      </c>
    </row>
    <row r="2773" spans="1:13" ht="13.2" hidden="1" x14ac:dyDescent="0.25">
      <c r="A2773" s="3" t="s">
        <v>2809</v>
      </c>
      <c r="B2773" s="3" t="s">
        <v>12</v>
      </c>
      <c r="C2773" s="3">
        <v>30</v>
      </c>
      <c r="D2773" s="3" t="s">
        <v>404</v>
      </c>
      <c r="E2773" s="3" t="s">
        <v>405</v>
      </c>
      <c r="F2773" s="4"/>
      <c r="G2773" s="4" t="s">
        <v>16</v>
      </c>
      <c r="H2773" s="4"/>
      <c r="I2773" s="4"/>
      <c r="J2773" s="6">
        <v>44685</v>
      </c>
      <c r="K2773" s="3"/>
      <c r="L2773">
        <f t="shared" si="324"/>
        <v>-44685</v>
      </c>
    </row>
    <row r="2774" spans="1:13" ht="13.2" hidden="1" x14ac:dyDescent="0.25">
      <c r="A2774" s="3" t="s">
        <v>2810</v>
      </c>
      <c r="B2774" s="3" t="s">
        <v>12</v>
      </c>
      <c r="C2774" s="3">
        <v>30</v>
      </c>
      <c r="D2774" s="3" t="s">
        <v>13</v>
      </c>
      <c r="E2774" s="3" t="s">
        <v>14</v>
      </c>
      <c r="F2774" s="4" t="s">
        <v>22</v>
      </c>
      <c r="G2774" s="4" t="s">
        <v>140</v>
      </c>
      <c r="H2774" s="4" t="s">
        <v>8</v>
      </c>
      <c r="I2774" s="4" t="s">
        <v>30</v>
      </c>
      <c r="J2774" s="6">
        <v>44686</v>
      </c>
      <c r="K2774" s="6">
        <v>44686</v>
      </c>
      <c r="L2774">
        <f t="shared" si="324"/>
        <v>0</v>
      </c>
    </row>
    <row r="2775" spans="1:13" ht="13.2" hidden="1" x14ac:dyDescent="0.25">
      <c r="A2775" s="3" t="s">
        <v>2811</v>
      </c>
      <c r="B2775" s="3" t="s">
        <v>12</v>
      </c>
      <c r="C2775" s="3">
        <v>30</v>
      </c>
      <c r="D2775" s="3" t="s">
        <v>13</v>
      </c>
      <c r="E2775" s="3" t="s">
        <v>27</v>
      </c>
      <c r="F2775" s="4" t="s">
        <v>43</v>
      </c>
      <c r="G2775" s="4" t="s">
        <v>29</v>
      </c>
      <c r="H2775" s="4" t="s">
        <v>17</v>
      </c>
      <c r="I2775" s="4"/>
      <c r="J2775" s="6">
        <v>44686</v>
      </c>
      <c r="K2775" s="6">
        <v>44698</v>
      </c>
      <c r="L2775">
        <f>K2775-J2775</f>
        <v>12</v>
      </c>
      <c r="M2775" t="b">
        <f t="shared" ref="M2775:M2776" si="326">L2775&lt;C2775</f>
        <v>1</v>
      </c>
    </row>
    <row r="2776" spans="1:13" ht="13.2" hidden="1" x14ac:dyDescent="0.25">
      <c r="A2776" s="3" t="s">
        <v>2812</v>
      </c>
      <c r="B2776" s="3" t="s">
        <v>12</v>
      </c>
      <c r="C2776" s="3">
        <v>30</v>
      </c>
      <c r="D2776" s="3" t="s">
        <v>13</v>
      </c>
      <c r="E2776" s="3" t="s">
        <v>27</v>
      </c>
      <c r="F2776" s="4" t="s">
        <v>28</v>
      </c>
      <c r="G2776" s="4" t="s">
        <v>16</v>
      </c>
      <c r="H2776" s="4" t="s">
        <v>8</v>
      </c>
      <c r="I2776" s="4" t="s">
        <v>67</v>
      </c>
      <c r="J2776" s="6">
        <v>44686</v>
      </c>
      <c r="K2776" s="6">
        <v>44799</v>
      </c>
      <c r="L2776">
        <f t="shared" si="324"/>
        <v>113</v>
      </c>
      <c r="M2776" t="b">
        <f t="shared" si="326"/>
        <v>0</v>
      </c>
    </row>
    <row r="2777" spans="1:13" ht="13.2" hidden="1" x14ac:dyDescent="0.25">
      <c r="A2777" s="3" t="s">
        <v>2813</v>
      </c>
      <c r="B2777" s="3" t="s">
        <v>12</v>
      </c>
      <c r="C2777" s="3">
        <v>30</v>
      </c>
      <c r="D2777" s="3" t="s">
        <v>404</v>
      </c>
      <c r="E2777" s="3" t="s">
        <v>466</v>
      </c>
      <c r="F2777" s="4"/>
      <c r="G2777" s="4" t="s">
        <v>140</v>
      </c>
      <c r="H2777" s="4"/>
      <c r="I2777" s="4"/>
      <c r="J2777" s="6">
        <v>44686</v>
      </c>
      <c r="K2777" s="3"/>
      <c r="L2777">
        <f t="shared" si="324"/>
        <v>-44686</v>
      </c>
    </row>
    <row r="2778" spans="1:13" ht="13.2" hidden="1" x14ac:dyDescent="0.25">
      <c r="A2778" s="3" t="s">
        <v>2814</v>
      </c>
      <c r="B2778" s="3" t="s">
        <v>12</v>
      </c>
      <c r="C2778" s="3">
        <v>30</v>
      </c>
      <c r="D2778" s="3" t="s">
        <v>13</v>
      </c>
      <c r="E2778" s="3" t="s">
        <v>27</v>
      </c>
      <c r="F2778" s="4" t="s">
        <v>43</v>
      </c>
      <c r="G2778" s="4" t="s">
        <v>16</v>
      </c>
      <c r="H2778" s="4" t="s">
        <v>17</v>
      </c>
      <c r="I2778" s="4"/>
      <c r="J2778" s="6">
        <v>44687</v>
      </c>
      <c r="K2778" s="6">
        <v>44694</v>
      </c>
      <c r="L2778">
        <f>K2778-J2778</f>
        <v>7</v>
      </c>
      <c r="M2778" t="b">
        <f t="shared" ref="M2778:M2782" si="327">L2778&lt;C2778</f>
        <v>1</v>
      </c>
    </row>
    <row r="2779" spans="1:13" ht="13.2" hidden="1" x14ac:dyDescent="0.25">
      <c r="A2779" s="3" t="s">
        <v>2815</v>
      </c>
      <c r="B2779" s="3" t="s">
        <v>12</v>
      </c>
      <c r="C2779" s="3">
        <v>30</v>
      </c>
      <c r="D2779" s="3" t="s">
        <v>13</v>
      </c>
      <c r="E2779" s="3" t="s">
        <v>27</v>
      </c>
      <c r="F2779" s="4" t="s">
        <v>28</v>
      </c>
      <c r="G2779" s="4" t="s">
        <v>29</v>
      </c>
      <c r="H2779" s="4" t="s">
        <v>8</v>
      </c>
      <c r="I2779" s="4" t="s">
        <v>30</v>
      </c>
      <c r="J2779" s="6">
        <v>44687</v>
      </c>
      <c r="K2779" s="6">
        <v>44704</v>
      </c>
      <c r="L2779">
        <f t="shared" si="324"/>
        <v>17</v>
      </c>
      <c r="M2779" t="b">
        <f t="shared" si="327"/>
        <v>1</v>
      </c>
    </row>
    <row r="2780" spans="1:13" ht="13.2" hidden="1" x14ac:dyDescent="0.25">
      <c r="A2780" s="3" t="s">
        <v>2816</v>
      </c>
      <c r="B2780" s="3" t="s">
        <v>12</v>
      </c>
      <c r="C2780" s="3">
        <v>30</v>
      </c>
      <c r="D2780" s="3" t="s">
        <v>13</v>
      </c>
      <c r="E2780" s="3" t="s">
        <v>27</v>
      </c>
      <c r="F2780" s="4" t="s">
        <v>28</v>
      </c>
      <c r="G2780" s="4" t="s">
        <v>140</v>
      </c>
      <c r="H2780" s="4" t="s">
        <v>8</v>
      </c>
      <c r="I2780" s="4" t="s">
        <v>1832</v>
      </c>
      <c r="J2780" s="6">
        <v>44687</v>
      </c>
      <c r="K2780" s="6">
        <v>44743</v>
      </c>
      <c r="L2780">
        <f t="shared" si="324"/>
        <v>56</v>
      </c>
      <c r="M2780" t="b">
        <f t="shared" si="327"/>
        <v>0</v>
      </c>
    </row>
    <row r="2781" spans="1:13" ht="13.2" hidden="1" x14ac:dyDescent="0.25">
      <c r="A2781" s="3" t="s">
        <v>2817</v>
      </c>
      <c r="B2781" s="3" t="s">
        <v>12</v>
      </c>
      <c r="C2781" s="3">
        <v>30</v>
      </c>
      <c r="D2781" s="3" t="s">
        <v>13</v>
      </c>
      <c r="E2781" s="3" t="s">
        <v>27</v>
      </c>
      <c r="F2781" s="4" t="s">
        <v>28</v>
      </c>
      <c r="G2781" s="4" t="s">
        <v>16</v>
      </c>
      <c r="H2781" s="4" t="s">
        <v>8</v>
      </c>
      <c r="I2781" s="4" t="s">
        <v>79</v>
      </c>
      <c r="J2781" s="6">
        <v>44687</v>
      </c>
      <c r="K2781" s="6">
        <v>44798</v>
      </c>
      <c r="L2781">
        <f t="shared" si="324"/>
        <v>111</v>
      </c>
      <c r="M2781" t="b">
        <f t="shared" si="327"/>
        <v>0</v>
      </c>
    </row>
    <row r="2782" spans="1:13" ht="13.2" hidden="1" x14ac:dyDescent="0.25">
      <c r="A2782" s="3" t="s">
        <v>2818</v>
      </c>
      <c r="B2782" s="3" t="s">
        <v>12</v>
      </c>
      <c r="C2782" s="3">
        <v>30</v>
      </c>
      <c r="D2782" s="3" t="s">
        <v>13</v>
      </c>
      <c r="E2782" s="3" t="s">
        <v>27</v>
      </c>
      <c r="F2782" s="4" t="s">
        <v>28</v>
      </c>
      <c r="G2782" s="4" t="s">
        <v>16</v>
      </c>
      <c r="H2782" s="4" t="s">
        <v>8</v>
      </c>
      <c r="I2782" s="4" t="s">
        <v>79</v>
      </c>
      <c r="J2782" s="6">
        <v>44687</v>
      </c>
      <c r="K2782" s="6">
        <v>44798</v>
      </c>
      <c r="L2782">
        <f t="shared" si="324"/>
        <v>111</v>
      </c>
      <c r="M2782" t="b">
        <f t="shared" si="327"/>
        <v>0</v>
      </c>
    </row>
    <row r="2783" spans="1:13" ht="13.2" hidden="1" x14ac:dyDescent="0.25">
      <c r="A2783" s="3" t="s">
        <v>2819</v>
      </c>
      <c r="B2783" s="3" t="s">
        <v>12</v>
      </c>
      <c r="C2783" s="3">
        <v>30</v>
      </c>
      <c r="D2783" s="3" t="s">
        <v>404</v>
      </c>
      <c r="E2783" s="3" t="s">
        <v>466</v>
      </c>
      <c r="F2783" s="4"/>
      <c r="G2783" s="4" t="s">
        <v>140</v>
      </c>
      <c r="H2783" s="4"/>
      <c r="I2783" s="4"/>
      <c r="J2783" s="6">
        <v>44687</v>
      </c>
      <c r="K2783" s="3"/>
      <c r="L2783">
        <f t="shared" si="324"/>
        <v>-44687</v>
      </c>
    </row>
    <row r="2784" spans="1:13" ht="13.2" hidden="1" x14ac:dyDescent="0.25">
      <c r="A2784" s="3" t="s">
        <v>2820</v>
      </c>
      <c r="B2784" s="3" t="s">
        <v>32</v>
      </c>
      <c r="C2784" s="3">
        <v>15</v>
      </c>
      <c r="D2784" s="3" t="s">
        <v>13</v>
      </c>
      <c r="E2784" s="3" t="s">
        <v>14</v>
      </c>
      <c r="F2784" s="4" t="s">
        <v>15</v>
      </c>
      <c r="G2784" s="4" t="s">
        <v>16</v>
      </c>
      <c r="H2784" s="4" t="s">
        <v>8</v>
      </c>
      <c r="I2784" s="4" t="s">
        <v>30</v>
      </c>
      <c r="J2784" s="6">
        <v>44690</v>
      </c>
      <c r="K2784" s="6">
        <v>44803</v>
      </c>
      <c r="L2784">
        <f t="shared" si="324"/>
        <v>113</v>
      </c>
    </row>
    <row r="2785" spans="1:13" ht="13.2" hidden="1" x14ac:dyDescent="0.25">
      <c r="A2785" s="3" t="s">
        <v>2821</v>
      </c>
      <c r="B2785" s="3" t="s">
        <v>12</v>
      </c>
      <c r="C2785" s="3">
        <v>30</v>
      </c>
      <c r="D2785" s="3" t="s">
        <v>13</v>
      </c>
      <c r="E2785" s="3" t="s">
        <v>14</v>
      </c>
      <c r="F2785" s="4" t="s">
        <v>22</v>
      </c>
      <c r="G2785" s="4" t="s">
        <v>140</v>
      </c>
      <c r="H2785" s="4" t="s">
        <v>8</v>
      </c>
      <c r="I2785" s="4" t="s">
        <v>30</v>
      </c>
      <c r="J2785" s="6">
        <v>44690</v>
      </c>
      <c r="K2785" s="6">
        <v>44690</v>
      </c>
      <c r="L2785">
        <f t="shared" si="324"/>
        <v>0</v>
      </c>
    </row>
    <row r="2786" spans="1:13" ht="13.2" hidden="1" x14ac:dyDescent="0.25">
      <c r="A2786" s="3" t="s">
        <v>2822</v>
      </c>
      <c r="B2786" s="3" t="s">
        <v>12</v>
      </c>
      <c r="C2786" s="3">
        <v>30</v>
      </c>
      <c r="D2786" s="3" t="s">
        <v>13</v>
      </c>
      <c r="E2786" s="3" t="s">
        <v>27</v>
      </c>
      <c r="F2786" s="4" t="s">
        <v>43</v>
      </c>
      <c r="G2786" s="4" t="s">
        <v>140</v>
      </c>
      <c r="H2786" s="4" t="s">
        <v>17</v>
      </c>
      <c r="I2786" s="4"/>
      <c r="J2786" s="6">
        <v>44690</v>
      </c>
      <c r="K2786" s="6">
        <v>44691</v>
      </c>
      <c r="L2786">
        <f>K2786-J2786</f>
        <v>1</v>
      </c>
      <c r="M2786" t="b">
        <f t="shared" ref="M2786:M2789" si="328">L2786&lt;C2786</f>
        <v>1</v>
      </c>
    </row>
    <row r="2787" spans="1:13" ht="13.2" hidden="1" x14ac:dyDescent="0.25">
      <c r="A2787" s="3" t="s">
        <v>2823</v>
      </c>
      <c r="B2787" s="3" t="s">
        <v>12</v>
      </c>
      <c r="C2787" s="3">
        <v>30</v>
      </c>
      <c r="D2787" s="3" t="s">
        <v>13</v>
      </c>
      <c r="E2787" s="3" t="s">
        <v>27</v>
      </c>
      <c r="F2787" s="4" t="s">
        <v>28</v>
      </c>
      <c r="G2787" s="4" t="s">
        <v>16</v>
      </c>
      <c r="H2787" s="4" t="s">
        <v>8</v>
      </c>
      <c r="I2787" s="4" t="s">
        <v>67</v>
      </c>
      <c r="J2787" s="6">
        <v>44690</v>
      </c>
      <c r="K2787" s="6">
        <v>44701</v>
      </c>
      <c r="L2787">
        <f t="shared" si="324"/>
        <v>11</v>
      </c>
      <c r="M2787" t="b">
        <f t="shared" si="328"/>
        <v>1</v>
      </c>
    </row>
    <row r="2788" spans="1:13" ht="13.2" hidden="1" x14ac:dyDescent="0.25">
      <c r="A2788" s="3" t="s">
        <v>2824</v>
      </c>
      <c r="B2788" s="3" t="s">
        <v>12</v>
      </c>
      <c r="C2788" s="3">
        <v>30</v>
      </c>
      <c r="D2788" s="3" t="s">
        <v>13</v>
      </c>
      <c r="E2788" s="3" t="s">
        <v>27</v>
      </c>
      <c r="F2788" s="4" t="s">
        <v>28</v>
      </c>
      <c r="G2788" s="4" t="s">
        <v>29</v>
      </c>
      <c r="H2788" s="4" t="s">
        <v>8</v>
      </c>
      <c r="I2788" s="4" t="s">
        <v>67</v>
      </c>
      <c r="J2788" s="6">
        <v>44690</v>
      </c>
      <c r="K2788" s="6">
        <v>44707</v>
      </c>
      <c r="L2788">
        <f t="shared" si="324"/>
        <v>17</v>
      </c>
      <c r="M2788" t="b">
        <f t="shared" si="328"/>
        <v>1</v>
      </c>
    </row>
    <row r="2789" spans="1:13" ht="13.2" hidden="1" x14ac:dyDescent="0.25">
      <c r="A2789" s="3" t="s">
        <v>2825</v>
      </c>
      <c r="B2789" s="3" t="s">
        <v>12</v>
      </c>
      <c r="C2789" s="3">
        <v>30</v>
      </c>
      <c r="D2789" s="3" t="s">
        <v>13</v>
      </c>
      <c r="E2789" s="3" t="s">
        <v>27</v>
      </c>
      <c r="F2789" s="4" t="s">
        <v>28</v>
      </c>
      <c r="G2789" s="4" t="s">
        <v>16</v>
      </c>
      <c r="H2789" s="4" t="s">
        <v>8</v>
      </c>
      <c r="I2789" s="4" t="s">
        <v>79</v>
      </c>
      <c r="J2789" s="6">
        <v>44690</v>
      </c>
      <c r="K2789" s="6">
        <v>44798</v>
      </c>
      <c r="L2789">
        <f t="shared" si="324"/>
        <v>108</v>
      </c>
      <c r="M2789" t="b">
        <f t="shared" si="328"/>
        <v>0</v>
      </c>
    </row>
    <row r="2790" spans="1:13" ht="13.2" hidden="1" x14ac:dyDescent="0.25">
      <c r="A2790" s="3" t="s">
        <v>2826</v>
      </c>
      <c r="B2790" s="3" t="s">
        <v>12</v>
      </c>
      <c r="C2790" s="3">
        <v>30</v>
      </c>
      <c r="D2790" s="3" t="s">
        <v>404</v>
      </c>
      <c r="E2790" s="3" t="s">
        <v>466</v>
      </c>
      <c r="F2790" s="4"/>
      <c r="G2790" s="4" t="s">
        <v>140</v>
      </c>
      <c r="H2790" s="4"/>
      <c r="I2790" s="4"/>
      <c r="J2790" s="6">
        <v>44690</v>
      </c>
      <c r="K2790" s="3"/>
      <c r="L2790">
        <f t="shared" si="324"/>
        <v>-44690</v>
      </c>
    </row>
    <row r="2791" spans="1:13" ht="13.2" hidden="1" x14ac:dyDescent="0.25">
      <c r="A2791" s="3" t="s">
        <v>2827</v>
      </c>
      <c r="B2791" s="3" t="s">
        <v>32</v>
      </c>
      <c r="C2791" s="3">
        <v>15</v>
      </c>
      <c r="D2791" s="3" t="s">
        <v>13</v>
      </c>
      <c r="E2791" s="3" t="s">
        <v>27</v>
      </c>
      <c r="F2791" s="4" t="s">
        <v>28</v>
      </c>
      <c r="G2791" s="4" t="s">
        <v>16</v>
      </c>
      <c r="H2791" s="4" t="s">
        <v>8</v>
      </c>
      <c r="I2791" s="4" t="s">
        <v>79</v>
      </c>
      <c r="J2791" s="6">
        <v>44691</v>
      </c>
      <c r="K2791" s="6">
        <v>44714</v>
      </c>
      <c r="L2791">
        <f t="shared" si="324"/>
        <v>23</v>
      </c>
      <c r="M2791" t="b">
        <f t="shared" ref="M2791:M2792" si="329">L2791&lt;C2791</f>
        <v>0</v>
      </c>
    </row>
    <row r="2792" spans="1:13" ht="13.2" hidden="1" x14ac:dyDescent="0.25">
      <c r="A2792" s="3" t="s">
        <v>2828</v>
      </c>
      <c r="B2792" s="3" t="s">
        <v>12</v>
      </c>
      <c r="C2792" s="3">
        <v>30</v>
      </c>
      <c r="D2792" s="3" t="s">
        <v>13</v>
      </c>
      <c r="E2792" s="3" t="s">
        <v>27</v>
      </c>
      <c r="F2792" s="4" t="s">
        <v>43</v>
      </c>
      <c r="G2792" s="4" t="s">
        <v>29</v>
      </c>
      <c r="H2792" s="4" t="s">
        <v>17</v>
      </c>
      <c r="I2792" s="4"/>
      <c r="J2792" s="6">
        <v>44691</v>
      </c>
      <c r="K2792" s="6">
        <v>44701</v>
      </c>
      <c r="L2792">
        <f>K2792-J2792</f>
        <v>10</v>
      </c>
      <c r="M2792" t="b">
        <f t="shared" si="329"/>
        <v>1</v>
      </c>
    </row>
    <row r="2793" spans="1:13" ht="13.2" hidden="1" x14ac:dyDescent="0.25">
      <c r="A2793" s="3" t="s">
        <v>2829</v>
      </c>
      <c r="B2793" s="3" t="s">
        <v>12</v>
      </c>
      <c r="C2793" s="3">
        <v>30</v>
      </c>
      <c r="D2793" s="3" t="s">
        <v>404</v>
      </c>
      <c r="E2793" s="3" t="s">
        <v>466</v>
      </c>
      <c r="F2793" s="4"/>
      <c r="G2793" s="4" t="s">
        <v>140</v>
      </c>
      <c r="H2793" s="4"/>
      <c r="I2793" s="4"/>
      <c r="J2793" s="6">
        <v>44691</v>
      </c>
      <c r="K2793" s="3"/>
      <c r="L2793">
        <f t="shared" si="324"/>
        <v>-44691</v>
      </c>
    </row>
    <row r="2794" spans="1:13" ht="13.2" hidden="1" x14ac:dyDescent="0.25">
      <c r="A2794" s="3" t="s">
        <v>2830</v>
      </c>
      <c r="B2794" s="3" t="s">
        <v>12</v>
      </c>
      <c r="C2794" s="3">
        <v>30</v>
      </c>
      <c r="D2794" s="3" t="s">
        <v>13</v>
      </c>
      <c r="E2794" s="3" t="s">
        <v>27</v>
      </c>
      <c r="F2794" s="4" t="s">
        <v>43</v>
      </c>
      <c r="G2794" s="4" t="s">
        <v>90</v>
      </c>
      <c r="H2794" s="4" t="s">
        <v>17</v>
      </c>
      <c r="I2794" s="4"/>
      <c r="J2794" s="6">
        <v>44692</v>
      </c>
      <c r="K2794" s="6">
        <v>44694</v>
      </c>
      <c r="L2794">
        <f t="shared" si="324"/>
        <v>2</v>
      </c>
      <c r="M2794" t="b">
        <f t="shared" ref="M2794:M2799" si="330">L2794&lt;C2794</f>
        <v>1</v>
      </c>
    </row>
    <row r="2795" spans="1:13" ht="13.2" hidden="1" x14ac:dyDescent="0.25">
      <c r="A2795" s="3" t="s">
        <v>2831</v>
      </c>
      <c r="B2795" s="3" t="s">
        <v>12</v>
      </c>
      <c r="C2795" s="3">
        <v>30</v>
      </c>
      <c r="D2795" s="3" t="s">
        <v>13</v>
      </c>
      <c r="E2795" s="3" t="s">
        <v>27</v>
      </c>
      <c r="F2795" s="4" t="s">
        <v>43</v>
      </c>
      <c r="G2795" s="4" t="s">
        <v>16</v>
      </c>
      <c r="H2795" s="4" t="s">
        <v>17</v>
      </c>
      <c r="I2795" s="4"/>
      <c r="J2795" s="6">
        <v>44692</v>
      </c>
      <c r="K2795" s="6">
        <v>44700</v>
      </c>
      <c r="L2795">
        <f t="shared" si="324"/>
        <v>8</v>
      </c>
      <c r="M2795" t="b">
        <f t="shared" si="330"/>
        <v>1</v>
      </c>
    </row>
    <row r="2796" spans="1:13" ht="13.2" hidden="1" x14ac:dyDescent="0.25">
      <c r="A2796" s="3" t="s">
        <v>2832</v>
      </c>
      <c r="B2796" s="3" t="s">
        <v>12</v>
      </c>
      <c r="C2796" s="3">
        <v>30</v>
      </c>
      <c r="D2796" s="3" t="s">
        <v>13</v>
      </c>
      <c r="E2796" s="3" t="s">
        <v>27</v>
      </c>
      <c r="F2796" s="4" t="s">
        <v>43</v>
      </c>
      <c r="G2796" s="4" t="s">
        <v>16</v>
      </c>
      <c r="H2796" s="4" t="s">
        <v>17</v>
      </c>
      <c r="I2796" s="4"/>
      <c r="J2796" s="6">
        <v>44692</v>
      </c>
      <c r="K2796" s="6">
        <v>44701</v>
      </c>
      <c r="L2796">
        <f t="shared" si="324"/>
        <v>9</v>
      </c>
      <c r="M2796" t="b">
        <f t="shared" si="330"/>
        <v>1</v>
      </c>
    </row>
    <row r="2797" spans="1:13" ht="13.2" hidden="1" x14ac:dyDescent="0.25">
      <c r="A2797" s="3" t="s">
        <v>2833</v>
      </c>
      <c r="B2797" s="3" t="s">
        <v>12</v>
      </c>
      <c r="C2797" s="3">
        <v>30</v>
      </c>
      <c r="D2797" s="3" t="s">
        <v>13</v>
      </c>
      <c r="E2797" s="3" t="s">
        <v>27</v>
      </c>
      <c r="F2797" s="4" t="s">
        <v>43</v>
      </c>
      <c r="G2797" s="4" t="s">
        <v>140</v>
      </c>
      <c r="H2797" s="4" t="s">
        <v>17</v>
      </c>
      <c r="I2797" s="4"/>
      <c r="J2797" s="6">
        <v>44692</v>
      </c>
      <c r="K2797" s="6">
        <v>44743</v>
      </c>
      <c r="L2797">
        <f t="shared" si="324"/>
        <v>51</v>
      </c>
      <c r="M2797" t="b">
        <f t="shared" si="330"/>
        <v>0</v>
      </c>
    </row>
    <row r="2798" spans="1:13" ht="13.2" hidden="1" x14ac:dyDescent="0.25">
      <c r="A2798" s="3" t="s">
        <v>2834</v>
      </c>
      <c r="B2798" s="3" t="s">
        <v>12</v>
      </c>
      <c r="C2798" s="3">
        <v>30</v>
      </c>
      <c r="D2798" s="3" t="s">
        <v>13</v>
      </c>
      <c r="E2798" s="3" t="s">
        <v>27</v>
      </c>
      <c r="F2798" s="4" t="s">
        <v>28</v>
      </c>
      <c r="G2798" s="4" t="s">
        <v>16</v>
      </c>
      <c r="H2798" s="4" t="s">
        <v>8</v>
      </c>
      <c r="I2798" s="4" t="s">
        <v>1832</v>
      </c>
      <c r="J2798" s="6">
        <v>44692</v>
      </c>
      <c r="K2798" s="6">
        <v>44697</v>
      </c>
      <c r="L2798">
        <f t="shared" si="324"/>
        <v>5</v>
      </c>
      <c r="M2798" t="b">
        <f t="shared" si="330"/>
        <v>1</v>
      </c>
    </row>
    <row r="2799" spans="1:13" ht="13.2" hidden="1" x14ac:dyDescent="0.25">
      <c r="A2799" s="3" t="s">
        <v>2835</v>
      </c>
      <c r="B2799" s="3" t="s">
        <v>12</v>
      </c>
      <c r="C2799" s="3">
        <v>30</v>
      </c>
      <c r="D2799" s="3" t="s">
        <v>13</v>
      </c>
      <c r="E2799" s="3" t="s">
        <v>27</v>
      </c>
      <c r="F2799" s="4" t="s">
        <v>28</v>
      </c>
      <c r="G2799" s="4" t="s">
        <v>16</v>
      </c>
      <c r="H2799" s="4" t="s">
        <v>8</v>
      </c>
      <c r="I2799" s="4" t="s">
        <v>67</v>
      </c>
      <c r="J2799" s="6">
        <v>44692</v>
      </c>
      <c r="K2799" s="6">
        <v>44799</v>
      </c>
      <c r="L2799">
        <f t="shared" si="324"/>
        <v>107</v>
      </c>
      <c r="M2799" t="b">
        <f t="shared" si="330"/>
        <v>0</v>
      </c>
    </row>
    <row r="2800" spans="1:13" ht="13.2" hidden="1" x14ac:dyDescent="0.25">
      <c r="A2800" s="3" t="s">
        <v>2836</v>
      </c>
      <c r="B2800" s="3" t="s">
        <v>12</v>
      </c>
      <c r="C2800" s="3">
        <v>30</v>
      </c>
      <c r="D2800" s="3" t="s">
        <v>404</v>
      </c>
      <c r="E2800" s="3" t="s">
        <v>466</v>
      </c>
      <c r="F2800" s="4"/>
      <c r="G2800" s="4" t="s">
        <v>16</v>
      </c>
      <c r="H2800" s="4"/>
      <c r="I2800" s="4"/>
      <c r="J2800" s="6">
        <v>44692</v>
      </c>
      <c r="K2800" s="3"/>
      <c r="L2800">
        <f t="shared" si="324"/>
        <v>-44692</v>
      </c>
    </row>
    <row r="2801" spans="1:13" ht="13.2" hidden="1" x14ac:dyDescent="0.25">
      <c r="A2801" s="3" t="s">
        <v>2837</v>
      </c>
      <c r="B2801" s="3" t="s">
        <v>12</v>
      </c>
      <c r="C2801" s="3">
        <v>30</v>
      </c>
      <c r="D2801" s="3" t="s">
        <v>13</v>
      </c>
      <c r="E2801" s="3" t="s">
        <v>27</v>
      </c>
      <c r="F2801" s="4" t="s">
        <v>43</v>
      </c>
      <c r="G2801" s="4" t="s">
        <v>16</v>
      </c>
      <c r="H2801" s="4" t="s">
        <v>17</v>
      </c>
      <c r="I2801" s="4"/>
      <c r="J2801" s="6">
        <v>44693</v>
      </c>
      <c r="K2801" s="6">
        <v>44693</v>
      </c>
      <c r="L2801">
        <f t="shared" si="324"/>
        <v>0</v>
      </c>
      <c r="M2801" t="b">
        <f t="shared" ref="M2801:M2809" si="331">L2801&lt;C2801</f>
        <v>1</v>
      </c>
    </row>
    <row r="2802" spans="1:13" ht="13.2" hidden="1" x14ac:dyDescent="0.25">
      <c r="A2802" s="3" t="s">
        <v>2838</v>
      </c>
      <c r="B2802" s="3" t="s">
        <v>12</v>
      </c>
      <c r="C2802" s="3">
        <v>30</v>
      </c>
      <c r="D2802" s="3" t="s">
        <v>13</v>
      </c>
      <c r="E2802" s="3" t="s">
        <v>27</v>
      </c>
      <c r="F2802" s="4" t="s">
        <v>43</v>
      </c>
      <c r="G2802" s="4" t="s">
        <v>90</v>
      </c>
      <c r="H2802" s="4" t="s">
        <v>17</v>
      </c>
      <c r="I2802" s="4"/>
      <c r="J2802" s="6">
        <v>44693</v>
      </c>
      <c r="K2802" s="6">
        <v>44697</v>
      </c>
      <c r="L2802">
        <f t="shared" si="324"/>
        <v>4</v>
      </c>
      <c r="M2802" t="b">
        <f t="shared" si="331"/>
        <v>1</v>
      </c>
    </row>
    <row r="2803" spans="1:13" ht="13.2" hidden="1" x14ac:dyDescent="0.25">
      <c r="A2803" s="3" t="s">
        <v>2839</v>
      </c>
      <c r="B2803" s="3" t="s">
        <v>12</v>
      </c>
      <c r="C2803" s="3">
        <v>30</v>
      </c>
      <c r="D2803" s="3" t="s">
        <v>13</v>
      </c>
      <c r="E2803" s="3" t="s">
        <v>27</v>
      </c>
      <c r="F2803" s="4" t="s">
        <v>43</v>
      </c>
      <c r="G2803" s="4" t="s">
        <v>16</v>
      </c>
      <c r="H2803" s="4" t="s">
        <v>17</v>
      </c>
      <c r="I2803" s="4"/>
      <c r="J2803" s="6">
        <v>44693</v>
      </c>
      <c r="K2803" s="6">
        <v>44700</v>
      </c>
      <c r="L2803">
        <f t="shared" si="324"/>
        <v>7</v>
      </c>
      <c r="M2803" t="b">
        <f t="shared" si="331"/>
        <v>1</v>
      </c>
    </row>
    <row r="2804" spans="1:13" ht="13.2" hidden="1" x14ac:dyDescent="0.25">
      <c r="A2804" s="3" t="s">
        <v>2840</v>
      </c>
      <c r="B2804" s="3" t="s">
        <v>12</v>
      </c>
      <c r="C2804" s="3">
        <v>30</v>
      </c>
      <c r="D2804" s="3" t="s">
        <v>13</v>
      </c>
      <c r="E2804" s="3" t="s">
        <v>27</v>
      </c>
      <c r="F2804" s="4" t="s">
        <v>28</v>
      </c>
      <c r="G2804" s="4" t="s">
        <v>16</v>
      </c>
      <c r="H2804" s="4" t="s">
        <v>8</v>
      </c>
      <c r="I2804" s="4" t="s">
        <v>79</v>
      </c>
      <c r="J2804" s="6">
        <v>44693</v>
      </c>
      <c r="K2804" s="6">
        <v>44734</v>
      </c>
      <c r="L2804">
        <f t="shared" si="324"/>
        <v>41</v>
      </c>
      <c r="M2804" t="b">
        <f t="shared" si="331"/>
        <v>0</v>
      </c>
    </row>
    <row r="2805" spans="1:13" ht="13.2" hidden="1" x14ac:dyDescent="0.25">
      <c r="A2805" s="3" t="s">
        <v>2841</v>
      </c>
      <c r="B2805" s="3" t="s">
        <v>12</v>
      </c>
      <c r="C2805" s="3">
        <v>30</v>
      </c>
      <c r="D2805" s="3" t="s">
        <v>13</v>
      </c>
      <c r="E2805" s="3" t="s">
        <v>27</v>
      </c>
      <c r="F2805" s="4" t="s">
        <v>28</v>
      </c>
      <c r="G2805" s="4" t="s">
        <v>16</v>
      </c>
      <c r="H2805" s="4" t="s">
        <v>8</v>
      </c>
      <c r="I2805" s="4" t="s">
        <v>1832</v>
      </c>
      <c r="J2805" s="6">
        <v>44693</v>
      </c>
      <c r="K2805" s="6">
        <v>44785</v>
      </c>
      <c r="L2805">
        <f t="shared" si="324"/>
        <v>92</v>
      </c>
      <c r="M2805" t="b">
        <f t="shared" si="331"/>
        <v>0</v>
      </c>
    </row>
    <row r="2806" spans="1:13" ht="13.2" hidden="1" x14ac:dyDescent="0.25">
      <c r="A2806" s="3" t="s">
        <v>2842</v>
      </c>
      <c r="B2806" s="3" t="s">
        <v>12</v>
      </c>
      <c r="C2806" s="3">
        <v>30</v>
      </c>
      <c r="D2806" s="3" t="s">
        <v>13</v>
      </c>
      <c r="E2806" s="3" t="s">
        <v>27</v>
      </c>
      <c r="F2806" s="4" t="s">
        <v>28</v>
      </c>
      <c r="G2806" s="4" t="s">
        <v>16</v>
      </c>
      <c r="H2806" s="4" t="s">
        <v>8</v>
      </c>
      <c r="I2806" s="4" t="s">
        <v>79</v>
      </c>
      <c r="J2806" s="6">
        <v>44693</v>
      </c>
      <c r="K2806" s="6">
        <v>44788</v>
      </c>
      <c r="L2806">
        <f t="shared" si="324"/>
        <v>95</v>
      </c>
      <c r="M2806" t="b">
        <f t="shared" si="331"/>
        <v>0</v>
      </c>
    </row>
    <row r="2807" spans="1:13" ht="13.2" hidden="1" x14ac:dyDescent="0.25">
      <c r="A2807" s="3" t="s">
        <v>2843</v>
      </c>
      <c r="B2807" s="3" t="s">
        <v>12</v>
      </c>
      <c r="C2807" s="3">
        <v>30</v>
      </c>
      <c r="D2807" s="3" t="s">
        <v>13</v>
      </c>
      <c r="E2807" s="3" t="s">
        <v>27</v>
      </c>
      <c r="F2807" s="4" t="s">
        <v>43</v>
      </c>
      <c r="G2807" s="4" t="s">
        <v>16</v>
      </c>
      <c r="H2807" s="4" t="s">
        <v>17</v>
      </c>
      <c r="I2807" s="4"/>
      <c r="J2807" s="6">
        <v>44694</v>
      </c>
      <c r="K2807" s="6">
        <v>44701</v>
      </c>
      <c r="L2807">
        <f>K2807-J2807</f>
        <v>7</v>
      </c>
      <c r="M2807" t="b">
        <f t="shared" si="331"/>
        <v>1</v>
      </c>
    </row>
    <row r="2808" spans="1:13" ht="13.2" hidden="1" x14ac:dyDescent="0.25">
      <c r="A2808" s="3" t="s">
        <v>2844</v>
      </c>
      <c r="B2808" s="3" t="s">
        <v>12</v>
      </c>
      <c r="C2808" s="3">
        <v>30</v>
      </c>
      <c r="D2808" s="3" t="s">
        <v>13</v>
      </c>
      <c r="E2808" s="3" t="s">
        <v>27</v>
      </c>
      <c r="F2808" s="4" t="s">
        <v>28</v>
      </c>
      <c r="G2808" s="4" t="s">
        <v>16</v>
      </c>
      <c r="H2808" s="4" t="s">
        <v>8</v>
      </c>
      <c r="I2808" s="4" t="s">
        <v>79</v>
      </c>
      <c r="J2808" s="6">
        <v>44694</v>
      </c>
      <c r="K2808" s="6">
        <v>44812</v>
      </c>
      <c r="L2808">
        <f t="shared" si="324"/>
        <v>118</v>
      </c>
      <c r="M2808" t="b">
        <f t="shared" si="331"/>
        <v>0</v>
      </c>
    </row>
    <row r="2809" spans="1:13" ht="13.2" hidden="1" x14ac:dyDescent="0.25">
      <c r="A2809" s="3" t="s">
        <v>2845</v>
      </c>
      <c r="B2809" s="3" t="s">
        <v>12</v>
      </c>
      <c r="C2809" s="3">
        <v>30</v>
      </c>
      <c r="D2809" s="3" t="s">
        <v>13</v>
      </c>
      <c r="E2809" s="3" t="s">
        <v>27</v>
      </c>
      <c r="F2809" s="4" t="s">
        <v>28</v>
      </c>
      <c r="G2809" s="4" t="s">
        <v>16</v>
      </c>
      <c r="H2809" s="4" t="s">
        <v>8</v>
      </c>
      <c r="I2809" s="4" t="s">
        <v>1832</v>
      </c>
      <c r="J2809" s="6">
        <v>44694</v>
      </c>
      <c r="K2809" s="6">
        <v>44840</v>
      </c>
      <c r="L2809">
        <f t="shared" si="324"/>
        <v>146</v>
      </c>
      <c r="M2809" t="b">
        <f t="shared" si="331"/>
        <v>0</v>
      </c>
    </row>
    <row r="2810" spans="1:13" ht="13.2" hidden="1" x14ac:dyDescent="0.25">
      <c r="A2810" s="3" t="s">
        <v>2846</v>
      </c>
      <c r="B2810" s="3" t="s">
        <v>12</v>
      </c>
      <c r="C2810" s="3">
        <v>30</v>
      </c>
      <c r="D2810" s="3" t="s">
        <v>404</v>
      </c>
      <c r="E2810" s="3" t="s">
        <v>466</v>
      </c>
      <c r="F2810" s="4"/>
      <c r="G2810" s="4" t="s">
        <v>140</v>
      </c>
      <c r="H2810" s="4"/>
      <c r="I2810" s="4"/>
      <c r="J2810" s="6">
        <v>44694</v>
      </c>
      <c r="K2810" s="3"/>
      <c r="L2810">
        <f t="shared" si="324"/>
        <v>-44694</v>
      </c>
    </row>
    <row r="2811" spans="1:13" ht="13.2" hidden="1" x14ac:dyDescent="0.25">
      <c r="A2811" s="3" t="s">
        <v>2847</v>
      </c>
      <c r="B2811" s="3" t="s">
        <v>32</v>
      </c>
      <c r="C2811" s="3">
        <v>15</v>
      </c>
      <c r="D2811" s="3" t="s">
        <v>13</v>
      </c>
      <c r="E2811" s="3" t="s">
        <v>27</v>
      </c>
      <c r="F2811" s="4" t="s">
        <v>28</v>
      </c>
      <c r="G2811" s="4" t="s">
        <v>29</v>
      </c>
      <c r="H2811" s="4" t="s">
        <v>8</v>
      </c>
      <c r="I2811" s="4" t="s">
        <v>30</v>
      </c>
      <c r="J2811" s="6">
        <v>44697</v>
      </c>
      <c r="K2811" s="6">
        <v>44717</v>
      </c>
      <c r="L2811">
        <f t="shared" si="324"/>
        <v>20</v>
      </c>
      <c r="M2811" t="b">
        <f t="shared" ref="M2811:M2818" si="332">L2811&lt;C2811</f>
        <v>0</v>
      </c>
    </row>
    <row r="2812" spans="1:13" ht="13.2" hidden="1" x14ac:dyDescent="0.25">
      <c r="A2812" s="3" t="s">
        <v>2848</v>
      </c>
      <c r="B2812" s="3" t="s">
        <v>12</v>
      </c>
      <c r="C2812" s="3">
        <v>30</v>
      </c>
      <c r="D2812" s="3" t="s">
        <v>13</v>
      </c>
      <c r="E2812" s="3" t="s">
        <v>27</v>
      </c>
      <c r="F2812" s="4" t="s">
        <v>43</v>
      </c>
      <c r="G2812" s="4" t="s">
        <v>90</v>
      </c>
      <c r="H2812" s="4" t="s">
        <v>17</v>
      </c>
      <c r="I2812" s="4"/>
      <c r="J2812" s="6">
        <v>44697</v>
      </c>
      <c r="K2812" s="6">
        <v>44698</v>
      </c>
      <c r="L2812">
        <f t="shared" si="324"/>
        <v>1</v>
      </c>
      <c r="M2812" t="b">
        <f t="shared" si="332"/>
        <v>1</v>
      </c>
    </row>
    <row r="2813" spans="1:13" ht="13.2" hidden="1" x14ac:dyDescent="0.25">
      <c r="A2813" s="3" t="s">
        <v>2849</v>
      </c>
      <c r="B2813" s="3" t="s">
        <v>12</v>
      </c>
      <c r="C2813" s="3">
        <v>30</v>
      </c>
      <c r="D2813" s="3" t="s">
        <v>13</v>
      </c>
      <c r="E2813" s="3" t="s">
        <v>27</v>
      </c>
      <c r="F2813" s="4" t="s">
        <v>43</v>
      </c>
      <c r="G2813" s="4" t="s">
        <v>90</v>
      </c>
      <c r="H2813" s="4" t="s">
        <v>17</v>
      </c>
      <c r="I2813" s="4"/>
      <c r="J2813" s="6">
        <v>44697</v>
      </c>
      <c r="K2813" s="6">
        <v>44701</v>
      </c>
      <c r="L2813">
        <f t="shared" si="324"/>
        <v>4</v>
      </c>
      <c r="M2813" t="b">
        <f t="shared" si="332"/>
        <v>1</v>
      </c>
    </row>
    <row r="2814" spans="1:13" ht="13.2" x14ac:dyDescent="0.25">
      <c r="A2814" s="3" t="s">
        <v>2850</v>
      </c>
      <c r="B2814" s="3" t="s">
        <v>12</v>
      </c>
      <c r="C2814" s="3">
        <v>30</v>
      </c>
      <c r="D2814" s="3" t="s">
        <v>13</v>
      </c>
      <c r="E2814" s="3" t="s">
        <v>27</v>
      </c>
      <c r="F2814" s="4" t="s">
        <v>28</v>
      </c>
      <c r="G2814" s="4" t="s">
        <v>272</v>
      </c>
      <c r="H2814" s="4" t="s">
        <v>8</v>
      </c>
      <c r="I2814" s="4" t="s">
        <v>30</v>
      </c>
      <c r="J2814" s="6">
        <v>44697</v>
      </c>
      <c r="K2814" s="6">
        <v>44777</v>
      </c>
      <c r="L2814">
        <f t="shared" si="324"/>
        <v>80</v>
      </c>
      <c r="M2814" t="b">
        <f t="shared" si="332"/>
        <v>0</v>
      </c>
    </row>
    <row r="2815" spans="1:13" ht="13.2" hidden="1" x14ac:dyDescent="0.25">
      <c r="A2815" s="3" t="s">
        <v>2851</v>
      </c>
      <c r="B2815" s="3" t="s">
        <v>12</v>
      </c>
      <c r="C2815" s="3">
        <v>30</v>
      </c>
      <c r="D2815" s="3" t="s">
        <v>13</v>
      </c>
      <c r="E2815" s="3" t="s">
        <v>27</v>
      </c>
      <c r="F2815" s="4" t="s">
        <v>28</v>
      </c>
      <c r="G2815" s="4" t="s">
        <v>16</v>
      </c>
      <c r="H2815" s="4" t="s">
        <v>8</v>
      </c>
      <c r="I2815" s="4" t="s">
        <v>67</v>
      </c>
      <c r="J2815" s="6">
        <v>44697</v>
      </c>
      <c r="K2815" s="6">
        <v>44783</v>
      </c>
      <c r="L2815">
        <f t="shared" si="324"/>
        <v>86</v>
      </c>
      <c r="M2815" t="b">
        <f t="shared" si="332"/>
        <v>0</v>
      </c>
    </row>
    <row r="2816" spans="1:13" ht="13.2" hidden="1" x14ac:dyDescent="0.25">
      <c r="A2816" s="3" t="s">
        <v>2852</v>
      </c>
      <c r="B2816" s="3" t="s">
        <v>12</v>
      </c>
      <c r="C2816" s="3">
        <v>30</v>
      </c>
      <c r="D2816" s="3" t="s">
        <v>13</v>
      </c>
      <c r="E2816" s="3" t="s">
        <v>27</v>
      </c>
      <c r="F2816" s="4" t="s">
        <v>28</v>
      </c>
      <c r="G2816" s="4" t="s">
        <v>16</v>
      </c>
      <c r="H2816" s="4" t="s">
        <v>8</v>
      </c>
      <c r="I2816" s="4" t="s">
        <v>79</v>
      </c>
      <c r="J2816" s="6">
        <v>44697</v>
      </c>
      <c r="K2816" s="6">
        <v>44823</v>
      </c>
      <c r="L2816">
        <f t="shared" si="324"/>
        <v>126</v>
      </c>
      <c r="M2816" t="b">
        <f t="shared" si="332"/>
        <v>0</v>
      </c>
    </row>
    <row r="2817" spans="1:13" ht="13.2" hidden="1" x14ac:dyDescent="0.25">
      <c r="A2817" s="3" t="s">
        <v>2853</v>
      </c>
      <c r="B2817" s="3" t="s">
        <v>12</v>
      </c>
      <c r="C2817" s="3">
        <v>30</v>
      </c>
      <c r="D2817" s="3" t="s">
        <v>13</v>
      </c>
      <c r="E2817" s="3" t="s">
        <v>27</v>
      </c>
      <c r="F2817" s="4" t="s">
        <v>28</v>
      </c>
      <c r="G2817" s="4" t="s">
        <v>16</v>
      </c>
      <c r="H2817" s="4" t="s">
        <v>8</v>
      </c>
      <c r="I2817" s="4" t="s">
        <v>1832</v>
      </c>
      <c r="J2817" s="6">
        <v>44697</v>
      </c>
      <c r="K2817" s="6">
        <v>44832</v>
      </c>
      <c r="L2817">
        <f t="shared" si="324"/>
        <v>135</v>
      </c>
      <c r="M2817" t="b">
        <f t="shared" si="332"/>
        <v>0</v>
      </c>
    </row>
    <row r="2818" spans="1:13" ht="13.2" hidden="1" x14ac:dyDescent="0.25">
      <c r="A2818" s="3" t="s">
        <v>2854</v>
      </c>
      <c r="B2818" s="3" t="s">
        <v>12</v>
      </c>
      <c r="C2818" s="3">
        <v>30</v>
      </c>
      <c r="D2818" s="3" t="s">
        <v>13</v>
      </c>
      <c r="E2818" s="3" t="s">
        <v>27</v>
      </c>
      <c r="F2818" s="4" t="s">
        <v>28</v>
      </c>
      <c r="G2818" s="4" t="s">
        <v>16</v>
      </c>
      <c r="H2818" s="4" t="s">
        <v>8</v>
      </c>
      <c r="I2818" s="4" t="s">
        <v>1832</v>
      </c>
      <c r="J2818" s="6">
        <v>44697</v>
      </c>
      <c r="K2818" s="6">
        <v>44840</v>
      </c>
      <c r="L2818">
        <f t="shared" si="324"/>
        <v>143</v>
      </c>
      <c r="M2818" t="b">
        <f t="shared" si="332"/>
        <v>0</v>
      </c>
    </row>
    <row r="2819" spans="1:13" ht="13.2" hidden="1" x14ac:dyDescent="0.25">
      <c r="A2819" s="3" t="s">
        <v>2855</v>
      </c>
      <c r="B2819" s="3" t="s">
        <v>12</v>
      </c>
      <c r="C2819" s="3">
        <v>30</v>
      </c>
      <c r="D2819" s="3" t="s">
        <v>404</v>
      </c>
      <c r="E2819" s="3" t="s">
        <v>466</v>
      </c>
      <c r="F2819" s="4"/>
      <c r="G2819" s="4" t="s">
        <v>140</v>
      </c>
      <c r="H2819" s="4"/>
      <c r="I2819" s="4"/>
      <c r="J2819" s="6">
        <v>44697</v>
      </c>
      <c r="K2819" s="3"/>
      <c r="L2819">
        <f t="shared" si="324"/>
        <v>-44697</v>
      </c>
    </row>
    <row r="2820" spans="1:13" ht="13.2" hidden="1" x14ac:dyDescent="0.25">
      <c r="A2820" s="3" t="s">
        <v>2856</v>
      </c>
      <c r="B2820" s="3" t="s">
        <v>12</v>
      </c>
      <c r="C2820" s="3">
        <v>30</v>
      </c>
      <c r="D2820" s="3" t="s">
        <v>404</v>
      </c>
      <c r="E2820" s="3" t="s">
        <v>466</v>
      </c>
      <c r="F2820" s="4"/>
      <c r="G2820" s="4" t="s">
        <v>16</v>
      </c>
      <c r="H2820" s="4"/>
      <c r="I2820" s="4"/>
      <c r="J2820" s="6">
        <v>44697</v>
      </c>
      <c r="K2820" s="3"/>
      <c r="L2820">
        <f t="shared" ref="L2820:L2883" si="333">K2820-J2820</f>
        <v>-44697</v>
      </c>
    </row>
    <row r="2821" spans="1:13" ht="13.2" hidden="1" x14ac:dyDescent="0.25">
      <c r="A2821" s="3" t="s">
        <v>2857</v>
      </c>
      <c r="B2821" s="3" t="s">
        <v>12</v>
      </c>
      <c r="C2821" s="3">
        <v>30</v>
      </c>
      <c r="D2821" s="3" t="s">
        <v>13</v>
      </c>
      <c r="E2821" s="3" t="s">
        <v>14</v>
      </c>
      <c r="F2821" s="4" t="s">
        <v>59</v>
      </c>
      <c r="G2821" s="4" t="s">
        <v>140</v>
      </c>
      <c r="H2821" s="4" t="s">
        <v>8</v>
      </c>
      <c r="I2821" s="4" t="s">
        <v>56</v>
      </c>
      <c r="J2821" s="6">
        <v>44698</v>
      </c>
      <c r="K2821" s="6">
        <v>44798</v>
      </c>
      <c r="L2821">
        <f t="shared" si="333"/>
        <v>100</v>
      </c>
    </row>
    <row r="2822" spans="1:13" ht="13.2" hidden="1" x14ac:dyDescent="0.25">
      <c r="A2822" s="3" t="s">
        <v>2858</v>
      </c>
      <c r="B2822" s="3" t="s">
        <v>12</v>
      </c>
      <c r="C2822" s="3">
        <v>30</v>
      </c>
      <c r="D2822" s="3" t="s">
        <v>13</v>
      </c>
      <c r="E2822" s="3" t="s">
        <v>27</v>
      </c>
      <c r="F2822" s="4" t="s">
        <v>43</v>
      </c>
      <c r="G2822" s="4" t="s">
        <v>90</v>
      </c>
      <c r="H2822" s="4" t="s">
        <v>17</v>
      </c>
      <c r="I2822" s="4"/>
      <c r="J2822" s="6">
        <v>44698</v>
      </c>
      <c r="K2822" s="6">
        <v>44701</v>
      </c>
      <c r="L2822">
        <f t="shared" si="333"/>
        <v>3</v>
      </c>
      <c r="M2822" t="b">
        <f t="shared" ref="M2822:M2828" si="334">L2822&lt;C2822</f>
        <v>1</v>
      </c>
    </row>
    <row r="2823" spans="1:13" ht="13.2" hidden="1" x14ac:dyDescent="0.25">
      <c r="A2823" s="3" t="s">
        <v>2859</v>
      </c>
      <c r="B2823" s="3" t="s">
        <v>12</v>
      </c>
      <c r="C2823" s="3">
        <v>30</v>
      </c>
      <c r="D2823" s="3" t="s">
        <v>13</v>
      </c>
      <c r="E2823" s="3" t="s">
        <v>27</v>
      </c>
      <c r="F2823" s="4" t="s">
        <v>43</v>
      </c>
      <c r="G2823" s="4" t="s">
        <v>16</v>
      </c>
      <c r="H2823" s="4" t="s">
        <v>17</v>
      </c>
      <c r="I2823" s="4"/>
      <c r="J2823" s="6">
        <v>44698</v>
      </c>
      <c r="K2823" s="6">
        <v>44704</v>
      </c>
      <c r="L2823">
        <f t="shared" si="333"/>
        <v>6</v>
      </c>
      <c r="M2823" t="b">
        <f t="shared" si="334"/>
        <v>1</v>
      </c>
    </row>
    <row r="2824" spans="1:13" ht="13.2" hidden="1" x14ac:dyDescent="0.25">
      <c r="A2824" s="3" t="s">
        <v>2860</v>
      </c>
      <c r="B2824" s="3" t="s">
        <v>12</v>
      </c>
      <c r="C2824" s="3">
        <v>30</v>
      </c>
      <c r="D2824" s="3" t="s">
        <v>13</v>
      </c>
      <c r="E2824" s="3" t="s">
        <v>27</v>
      </c>
      <c r="F2824" s="4" t="s">
        <v>43</v>
      </c>
      <c r="G2824" s="4" t="s">
        <v>29</v>
      </c>
      <c r="H2824" s="4" t="s">
        <v>17</v>
      </c>
      <c r="I2824" s="4"/>
      <c r="J2824" s="6">
        <v>44698</v>
      </c>
      <c r="K2824" s="6">
        <v>44708</v>
      </c>
      <c r="L2824">
        <f t="shared" si="333"/>
        <v>10</v>
      </c>
      <c r="M2824" t="b">
        <f t="shared" si="334"/>
        <v>1</v>
      </c>
    </row>
    <row r="2825" spans="1:13" ht="13.2" hidden="1" x14ac:dyDescent="0.25">
      <c r="A2825" s="3" t="s">
        <v>2861</v>
      </c>
      <c r="B2825" s="3" t="s">
        <v>12</v>
      </c>
      <c r="C2825" s="3">
        <v>30</v>
      </c>
      <c r="D2825" s="3" t="s">
        <v>13</v>
      </c>
      <c r="E2825" s="3" t="s">
        <v>27</v>
      </c>
      <c r="F2825" s="4" t="s">
        <v>43</v>
      </c>
      <c r="G2825" s="4" t="s">
        <v>29</v>
      </c>
      <c r="H2825" s="4" t="s">
        <v>17</v>
      </c>
      <c r="I2825" s="4"/>
      <c r="J2825" s="6">
        <v>44698</v>
      </c>
      <c r="K2825" s="6">
        <v>44711</v>
      </c>
      <c r="L2825">
        <f t="shared" si="333"/>
        <v>13</v>
      </c>
      <c r="M2825" t="b">
        <f t="shared" si="334"/>
        <v>1</v>
      </c>
    </row>
    <row r="2826" spans="1:13" ht="13.2" hidden="1" x14ac:dyDescent="0.25">
      <c r="A2826" s="3" t="s">
        <v>2862</v>
      </c>
      <c r="B2826" s="3" t="s">
        <v>12</v>
      </c>
      <c r="C2826" s="3">
        <v>30</v>
      </c>
      <c r="D2826" s="3" t="s">
        <v>13</v>
      </c>
      <c r="E2826" s="3" t="s">
        <v>27</v>
      </c>
      <c r="F2826" s="4" t="s">
        <v>28</v>
      </c>
      <c r="G2826" s="4" t="s">
        <v>29</v>
      </c>
      <c r="H2826" s="4" t="s">
        <v>8</v>
      </c>
      <c r="I2826" s="4" t="s">
        <v>30</v>
      </c>
      <c r="J2826" s="6">
        <v>44698</v>
      </c>
      <c r="K2826" s="6">
        <v>44708</v>
      </c>
      <c r="L2826">
        <f t="shared" si="333"/>
        <v>10</v>
      </c>
      <c r="M2826" t="b">
        <f t="shared" si="334"/>
        <v>1</v>
      </c>
    </row>
    <row r="2827" spans="1:13" ht="13.2" hidden="1" x14ac:dyDescent="0.25">
      <c r="A2827" s="3" t="s">
        <v>2863</v>
      </c>
      <c r="B2827" s="3" t="s">
        <v>12</v>
      </c>
      <c r="C2827" s="3">
        <v>30</v>
      </c>
      <c r="D2827" s="3" t="s">
        <v>13</v>
      </c>
      <c r="E2827" s="3" t="s">
        <v>27</v>
      </c>
      <c r="F2827" s="4" t="s">
        <v>28</v>
      </c>
      <c r="G2827" s="4" t="s">
        <v>16</v>
      </c>
      <c r="H2827" s="4" t="s">
        <v>8</v>
      </c>
      <c r="I2827" s="4" t="s">
        <v>30</v>
      </c>
      <c r="J2827" s="6">
        <v>44698</v>
      </c>
      <c r="K2827" s="6">
        <v>44785</v>
      </c>
      <c r="L2827">
        <f t="shared" si="333"/>
        <v>87</v>
      </c>
      <c r="M2827" t="b">
        <f t="shared" si="334"/>
        <v>0</v>
      </c>
    </row>
    <row r="2828" spans="1:13" ht="13.2" hidden="1" x14ac:dyDescent="0.25">
      <c r="A2828" s="3" t="s">
        <v>2864</v>
      </c>
      <c r="B2828" s="3" t="s">
        <v>12</v>
      </c>
      <c r="C2828" s="3">
        <v>30</v>
      </c>
      <c r="D2828" s="3" t="s">
        <v>13</v>
      </c>
      <c r="E2828" s="3" t="s">
        <v>27</v>
      </c>
      <c r="F2828" s="4" t="s">
        <v>28</v>
      </c>
      <c r="G2828" s="4" t="s">
        <v>16</v>
      </c>
      <c r="H2828" s="4" t="s">
        <v>8</v>
      </c>
      <c r="I2828" s="4" t="s">
        <v>79</v>
      </c>
      <c r="J2828" s="6">
        <v>44698</v>
      </c>
      <c r="K2828" s="6">
        <v>44798</v>
      </c>
      <c r="L2828">
        <f t="shared" si="333"/>
        <v>100</v>
      </c>
      <c r="M2828" t="b">
        <f t="shared" si="334"/>
        <v>0</v>
      </c>
    </row>
    <row r="2829" spans="1:13" ht="13.2" hidden="1" x14ac:dyDescent="0.25">
      <c r="A2829" s="3" t="s">
        <v>2865</v>
      </c>
      <c r="B2829" s="3" t="s">
        <v>12</v>
      </c>
      <c r="C2829" s="3">
        <v>30</v>
      </c>
      <c r="D2829" s="3" t="s">
        <v>404</v>
      </c>
      <c r="E2829" s="3" t="s">
        <v>466</v>
      </c>
      <c r="F2829" s="4"/>
      <c r="G2829" s="4" t="s">
        <v>140</v>
      </c>
      <c r="H2829" s="4"/>
      <c r="I2829" s="4"/>
      <c r="J2829" s="6">
        <v>44698</v>
      </c>
      <c r="K2829" s="3"/>
      <c r="L2829">
        <f t="shared" si="333"/>
        <v>-44698</v>
      </c>
    </row>
    <row r="2830" spans="1:13" ht="13.2" hidden="1" x14ac:dyDescent="0.25">
      <c r="A2830" s="3" t="s">
        <v>2866</v>
      </c>
      <c r="B2830" s="3" t="s">
        <v>12</v>
      </c>
      <c r="C2830" s="3">
        <v>30</v>
      </c>
      <c r="D2830" s="3" t="s">
        <v>404</v>
      </c>
      <c r="E2830" s="3" t="s">
        <v>466</v>
      </c>
      <c r="F2830" s="4"/>
      <c r="G2830" s="4" t="s">
        <v>140</v>
      </c>
      <c r="H2830" s="4"/>
      <c r="I2830" s="4"/>
      <c r="J2830" s="6">
        <v>44698</v>
      </c>
      <c r="K2830" s="3"/>
      <c r="L2830">
        <f t="shared" si="333"/>
        <v>-44698</v>
      </c>
    </row>
    <row r="2831" spans="1:13" ht="13.2" hidden="1" x14ac:dyDescent="0.25">
      <c r="A2831" s="3" t="s">
        <v>2867</v>
      </c>
      <c r="B2831" s="3" t="s">
        <v>12</v>
      </c>
      <c r="C2831" s="3">
        <v>30</v>
      </c>
      <c r="D2831" s="3" t="s">
        <v>404</v>
      </c>
      <c r="E2831" s="3" t="s">
        <v>405</v>
      </c>
      <c r="F2831" s="4"/>
      <c r="G2831" s="4" t="s">
        <v>16</v>
      </c>
      <c r="H2831" s="4"/>
      <c r="I2831" s="4"/>
      <c r="J2831" s="6">
        <v>44698</v>
      </c>
      <c r="K2831" s="3"/>
      <c r="L2831">
        <f t="shared" si="333"/>
        <v>-44698</v>
      </c>
    </row>
    <row r="2832" spans="1:13" ht="13.2" hidden="1" x14ac:dyDescent="0.25">
      <c r="A2832" s="3" t="s">
        <v>2868</v>
      </c>
      <c r="B2832" s="3" t="s">
        <v>34</v>
      </c>
      <c r="C2832" s="3">
        <v>7</v>
      </c>
      <c r="D2832" s="3" t="s">
        <v>13</v>
      </c>
      <c r="E2832" s="3" t="s">
        <v>27</v>
      </c>
      <c r="F2832" s="4" t="s">
        <v>28</v>
      </c>
      <c r="G2832" s="4" t="s">
        <v>16</v>
      </c>
      <c r="H2832" s="4" t="s">
        <v>8</v>
      </c>
      <c r="I2832" s="4" t="s">
        <v>30</v>
      </c>
      <c r="J2832" s="6">
        <v>44699</v>
      </c>
      <c r="K2832" s="6">
        <v>44758</v>
      </c>
      <c r="L2832">
        <f t="shared" si="333"/>
        <v>59</v>
      </c>
      <c r="M2832" t="b">
        <f>L2832&lt;C2832</f>
        <v>0</v>
      </c>
    </row>
    <row r="2833" spans="1:13" ht="13.2" hidden="1" x14ac:dyDescent="0.25">
      <c r="A2833" s="3" t="s">
        <v>2869</v>
      </c>
      <c r="B2833" s="3" t="s">
        <v>12</v>
      </c>
      <c r="C2833" s="3">
        <v>30</v>
      </c>
      <c r="D2833" s="3" t="s">
        <v>13</v>
      </c>
      <c r="E2833" s="3" t="s">
        <v>14</v>
      </c>
      <c r="F2833" s="4" t="s">
        <v>22</v>
      </c>
      <c r="G2833" s="4" t="s">
        <v>16</v>
      </c>
      <c r="H2833" s="4" t="s">
        <v>8</v>
      </c>
      <c r="I2833" s="4" t="s">
        <v>1832</v>
      </c>
      <c r="J2833" s="6">
        <v>44699</v>
      </c>
      <c r="K2833" s="6">
        <v>44699</v>
      </c>
      <c r="L2833">
        <f t="shared" si="333"/>
        <v>0</v>
      </c>
    </row>
    <row r="2834" spans="1:13" ht="13.2" hidden="1" x14ac:dyDescent="0.25">
      <c r="A2834" s="3" t="s">
        <v>2870</v>
      </c>
      <c r="B2834" s="3" t="s">
        <v>12</v>
      </c>
      <c r="C2834" s="3">
        <v>30</v>
      </c>
      <c r="D2834" s="3" t="s">
        <v>13</v>
      </c>
      <c r="E2834" s="3" t="s">
        <v>27</v>
      </c>
      <c r="F2834" s="4" t="s">
        <v>43</v>
      </c>
      <c r="G2834" s="4" t="s">
        <v>90</v>
      </c>
      <c r="H2834" s="4" t="s">
        <v>17</v>
      </c>
      <c r="I2834" s="4"/>
      <c r="J2834" s="6">
        <v>44699</v>
      </c>
      <c r="K2834" s="6">
        <v>44701</v>
      </c>
      <c r="L2834">
        <f>K2834-J2834</f>
        <v>2</v>
      </c>
      <c r="M2834" t="b">
        <f t="shared" ref="M2834:M2867" si="335">L2834&lt;C2834</f>
        <v>1</v>
      </c>
    </row>
    <row r="2835" spans="1:13" ht="13.2" hidden="1" x14ac:dyDescent="0.25">
      <c r="A2835" s="3" t="s">
        <v>2871</v>
      </c>
      <c r="B2835" s="3" t="s">
        <v>12</v>
      </c>
      <c r="C2835" s="3">
        <v>30</v>
      </c>
      <c r="D2835" s="3" t="s">
        <v>13</v>
      </c>
      <c r="E2835" s="3" t="s">
        <v>27</v>
      </c>
      <c r="F2835" s="4" t="s">
        <v>28</v>
      </c>
      <c r="G2835" s="4" t="s">
        <v>16</v>
      </c>
      <c r="H2835" s="4" t="s">
        <v>8</v>
      </c>
      <c r="I2835" s="4" t="s">
        <v>1832</v>
      </c>
      <c r="J2835" s="6">
        <v>44699</v>
      </c>
      <c r="K2835" s="6">
        <v>44704</v>
      </c>
      <c r="L2835">
        <f t="shared" si="333"/>
        <v>5</v>
      </c>
      <c r="M2835" t="b">
        <f t="shared" si="335"/>
        <v>1</v>
      </c>
    </row>
    <row r="2836" spans="1:13" ht="13.2" hidden="1" x14ac:dyDescent="0.25">
      <c r="A2836" s="3" t="s">
        <v>2872</v>
      </c>
      <c r="B2836" s="3" t="s">
        <v>12</v>
      </c>
      <c r="C2836" s="3">
        <v>30</v>
      </c>
      <c r="D2836" s="3" t="s">
        <v>13</v>
      </c>
      <c r="E2836" s="3" t="s">
        <v>27</v>
      </c>
      <c r="F2836" s="4" t="s">
        <v>28</v>
      </c>
      <c r="G2836" s="4" t="s">
        <v>29</v>
      </c>
      <c r="H2836" s="4" t="s">
        <v>8</v>
      </c>
      <c r="I2836" s="4" t="s">
        <v>30</v>
      </c>
      <c r="J2836" s="6">
        <v>44699</v>
      </c>
      <c r="K2836" s="6">
        <v>44713</v>
      </c>
      <c r="L2836">
        <f t="shared" si="333"/>
        <v>14</v>
      </c>
      <c r="M2836" t="b">
        <f t="shared" si="335"/>
        <v>1</v>
      </c>
    </row>
    <row r="2837" spans="1:13" ht="13.2" hidden="1" x14ac:dyDescent="0.25">
      <c r="A2837" s="3" t="s">
        <v>2873</v>
      </c>
      <c r="B2837" s="3" t="s">
        <v>12</v>
      </c>
      <c r="C2837" s="3">
        <v>30</v>
      </c>
      <c r="D2837" s="3" t="s">
        <v>13</v>
      </c>
      <c r="E2837" s="3" t="s">
        <v>27</v>
      </c>
      <c r="F2837" s="4" t="s">
        <v>28</v>
      </c>
      <c r="G2837" s="4" t="s">
        <v>29</v>
      </c>
      <c r="H2837" s="4" t="s">
        <v>8</v>
      </c>
      <c r="I2837" s="4" t="s">
        <v>30</v>
      </c>
      <c r="J2837" s="6">
        <v>44699</v>
      </c>
      <c r="K2837" s="6">
        <v>44719</v>
      </c>
      <c r="L2837">
        <f t="shared" si="333"/>
        <v>20</v>
      </c>
      <c r="M2837" t="b">
        <f t="shared" si="335"/>
        <v>1</v>
      </c>
    </row>
    <row r="2838" spans="1:13" ht="13.2" hidden="1" x14ac:dyDescent="0.25">
      <c r="A2838" s="3" t="s">
        <v>2874</v>
      </c>
      <c r="B2838" s="3" t="s">
        <v>12</v>
      </c>
      <c r="C2838" s="3">
        <v>30</v>
      </c>
      <c r="D2838" s="3" t="s">
        <v>13</v>
      </c>
      <c r="E2838" s="3" t="s">
        <v>27</v>
      </c>
      <c r="F2838" s="4" t="s">
        <v>28</v>
      </c>
      <c r="G2838" s="4" t="s">
        <v>16</v>
      </c>
      <c r="H2838" s="4" t="s">
        <v>8</v>
      </c>
      <c r="I2838" s="4" t="s">
        <v>79</v>
      </c>
      <c r="J2838" s="6">
        <v>44699</v>
      </c>
      <c r="K2838" s="6">
        <v>44735</v>
      </c>
      <c r="L2838">
        <f t="shared" si="333"/>
        <v>36</v>
      </c>
      <c r="M2838" t="b">
        <f t="shared" si="335"/>
        <v>0</v>
      </c>
    </row>
    <row r="2839" spans="1:13" ht="13.2" hidden="1" x14ac:dyDescent="0.25">
      <c r="A2839" s="3" t="s">
        <v>2875</v>
      </c>
      <c r="B2839" s="3" t="s">
        <v>12</v>
      </c>
      <c r="C2839" s="3">
        <v>30</v>
      </c>
      <c r="D2839" s="3" t="s">
        <v>13</v>
      </c>
      <c r="E2839" s="3" t="s">
        <v>27</v>
      </c>
      <c r="F2839" s="4" t="s">
        <v>28</v>
      </c>
      <c r="G2839" s="4" t="s">
        <v>140</v>
      </c>
      <c r="H2839" s="4" t="s">
        <v>8</v>
      </c>
      <c r="I2839" s="4" t="s">
        <v>1832</v>
      </c>
      <c r="J2839" s="6">
        <v>44699</v>
      </c>
      <c r="K2839" s="6">
        <v>44754</v>
      </c>
      <c r="L2839">
        <f t="shared" si="333"/>
        <v>55</v>
      </c>
      <c r="M2839" t="b">
        <f t="shared" si="335"/>
        <v>0</v>
      </c>
    </row>
    <row r="2840" spans="1:13" ht="13.2" hidden="1" x14ac:dyDescent="0.25">
      <c r="A2840" s="3" t="s">
        <v>2876</v>
      </c>
      <c r="B2840" s="3" t="s">
        <v>12</v>
      </c>
      <c r="C2840" s="3">
        <v>30</v>
      </c>
      <c r="D2840" s="3" t="s">
        <v>13</v>
      </c>
      <c r="E2840" s="3" t="s">
        <v>27</v>
      </c>
      <c r="F2840" s="4" t="s">
        <v>28</v>
      </c>
      <c r="G2840" s="4" t="s">
        <v>16</v>
      </c>
      <c r="H2840" s="4" t="s">
        <v>8</v>
      </c>
      <c r="I2840" s="4" t="s">
        <v>79</v>
      </c>
      <c r="J2840" s="6">
        <v>44699</v>
      </c>
      <c r="K2840" s="6">
        <v>44784</v>
      </c>
      <c r="L2840">
        <f t="shared" si="333"/>
        <v>85</v>
      </c>
      <c r="M2840" t="b">
        <f t="shared" si="335"/>
        <v>0</v>
      </c>
    </row>
    <row r="2841" spans="1:13" ht="13.2" hidden="1" x14ac:dyDescent="0.25">
      <c r="A2841" s="3" t="s">
        <v>2877</v>
      </c>
      <c r="B2841" s="3" t="s">
        <v>12</v>
      </c>
      <c r="C2841" s="3">
        <v>30</v>
      </c>
      <c r="D2841" s="3" t="s">
        <v>13</v>
      </c>
      <c r="E2841" s="3" t="s">
        <v>27</v>
      </c>
      <c r="F2841" s="4" t="s">
        <v>28</v>
      </c>
      <c r="G2841" s="4" t="s">
        <v>16</v>
      </c>
      <c r="H2841" s="4" t="s">
        <v>8</v>
      </c>
      <c r="I2841" s="4" t="s">
        <v>30</v>
      </c>
      <c r="J2841" s="6">
        <v>44699</v>
      </c>
      <c r="K2841" s="6">
        <v>44798</v>
      </c>
      <c r="L2841">
        <f t="shared" si="333"/>
        <v>99</v>
      </c>
      <c r="M2841" t="b">
        <f t="shared" si="335"/>
        <v>0</v>
      </c>
    </row>
    <row r="2842" spans="1:13" ht="13.2" hidden="1" x14ac:dyDescent="0.25">
      <c r="A2842" s="3" t="s">
        <v>2878</v>
      </c>
      <c r="B2842" s="3" t="s">
        <v>12</v>
      </c>
      <c r="C2842" s="3">
        <v>30</v>
      </c>
      <c r="D2842" s="3" t="s">
        <v>13</v>
      </c>
      <c r="E2842" s="3" t="s">
        <v>27</v>
      </c>
      <c r="F2842" s="4" t="s">
        <v>28</v>
      </c>
      <c r="G2842" s="4" t="s">
        <v>16</v>
      </c>
      <c r="H2842" s="4" t="s">
        <v>8</v>
      </c>
      <c r="I2842" s="4" t="s">
        <v>30</v>
      </c>
      <c r="J2842" s="6">
        <v>44699</v>
      </c>
      <c r="K2842" s="6">
        <v>44808</v>
      </c>
      <c r="L2842">
        <f t="shared" si="333"/>
        <v>109</v>
      </c>
      <c r="M2842" t="b">
        <f t="shared" si="335"/>
        <v>0</v>
      </c>
    </row>
    <row r="2843" spans="1:13" ht="13.2" hidden="1" x14ac:dyDescent="0.25">
      <c r="A2843" s="3" t="s">
        <v>2879</v>
      </c>
      <c r="B2843" s="3" t="s">
        <v>12</v>
      </c>
      <c r="C2843" s="3">
        <v>30</v>
      </c>
      <c r="D2843" s="3" t="s">
        <v>13</v>
      </c>
      <c r="E2843" s="3" t="s">
        <v>27</v>
      </c>
      <c r="F2843" s="4" t="s">
        <v>28</v>
      </c>
      <c r="G2843" s="4" t="s">
        <v>16</v>
      </c>
      <c r="H2843" s="4" t="s">
        <v>8</v>
      </c>
      <c r="I2843" s="4" t="s">
        <v>79</v>
      </c>
      <c r="J2843" s="6">
        <v>44699</v>
      </c>
      <c r="K2843" s="6">
        <v>44809</v>
      </c>
      <c r="L2843">
        <f t="shared" si="333"/>
        <v>110</v>
      </c>
      <c r="M2843" t="b">
        <f t="shared" si="335"/>
        <v>0</v>
      </c>
    </row>
    <row r="2844" spans="1:13" ht="13.2" hidden="1" x14ac:dyDescent="0.25">
      <c r="A2844" s="3" t="s">
        <v>2880</v>
      </c>
      <c r="B2844" s="3" t="s">
        <v>12</v>
      </c>
      <c r="C2844" s="3">
        <v>30</v>
      </c>
      <c r="D2844" s="3" t="s">
        <v>13</v>
      </c>
      <c r="E2844" s="3" t="s">
        <v>27</v>
      </c>
      <c r="F2844" s="4" t="s">
        <v>43</v>
      </c>
      <c r="G2844" s="4" t="s">
        <v>140</v>
      </c>
      <c r="H2844" s="4" t="s">
        <v>17</v>
      </c>
      <c r="I2844" s="4"/>
      <c r="J2844" s="6">
        <v>44700</v>
      </c>
      <c r="K2844" s="6">
        <v>44701</v>
      </c>
      <c r="L2844">
        <f t="shared" si="333"/>
        <v>1</v>
      </c>
      <c r="M2844" t="b">
        <f t="shared" si="335"/>
        <v>1</v>
      </c>
    </row>
    <row r="2845" spans="1:13" ht="13.2" hidden="1" x14ac:dyDescent="0.25">
      <c r="A2845" s="3" t="s">
        <v>2881</v>
      </c>
      <c r="B2845" s="3" t="s">
        <v>12</v>
      </c>
      <c r="C2845" s="3">
        <v>30</v>
      </c>
      <c r="D2845" s="3" t="s">
        <v>13</v>
      </c>
      <c r="E2845" s="3" t="s">
        <v>27</v>
      </c>
      <c r="F2845" s="4" t="s">
        <v>43</v>
      </c>
      <c r="G2845" s="4" t="s">
        <v>90</v>
      </c>
      <c r="H2845" s="4" t="s">
        <v>17</v>
      </c>
      <c r="I2845" s="4"/>
      <c r="J2845" s="6">
        <v>44700</v>
      </c>
      <c r="K2845" s="6">
        <v>44704</v>
      </c>
      <c r="L2845">
        <f t="shared" si="333"/>
        <v>4</v>
      </c>
      <c r="M2845" t="b">
        <f t="shared" si="335"/>
        <v>1</v>
      </c>
    </row>
    <row r="2846" spans="1:13" ht="13.2" hidden="1" x14ac:dyDescent="0.25">
      <c r="A2846" s="3" t="s">
        <v>2882</v>
      </c>
      <c r="B2846" s="3" t="s">
        <v>12</v>
      </c>
      <c r="C2846" s="3">
        <v>30</v>
      </c>
      <c r="D2846" s="3" t="s">
        <v>13</v>
      </c>
      <c r="E2846" s="3" t="s">
        <v>27</v>
      </c>
      <c r="F2846" s="4" t="s">
        <v>43</v>
      </c>
      <c r="G2846" s="4" t="s">
        <v>90</v>
      </c>
      <c r="H2846" s="4" t="s">
        <v>17</v>
      </c>
      <c r="I2846" s="4"/>
      <c r="J2846" s="6">
        <v>44700</v>
      </c>
      <c r="K2846" s="6">
        <v>44704</v>
      </c>
      <c r="L2846">
        <f t="shared" si="333"/>
        <v>4</v>
      </c>
      <c r="M2846" t="b">
        <f t="shared" si="335"/>
        <v>1</v>
      </c>
    </row>
    <row r="2847" spans="1:13" ht="13.2" hidden="1" x14ac:dyDescent="0.25">
      <c r="A2847" s="3" t="s">
        <v>2883</v>
      </c>
      <c r="B2847" s="3" t="s">
        <v>12</v>
      </c>
      <c r="C2847" s="3">
        <v>30</v>
      </c>
      <c r="D2847" s="3" t="s">
        <v>13</v>
      </c>
      <c r="E2847" s="3" t="s">
        <v>27</v>
      </c>
      <c r="F2847" s="4" t="s">
        <v>43</v>
      </c>
      <c r="G2847" s="4" t="s">
        <v>90</v>
      </c>
      <c r="H2847" s="4" t="s">
        <v>17</v>
      </c>
      <c r="I2847" s="4"/>
      <c r="J2847" s="6">
        <v>44700</v>
      </c>
      <c r="K2847" s="6">
        <v>44704</v>
      </c>
      <c r="L2847">
        <f t="shared" si="333"/>
        <v>4</v>
      </c>
      <c r="M2847" t="b">
        <f t="shared" si="335"/>
        <v>1</v>
      </c>
    </row>
    <row r="2848" spans="1:13" ht="13.2" hidden="1" x14ac:dyDescent="0.25">
      <c r="A2848" s="3" t="s">
        <v>2884</v>
      </c>
      <c r="B2848" s="3" t="s">
        <v>12</v>
      </c>
      <c r="C2848" s="3">
        <v>30</v>
      </c>
      <c r="D2848" s="3" t="s">
        <v>13</v>
      </c>
      <c r="E2848" s="3" t="s">
        <v>27</v>
      </c>
      <c r="F2848" s="4" t="s">
        <v>43</v>
      </c>
      <c r="G2848" s="4" t="s">
        <v>90</v>
      </c>
      <c r="H2848" s="4" t="s">
        <v>17</v>
      </c>
      <c r="I2848" s="4"/>
      <c r="J2848" s="6">
        <v>44700</v>
      </c>
      <c r="K2848" s="6">
        <v>44704</v>
      </c>
      <c r="L2848">
        <f t="shared" si="333"/>
        <v>4</v>
      </c>
      <c r="M2848" t="b">
        <f t="shared" si="335"/>
        <v>1</v>
      </c>
    </row>
    <row r="2849" spans="1:13" ht="13.2" hidden="1" x14ac:dyDescent="0.25">
      <c r="A2849" s="3" t="s">
        <v>2885</v>
      </c>
      <c r="B2849" s="3" t="s">
        <v>12</v>
      </c>
      <c r="C2849" s="3">
        <v>30</v>
      </c>
      <c r="D2849" s="3" t="s">
        <v>13</v>
      </c>
      <c r="E2849" s="3" t="s">
        <v>27</v>
      </c>
      <c r="F2849" s="4" t="s">
        <v>43</v>
      </c>
      <c r="G2849" s="4" t="s">
        <v>90</v>
      </c>
      <c r="H2849" s="4" t="s">
        <v>17</v>
      </c>
      <c r="I2849" s="4"/>
      <c r="J2849" s="6">
        <v>44700</v>
      </c>
      <c r="K2849" s="6">
        <v>44704</v>
      </c>
      <c r="L2849">
        <f t="shared" si="333"/>
        <v>4</v>
      </c>
      <c r="M2849" t="b">
        <f t="shared" si="335"/>
        <v>1</v>
      </c>
    </row>
    <row r="2850" spans="1:13" ht="13.2" hidden="1" x14ac:dyDescent="0.25">
      <c r="A2850" s="3" t="s">
        <v>2886</v>
      </c>
      <c r="B2850" s="3" t="s">
        <v>12</v>
      </c>
      <c r="C2850" s="3">
        <v>30</v>
      </c>
      <c r="D2850" s="3" t="s">
        <v>13</v>
      </c>
      <c r="E2850" s="3" t="s">
        <v>27</v>
      </c>
      <c r="F2850" s="4" t="s">
        <v>43</v>
      </c>
      <c r="G2850" s="4" t="s">
        <v>16</v>
      </c>
      <c r="H2850" s="4" t="s">
        <v>17</v>
      </c>
      <c r="I2850" s="4"/>
      <c r="J2850" s="6">
        <v>44700</v>
      </c>
      <c r="K2850" s="6">
        <v>44705</v>
      </c>
      <c r="L2850">
        <f t="shared" si="333"/>
        <v>5</v>
      </c>
      <c r="M2850" t="b">
        <f t="shared" si="335"/>
        <v>1</v>
      </c>
    </row>
    <row r="2851" spans="1:13" ht="13.2" hidden="1" x14ac:dyDescent="0.25">
      <c r="A2851" s="3" t="s">
        <v>2887</v>
      </c>
      <c r="B2851" s="3" t="s">
        <v>12</v>
      </c>
      <c r="C2851" s="3">
        <v>30</v>
      </c>
      <c r="D2851" s="3" t="s">
        <v>13</v>
      </c>
      <c r="E2851" s="3" t="s">
        <v>27</v>
      </c>
      <c r="F2851" s="4" t="s">
        <v>43</v>
      </c>
      <c r="G2851" s="4" t="s">
        <v>16</v>
      </c>
      <c r="H2851" s="4" t="s">
        <v>17</v>
      </c>
      <c r="I2851" s="4"/>
      <c r="J2851" s="6">
        <v>44700</v>
      </c>
      <c r="K2851" s="6">
        <v>44709</v>
      </c>
      <c r="L2851">
        <f t="shared" si="333"/>
        <v>9</v>
      </c>
      <c r="M2851" t="b">
        <f t="shared" si="335"/>
        <v>1</v>
      </c>
    </row>
    <row r="2852" spans="1:13" ht="13.2" hidden="1" x14ac:dyDescent="0.25">
      <c r="A2852" s="3" t="s">
        <v>2888</v>
      </c>
      <c r="B2852" s="3" t="s">
        <v>12</v>
      </c>
      <c r="C2852" s="3">
        <v>30</v>
      </c>
      <c r="D2852" s="3" t="s">
        <v>13</v>
      </c>
      <c r="E2852" s="3" t="s">
        <v>27</v>
      </c>
      <c r="F2852" s="4" t="s">
        <v>43</v>
      </c>
      <c r="G2852" s="4" t="s">
        <v>29</v>
      </c>
      <c r="H2852" s="4" t="s">
        <v>17</v>
      </c>
      <c r="I2852" s="4"/>
      <c r="J2852" s="6">
        <v>44700</v>
      </c>
      <c r="K2852" s="6">
        <v>44713</v>
      </c>
      <c r="L2852">
        <f t="shared" si="333"/>
        <v>13</v>
      </c>
      <c r="M2852" t="b">
        <f t="shared" si="335"/>
        <v>1</v>
      </c>
    </row>
    <row r="2853" spans="1:13" ht="13.2" hidden="1" x14ac:dyDescent="0.25">
      <c r="A2853" s="3" t="s">
        <v>2889</v>
      </c>
      <c r="B2853" s="3" t="s">
        <v>12</v>
      </c>
      <c r="C2853" s="3">
        <v>30</v>
      </c>
      <c r="D2853" s="3" t="s">
        <v>13</v>
      </c>
      <c r="E2853" s="3" t="s">
        <v>27</v>
      </c>
      <c r="F2853" s="4" t="s">
        <v>28</v>
      </c>
      <c r="G2853" s="4" t="s">
        <v>90</v>
      </c>
      <c r="H2853" s="4" t="s">
        <v>8</v>
      </c>
      <c r="I2853" s="4" t="s">
        <v>1832</v>
      </c>
      <c r="J2853" s="6">
        <v>44700</v>
      </c>
      <c r="K2853" s="6">
        <v>44704</v>
      </c>
      <c r="L2853">
        <f t="shared" si="333"/>
        <v>4</v>
      </c>
      <c r="M2853" t="b">
        <f t="shared" si="335"/>
        <v>1</v>
      </c>
    </row>
    <row r="2854" spans="1:13" ht="13.2" hidden="1" x14ac:dyDescent="0.25">
      <c r="A2854" s="3" t="s">
        <v>2890</v>
      </c>
      <c r="B2854" s="3" t="s">
        <v>12</v>
      </c>
      <c r="C2854" s="3">
        <v>30</v>
      </c>
      <c r="D2854" s="3" t="s">
        <v>13</v>
      </c>
      <c r="E2854" s="3" t="s">
        <v>27</v>
      </c>
      <c r="F2854" s="4" t="s">
        <v>28</v>
      </c>
      <c r="G2854" s="4" t="s">
        <v>29</v>
      </c>
      <c r="H2854" s="4" t="s">
        <v>8</v>
      </c>
      <c r="I2854" s="4" t="s">
        <v>30</v>
      </c>
      <c r="J2854" s="6">
        <v>44700</v>
      </c>
      <c r="K2854" s="6">
        <v>44713</v>
      </c>
      <c r="L2854">
        <f t="shared" si="333"/>
        <v>13</v>
      </c>
      <c r="M2854" t="b">
        <f t="shared" si="335"/>
        <v>1</v>
      </c>
    </row>
    <row r="2855" spans="1:13" ht="13.2" hidden="1" x14ac:dyDescent="0.25">
      <c r="A2855" s="3" t="s">
        <v>2891</v>
      </c>
      <c r="B2855" s="3" t="s">
        <v>12</v>
      </c>
      <c r="C2855" s="3">
        <v>30</v>
      </c>
      <c r="D2855" s="3" t="s">
        <v>13</v>
      </c>
      <c r="E2855" s="3" t="s">
        <v>27</v>
      </c>
      <c r="F2855" s="4" t="s">
        <v>28</v>
      </c>
      <c r="G2855" s="4" t="s">
        <v>29</v>
      </c>
      <c r="H2855" s="4" t="s">
        <v>8</v>
      </c>
      <c r="I2855" s="4" t="s">
        <v>30</v>
      </c>
      <c r="J2855" s="6">
        <v>44700</v>
      </c>
      <c r="K2855" s="6">
        <v>44713</v>
      </c>
      <c r="L2855">
        <f t="shared" si="333"/>
        <v>13</v>
      </c>
      <c r="M2855" t="b">
        <f t="shared" si="335"/>
        <v>1</v>
      </c>
    </row>
    <row r="2856" spans="1:13" ht="13.2" hidden="1" x14ac:dyDescent="0.25">
      <c r="A2856" s="3" t="s">
        <v>2892</v>
      </c>
      <c r="B2856" s="3" t="s">
        <v>12</v>
      </c>
      <c r="C2856" s="3">
        <v>30</v>
      </c>
      <c r="D2856" s="3" t="s">
        <v>13</v>
      </c>
      <c r="E2856" s="3" t="s">
        <v>27</v>
      </c>
      <c r="F2856" s="4" t="s">
        <v>28</v>
      </c>
      <c r="G2856" s="4" t="s">
        <v>16</v>
      </c>
      <c r="H2856" s="4" t="s">
        <v>8</v>
      </c>
      <c r="I2856" s="4" t="s">
        <v>30</v>
      </c>
      <c r="J2856" s="6">
        <v>44700</v>
      </c>
      <c r="K2856" s="6">
        <v>44756</v>
      </c>
      <c r="L2856">
        <f t="shared" si="333"/>
        <v>56</v>
      </c>
      <c r="M2856" t="b">
        <f t="shared" si="335"/>
        <v>0</v>
      </c>
    </row>
    <row r="2857" spans="1:13" ht="13.2" hidden="1" x14ac:dyDescent="0.25">
      <c r="A2857" s="3" t="s">
        <v>2893</v>
      </c>
      <c r="B2857" s="3" t="s">
        <v>12</v>
      </c>
      <c r="C2857" s="3">
        <v>30</v>
      </c>
      <c r="D2857" s="3" t="s">
        <v>13</v>
      </c>
      <c r="E2857" s="3" t="s">
        <v>27</v>
      </c>
      <c r="F2857" s="4" t="s">
        <v>28</v>
      </c>
      <c r="G2857" s="4" t="s">
        <v>140</v>
      </c>
      <c r="H2857" s="4" t="s">
        <v>8</v>
      </c>
      <c r="I2857" s="4" t="s">
        <v>30</v>
      </c>
      <c r="J2857" s="6">
        <v>44700</v>
      </c>
      <c r="K2857" s="6">
        <v>44764</v>
      </c>
      <c r="L2857">
        <f t="shared" si="333"/>
        <v>64</v>
      </c>
      <c r="M2857" t="b">
        <f t="shared" si="335"/>
        <v>0</v>
      </c>
    </row>
    <row r="2858" spans="1:13" ht="13.2" hidden="1" x14ac:dyDescent="0.25">
      <c r="A2858" s="3" t="s">
        <v>2894</v>
      </c>
      <c r="B2858" s="3" t="s">
        <v>12</v>
      </c>
      <c r="C2858" s="3">
        <v>30</v>
      </c>
      <c r="D2858" s="3" t="s">
        <v>13</v>
      </c>
      <c r="E2858" s="3" t="s">
        <v>27</v>
      </c>
      <c r="F2858" s="4" t="s">
        <v>28</v>
      </c>
      <c r="G2858" s="4" t="s">
        <v>16</v>
      </c>
      <c r="H2858" s="4" t="s">
        <v>8</v>
      </c>
      <c r="I2858" s="4" t="s">
        <v>67</v>
      </c>
      <c r="J2858" s="6">
        <v>44700</v>
      </c>
      <c r="K2858" s="6">
        <v>44798</v>
      </c>
      <c r="L2858">
        <f t="shared" si="333"/>
        <v>98</v>
      </c>
      <c r="M2858" t="b">
        <f t="shared" si="335"/>
        <v>0</v>
      </c>
    </row>
    <row r="2859" spans="1:13" ht="13.2" hidden="1" x14ac:dyDescent="0.25">
      <c r="A2859" s="3" t="s">
        <v>2895</v>
      </c>
      <c r="B2859" s="3" t="s">
        <v>12</v>
      </c>
      <c r="C2859" s="3">
        <v>30</v>
      </c>
      <c r="D2859" s="3" t="s">
        <v>13</v>
      </c>
      <c r="E2859" s="3" t="s">
        <v>27</v>
      </c>
      <c r="F2859" s="4" t="s">
        <v>28</v>
      </c>
      <c r="G2859" s="4" t="s">
        <v>16</v>
      </c>
      <c r="H2859" s="4" t="s">
        <v>8</v>
      </c>
      <c r="I2859" s="4" t="s">
        <v>1832</v>
      </c>
      <c r="J2859" s="6">
        <v>44700</v>
      </c>
      <c r="K2859" s="6">
        <v>44837</v>
      </c>
      <c r="L2859">
        <f t="shared" si="333"/>
        <v>137</v>
      </c>
      <c r="M2859" t="b">
        <f t="shared" si="335"/>
        <v>0</v>
      </c>
    </row>
    <row r="2860" spans="1:13" ht="13.2" hidden="1" x14ac:dyDescent="0.25">
      <c r="A2860" s="3" t="s">
        <v>2896</v>
      </c>
      <c r="B2860" s="3" t="s">
        <v>12</v>
      </c>
      <c r="C2860" s="3">
        <v>30</v>
      </c>
      <c r="D2860" s="3" t="s">
        <v>13</v>
      </c>
      <c r="E2860" s="3" t="s">
        <v>27</v>
      </c>
      <c r="F2860" s="4" t="s">
        <v>28</v>
      </c>
      <c r="G2860" s="4" t="s">
        <v>16</v>
      </c>
      <c r="H2860" s="4" t="s">
        <v>8</v>
      </c>
      <c r="I2860" s="4" t="s">
        <v>30</v>
      </c>
      <c r="J2860" s="6">
        <v>44700</v>
      </c>
      <c r="K2860" s="6">
        <v>44840</v>
      </c>
      <c r="L2860">
        <f t="shared" si="333"/>
        <v>140</v>
      </c>
      <c r="M2860" t="b">
        <f t="shared" si="335"/>
        <v>0</v>
      </c>
    </row>
    <row r="2861" spans="1:13" ht="13.2" hidden="1" x14ac:dyDescent="0.25">
      <c r="A2861" s="3" t="s">
        <v>2897</v>
      </c>
      <c r="B2861" s="3" t="s">
        <v>12</v>
      </c>
      <c r="C2861" s="3">
        <v>30</v>
      </c>
      <c r="D2861" s="3" t="s">
        <v>13</v>
      </c>
      <c r="E2861" s="3" t="s">
        <v>27</v>
      </c>
      <c r="F2861" s="4" t="s">
        <v>28</v>
      </c>
      <c r="G2861" s="4" t="s">
        <v>16</v>
      </c>
      <c r="H2861" s="4" t="s">
        <v>8</v>
      </c>
      <c r="I2861" s="4" t="s">
        <v>79</v>
      </c>
      <c r="J2861" s="6">
        <v>44700</v>
      </c>
      <c r="K2861" s="6">
        <v>44840</v>
      </c>
      <c r="L2861">
        <f t="shared" si="333"/>
        <v>140</v>
      </c>
      <c r="M2861" t="b">
        <f t="shared" si="335"/>
        <v>0</v>
      </c>
    </row>
    <row r="2862" spans="1:13" ht="13.2" hidden="1" x14ac:dyDescent="0.25">
      <c r="A2862" s="3" t="s">
        <v>2898</v>
      </c>
      <c r="B2862" s="3" t="s">
        <v>32</v>
      </c>
      <c r="C2862" s="3">
        <v>15</v>
      </c>
      <c r="D2862" s="3" t="s">
        <v>13</v>
      </c>
      <c r="E2862" s="3" t="s">
        <v>27</v>
      </c>
      <c r="F2862" s="4" t="s">
        <v>43</v>
      </c>
      <c r="G2862" s="4" t="s">
        <v>29</v>
      </c>
      <c r="H2862" s="4" t="s">
        <v>17</v>
      </c>
      <c r="I2862" s="4"/>
      <c r="J2862" s="6">
        <v>44701</v>
      </c>
      <c r="K2862" s="6">
        <v>44715</v>
      </c>
      <c r="L2862">
        <f>K2862-J2862</f>
        <v>14</v>
      </c>
      <c r="M2862" t="b">
        <f t="shared" si="335"/>
        <v>1</v>
      </c>
    </row>
    <row r="2863" spans="1:13" ht="13.2" hidden="1" x14ac:dyDescent="0.25">
      <c r="A2863" s="3" t="s">
        <v>2899</v>
      </c>
      <c r="B2863" s="3" t="s">
        <v>32</v>
      </c>
      <c r="C2863" s="3">
        <v>15</v>
      </c>
      <c r="D2863" s="3" t="s">
        <v>13</v>
      </c>
      <c r="E2863" s="3" t="s">
        <v>27</v>
      </c>
      <c r="F2863" s="4" t="s">
        <v>28</v>
      </c>
      <c r="G2863" s="4" t="s">
        <v>29</v>
      </c>
      <c r="H2863" s="4" t="s">
        <v>8</v>
      </c>
      <c r="I2863" s="4" t="s">
        <v>67</v>
      </c>
      <c r="J2863" s="6">
        <v>44701</v>
      </c>
      <c r="K2863" s="6">
        <v>44715</v>
      </c>
      <c r="L2863">
        <f t="shared" si="333"/>
        <v>14</v>
      </c>
      <c r="M2863" t="b">
        <f t="shared" si="335"/>
        <v>1</v>
      </c>
    </row>
    <row r="2864" spans="1:13" ht="13.2" hidden="1" x14ac:dyDescent="0.25">
      <c r="A2864" s="3" t="s">
        <v>2900</v>
      </c>
      <c r="B2864" s="3" t="s">
        <v>12</v>
      </c>
      <c r="C2864" s="3">
        <v>30</v>
      </c>
      <c r="D2864" s="3" t="s">
        <v>13</v>
      </c>
      <c r="E2864" s="3" t="s">
        <v>27</v>
      </c>
      <c r="F2864" s="4" t="s">
        <v>43</v>
      </c>
      <c r="G2864" s="4" t="s">
        <v>29</v>
      </c>
      <c r="H2864" s="4" t="s">
        <v>17</v>
      </c>
      <c r="I2864" s="4"/>
      <c r="J2864" s="6">
        <v>44701</v>
      </c>
      <c r="K2864" s="6">
        <v>44713</v>
      </c>
      <c r="L2864">
        <f>K2864-J2864</f>
        <v>12</v>
      </c>
      <c r="M2864" t="b">
        <f t="shared" si="335"/>
        <v>1</v>
      </c>
    </row>
    <row r="2865" spans="1:13" ht="13.2" hidden="1" x14ac:dyDescent="0.25">
      <c r="A2865" s="3" t="s">
        <v>2901</v>
      </c>
      <c r="B2865" s="3" t="s">
        <v>12</v>
      </c>
      <c r="C2865" s="3">
        <v>30</v>
      </c>
      <c r="D2865" s="3" t="s">
        <v>13</v>
      </c>
      <c r="E2865" s="3" t="s">
        <v>27</v>
      </c>
      <c r="F2865" s="4" t="s">
        <v>28</v>
      </c>
      <c r="G2865" s="4" t="s">
        <v>29</v>
      </c>
      <c r="H2865" s="4" t="s">
        <v>8</v>
      </c>
      <c r="I2865" s="4" t="s">
        <v>30</v>
      </c>
      <c r="J2865" s="6">
        <v>44701</v>
      </c>
      <c r="K2865" s="6">
        <v>44718</v>
      </c>
      <c r="L2865">
        <f t="shared" si="333"/>
        <v>17</v>
      </c>
      <c r="M2865" t="b">
        <f t="shared" si="335"/>
        <v>1</v>
      </c>
    </row>
    <row r="2866" spans="1:13" ht="13.2" hidden="1" x14ac:dyDescent="0.25">
      <c r="A2866" s="3" t="s">
        <v>2902</v>
      </c>
      <c r="B2866" s="3" t="s">
        <v>12</v>
      </c>
      <c r="C2866" s="3">
        <v>30</v>
      </c>
      <c r="D2866" s="3" t="s">
        <v>13</v>
      </c>
      <c r="E2866" s="3" t="s">
        <v>27</v>
      </c>
      <c r="F2866" s="4" t="s">
        <v>28</v>
      </c>
      <c r="G2866" s="4" t="s">
        <v>16</v>
      </c>
      <c r="H2866" s="4" t="s">
        <v>8</v>
      </c>
      <c r="I2866" s="4" t="s">
        <v>79</v>
      </c>
      <c r="J2866" s="6">
        <v>44701</v>
      </c>
      <c r="K2866" s="6">
        <v>44744</v>
      </c>
      <c r="L2866">
        <f t="shared" si="333"/>
        <v>43</v>
      </c>
      <c r="M2866" t="b">
        <f t="shared" si="335"/>
        <v>0</v>
      </c>
    </row>
    <row r="2867" spans="1:13" ht="13.2" hidden="1" x14ac:dyDescent="0.25">
      <c r="A2867" s="3" t="s">
        <v>2903</v>
      </c>
      <c r="B2867" s="3" t="s">
        <v>12</v>
      </c>
      <c r="C2867" s="3">
        <v>30</v>
      </c>
      <c r="D2867" s="3" t="s">
        <v>13</v>
      </c>
      <c r="E2867" s="3" t="s">
        <v>27</v>
      </c>
      <c r="F2867" s="4" t="s">
        <v>28</v>
      </c>
      <c r="G2867" s="4" t="s">
        <v>140</v>
      </c>
      <c r="H2867" s="4" t="s">
        <v>8</v>
      </c>
      <c r="I2867" s="4" t="s">
        <v>30</v>
      </c>
      <c r="J2867" s="6">
        <v>44701</v>
      </c>
      <c r="K2867" s="6">
        <v>44760</v>
      </c>
      <c r="L2867">
        <f t="shared" si="333"/>
        <v>59</v>
      </c>
      <c r="M2867" t="b">
        <f t="shared" si="335"/>
        <v>0</v>
      </c>
    </row>
    <row r="2868" spans="1:13" ht="13.2" hidden="1" x14ac:dyDescent="0.25">
      <c r="A2868" s="3" t="s">
        <v>2904</v>
      </c>
      <c r="B2868" s="3" t="s">
        <v>12</v>
      </c>
      <c r="C2868" s="3">
        <v>30</v>
      </c>
      <c r="D2868" s="3" t="s">
        <v>404</v>
      </c>
      <c r="E2868" s="3" t="s">
        <v>466</v>
      </c>
      <c r="F2868" s="4"/>
      <c r="G2868" s="4" t="s">
        <v>140</v>
      </c>
      <c r="H2868" s="4"/>
      <c r="I2868" s="4"/>
      <c r="J2868" s="6">
        <v>44701</v>
      </c>
      <c r="K2868" s="3"/>
      <c r="L2868">
        <f t="shared" si="333"/>
        <v>-44701</v>
      </c>
    </row>
    <row r="2869" spans="1:13" ht="13.2" hidden="1" x14ac:dyDescent="0.25">
      <c r="A2869" s="3" t="s">
        <v>2905</v>
      </c>
      <c r="B2869" s="3" t="s">
        <v>12</v>
      </c>
      <c r="C2869" s="3">
        <v>30</v>
      </c>
      <c r="D2869" s="3" t="s">
        <v>404</v>
      </c>
      <c r="E2869" s="3" t="s">
        <v>466</v>
      </c>
      <c r="F2869" s="4"/>
      <c r="G2869" s="4" t="s">
        <v>140</v>
      </c>
      <c r="H2869" s="4"/>
      <c r="I2869" s="4"/>
      <c r="J2869" s="6">
        <v>44701</v>
      </c>
      <c r="K2869" s="3"/>
      <c r="L2869">
        <f t="shared" si="333"/>
        <v>-44701</v>
      </c>
    </row>
    <row r="2870" spans="1:13" ht="13.2" hidden="1" x14ac:dyDescent="0.25">
      <c r="A2870" s="3" t="s">
        <v>2906</v>
      </c>
      <c r="B2870" s="3" t="s">
        <v>32</v>
      </c>
      <c r="C2870" s="3">
        <v>15</v>
      </c>
      <c r="D2870" s="3" t="s">
        <v>13</v>
      </c>
      <c r="E2870" s="3" t="s">
        <v>27</v>
      </c>
      <c r="F2870" s="4" t="s">
        <v>43</v>
      </c>
      <c r="G2870" s="4" t="s">
        <v>29</v>
      </c>
      <c r="H2870" s="4" t="s">
        <v>17</v>
      </c>
      <c r="I2870" s="4"/>
      <c r="J2870" s="6">
        <v>44704</v>
      </c>
      <c r="K2870" s="6">
        <v>44715</v>
      </c>
      <c r="L2870">
        <f>K2870-J2870</f>
        <v>11</v>
      </c>
      <c r="M2870" t="b">
        <f t="shared" ref="M2870:M2879" si="336">L2870&lt;C2870</f>
        <v>1</v>
      </c>
    </row>
    <row r="2871" spans="1:13" ht="13.2" hidden="1" x14ac:dyDescent="0.25">
      <c r="A2871" s="3" t="s">
        <v>2907</v>
      </c>
      <c r="B2871" s="3" t="s">
        <v>32</v>
      </c>
      <c r="C2871" s="3">
        <v>15</v>
      </c>
      <c r="D2871" s="3" t="s">
        <v>13</v>
      </c>
      <c r="E2871" s="3" t="s">
        <v>27</v>
      </c>
      <c r="F2871" s="4" t="s">
        <v>28</v>
      </c>
      <c r="G2871" s="4" t="s">
        <v>29</v>
      </c>
      <c r="H2871" s="4" t="s">
        <v>8</v>
      </c>
      <c r="I2871" s="4" t="s">
        <v>67</v>
      </c>
      <c r="J2871" s="6">
        <v>44704</v>
      </c>
      <c r="K2871" s="6">
        <v>44715</v>
      </c>
      <c r="L2871">
        <f t="shared" si="333"/>
        <v>11</v>
      </c>
      <c r="M2871" t="b">
        <f t="shared" si="336"/>
        <v>1</v>
      </c>
    </row>
    <row r="2872" spans="1:13" ht="13.2" hidden="1" x14ac:dyDescent="0.25">
      <c r="A2872" s="3" t="s">
        <v>2908</v>
      </c>
      <c r="B2872" s="3" t="s">
        <v>32</v>
      </c>
      <c r="C2872" s="3">
        <v>15</v>
      </c>
      <c r="D2872" s="3" t="s">
        <v>13</v>
      </c>
      <c r="E2872" s="3" t="s">
        <v>27</v>
      </c>
      <c r="F2872" s="4" t="s">
        <v>28</v>
      </c>
      <c r="G2872" s="4" t="s">
        <v>29</v>
      </c>
      <c r="H2872" s="4" t="s">
        <v>8</v>
      </c>
      <c r="I2872" s="4" t="s">
        <v>67</v>
      </c>
      <c r="J2872" s="6">
        <v>44704</v>
      </c>
      <c r="K2872" s="6">
        <v>44715</v>
      </c>
      <c r="L2872">
        <f t="shared" si="333"/>
        <v>11</v>
      </c>
      <c r="M2872" t="b">
        <f t="shared" si="336"/>
        <v>1</v>
      </c>
    </row>
    <row r="2873" spans="1:13" ht="13.2" hidden="1" x14ac:dyDescent="0.25">
      <c r="A2873" s="3" t="s">
        <v>2909</v>
      </c>
      <c r="B2873" s="3" t="s">
        <v>32</v>
      </c>
      <c r="C2873" s="3">
        <v>15</v>
      </c>
      <c r="D2873" s="3" t="s">
        <v>13</v>
      </c>
      <c r="E2873" s="3" t="s">
        <v>27</v>
      </c>
      <c r="F2873" s="4" t="s">
        <v>28</v>
      </c>
      <c r="G2873" s="4" t="s">
        <v>29</v>
      </c>
      <c r="H2873" s="4" t="s">
        <v>8</v>
      </c>
      <c r="I2873" s="4" t="s">
        <v>67</v>
      </c>
      <c r="J2873" s="6">
        <v>44704</v>
      </c>
      <c r="K2873" s="6">
        <v>44715</v>
      </c>
      <c r="L2873">
        <f t="shared" si="333"/>
        <v>11</v>
      </c>
      <c r="M2873" t="b">
        <f t="shared" si="336"/>
        <v>1</v>
      </c>
    </row>
    <row r="2874" spans="1:13" ht="13.2" x14ac:dyDescent="0.25">
      <c r="A2874" s="3" t="s">
        <v>2910</v>
      </c>
      <c r="B2874" s="3" t="s">
        <v>32</v>
      </c>
      <c r="C2874" s="3">
        <v>15</v>
      </c>
      <c r="D2874" s="3" t="s">
        <v>13</v>
      </c>
      <c r="E2874" s="3" t="s">
        <v>27</v>
      </c>
      <c r="F2874" s="4" t="s">
        <v>28</v>
      </c>
      <c r="G2874" s="4" t="s">
        <v>272</v>
      </c>
      <c r="H2874" s="4" t="s">
        <v>8</v>
      </c>
      <c r="I2874" s="4" t="s">
        <v>30</v>
      </c>
      <c r="J2874" s="6">
        <v>44704</v>
      </c>
      <c r="K2874" s="6">
        <v>44788</v>
      </c>
      <c r="L2874">
        <f t="shared" si="333"/>
        <v>84</v>
      </c>
      <c r="M2874" t="b">
        <f t="shared" si="336"/>
        <v>0</v>
      </c>
    </row>
    <row r="2875" spans="1:13" ht="13.2" hidden="1" x14ac:dyDescent="0.25">
      <c r="A2875" s="3" t="s">
        <v>2911</v>
      </c>
      <c r="B2875" s="3" t="s">
        <v>12</v>
      </c>
      <c r="C2875" s="3">
        <v>30</v>
      </c>
      <c r="D2875" s="3" t="s">
        <v>13</v>
      </c>
      <c r="E2875" s="3" t="s">
        <v>27</v>
      </c>
      <c r="F2875" s="4" t="s">
        <v>43</v>
      </c>
      <c r="G2875" s="4" t="s">
        <v>90</v>
      </c>
      <c r="H2875" s="4" t="s">
        <v>17</v>
      </c>
      <c r="I2875" s="4"/>
      <c r="J2875" s="6">
        <v>44704</v>
      </c>
      <c r="K2875" s="6">
        <v>44708</v>
      </c>
      <c r="L2875">
        <f>K2875-J2875</f>
        <v>4</v>
      </c>
      <c r="M2875" t="b">
        <f t="shared" si="336"/>
        <v>1</v>
      </c>
    </row>
    <row r="2876" spans="1:13" ht="13.2" hidden="1" x14ac:dyDescent="0.25">
      <c r="A2876" s="3" t="s">
        <v>2912</v>
      </c>
      <c r="B2876" s="3" t="s">
        <v>12</v>
      </c>
      <c r="C2876" s="3">
        <v>30</v>
      </c>
      <c r="D2876" s="3" t="s">
        <v>13</v>
      </c>
      <c r="E2876" s="3" t="s">
        <v>27</v>
      </c>
      <c r="F2876" s="4" t="s">
        <v>28</v>
      </c>
      <c r="G2876" s="4" t="s">
        <v>16</v>
      </c>
      <c r="H2876" s="4" t="s">
        <v>8</v>
      </c>
      <c r="I2876" s="4" t="s">
        <v>79</v>
      </c>
      <c r="J2876" s="6">
        <v>44704</v>
      </c>
      <c r="K2876" s="6">
        <v>44713</v>
      </c>
      <c r="L2876">
        <f t="shared" si="333"/>
        <v>9</v>
      </c>
      <c r="M2876" t="b">
        <f t="shared" si="336"/>
        <v>1</v>
      </c>
    </row>
    <row r="2877" spans="1:13" ht="13.2" hidden="1" x14ac:dyDescent="0.25">
      <c r="A2877" s="3" t="s">
        <v>2913</v>
      </c>
      <c r="B2877" s="3" t="s">
        <v>12</v>
      </c>
      <c r="C2877" s="3">
        <v>30</v>
      </c>
      <c r="D2877" s="3" t="s">
        <v>13</v>
      </c>
      <c r="E2877" s="3" t="s">
        <v>27</v>
      </c>
      <c r="F2877" s="4" t="s">
        <v>28</v>
      </c>
      <c r="G2877" s="4" t="s">
        <v>16</v>
      </c>
      <c r="H2877" s="4" t="s">
        <v>8</v>
      </c>
      <c r="I2877" s="4" t="s">
        <v>1832</v>
      </c>
      <c r="J2877" s="6">
        <v>44704</v>
      </c>
      <c r="K2877" s="6">
        <v>44790</v>
      </c>
      <c r="L2877">
        <f t="shared" si="333"/>
        <v>86</v>
      </c>
      <c r="M2877" t="b">
        <f t="shared" si="336"/>
        <v>0</v>
      </c>
    </row>
    <row r="2878" spans="1:13" ht="13.2" hidden="1" x14ac:dyDescent="0.25">
      <c r="A2878" s="3" t="s">
        <v>2914</v>
      </c>
      <c r="B2878" s="3" t="s">
        <v>12</v>
      </c>
      <c r="C2878" s="3">
        <v>30</v>
      </c>
      <c r="D2878" s="3" t="s">
        <v>13</v>
      </c>
      <c r="E2878" s="3" t="s">
        <v>27</v>
      </c>
      <c r="F2878" s="4" t="s">
        <v>28</v>
      </c>
      <c r="G2878" s="4" t="s">
        <v>16</v>
      </c>
      <c r="H2878" s="4" t="s">
        <v>8</v>
      </c>
      <c r="I2878" s="4" t="s">
        <v>1832</v>
      </c>
      <c r="J2878" s="6">
        <v>44704</v>
      </c>
      <c r="K2878" s="6">
        <v>44805</v>
      </c>
      <c r="L2878">
        <f t="shared" si="333"/>
        <v>101</v>
      </c>
      <c r="M2878" t="b">
        <f t="shared" si="336"/>
        <v>0</v>
      </c>
    </row>
    <row r="2879" spans="1:13" ht="13.2" hidden="1" x14ac:dyDescent="0.25">
      <c r="A2879" s="3" t="s">
        <v>2915</v>
      </c>
      <c r="B2879" s="3" t="s">
        <v>12</v>
      </c>
      <c r="C2879" s="3">
        <v>30</v>
      </c>
      <c r="D2879" s="3" t="s">
        <v>13</v>
      </c>
      <c r="E2879" s="3" t="s">
        <v>27</v>
      </c>
      <c r="F2879" s="4" t="s">
        <v>28</v>
      </c>
      <c r="G2879" s="4" t="s">
        <v>16</v>
      </c>
      <c r="H2879" s="4" t="s">
        <v>8</v>
      </c>
      <c r="I2879" s="4" t="s">
        <v>1832</v>
      </c>
      <c r="J2879" s="6">
        <v>44704</v>
      </c>
      <c r="K2879" s="6">
        <v>44819</v>
      </c>
      <c r="L2879">
        <f t="shared" si="333"/>
        <v>115</v>
      </c>
      <c r="M2879" t="b">
        <f t="shared" si="336"/>
        <v>0</v>
      </c>
    </row>
    <row r="2880" spans="1:13" ht="13.2" hidden="1" x14ac:dyDescent="0.25">
      <c r="A2880" s="3" t="s">
        <v>2916</v>
      </c>
      <c r="B2880" s="3" t="s">
        <v>12</v>
      </c>
      <c r="C2880" s="3">
        <v>30</v>
      </c>
      <c r="D2880" s="3" t="s">
        <v>404</v>
      </c>
      <c r="E2880" s="3" t="s">
        <v>466</v>
      </c>
      <c r="F2880" s="4"/>
      <c r="G2880" s="4" t="s">
        <v>16</v>
      </c>
      <c r="H2880" s="4"/>
      <c r="I2880" s="4"/>
      <c r="J2880" s="6">
        <v>44704</v>
      </c>
      <c r="K2880" s="3"/>
      <c r="L2880">
        <f t="shared" si="333"/>
        <v>-44704</v>
      </c>
    </row>
    <row r="2881" spans="1:13" ht="13.2" hidden="1" x14ac:dyDescent="0.25">
      <c r="A2881" s="3" t="s">
        <v>2917</v>
      </c>
      <c r="B2881" s="3" t="s">
        <v>32</v>
      </c>
      <c r="C2881" s="3">
        <v>15</v>
      </c>
      <c r="D2881" s="3" t="s">
        <v>13</v>
      </c>
      <c r="E2881" s="3" t="s">
        <v>27</v>
      </c>
      <c r="F2881" s="4" t="s">
        <v>43</v>
      </c>
      <c r="G2881" s="4" t="s">
        <v>29</v>
      </c>
      <c r="H2881" s="4" t="s">
        <v>17</v>
      </c>
      <c r="I2881" s="4"/>
      <c r="J2881" s="6">
        <v>44705</v>
      </c>
      <c r="K2881" s="6">
        <v>44715</v>
      </c>
      <c r="L2881">
        <f t="shared" si="333"/>
        <v>10</v>
      </c>
      <c r="M2881" t="b">
        <f t="shared" ref="M2881:M2888" si="337">L2881&lt;C2881</f>
        <v>1</v>
      </c>
    </row>
    <row r="2882" spans="1:13" ht="13.2" hidden="1" x14ac:dyDescent="0.25">
      <c r="A2882" s="3" t="s">
        <v>2918</v>
      </c>
      <c r="B2882" s="3" t="s">
        <v>32</v>
      </c>
      <c r="C2882" s="3">
        <v>15</v>
      </c>
      <c r="D2882" s="3" t="s">
        <v>13</v>
      </c>
      <c r="E2882" s="3" t="s">
        <v>27</v>
      </c>
      <c r="F2882" s="4" t="s">
        <v>43</v>
      </c>
      <c r="G2882" s="4" t="s">
        <v>29</v>
      </c>
      <c r="H2882" s="4" t="s">
        <v>17</v>
      </c>
      <c r="I2882" s="4"/>
      <c r="J2882" s="6">
        <v>44705</v>
      </c>
      <c r="K2882" s="6">
        <v>44715</v>
      </c>
      <c r="L2882">
        <f t="shared" si="333"/>
        <v>10</v>
      </c>
      <c r="M2882" t="b">
        <f t="shared" si="337"/>
        <v>1</v>
      </c>
    </row>
    <row r="2883" spans="1:13" ht="13.2" hidden="1" x14ac:dyDescent="0.25">
      <c r="A2883" s="3" t="s">
        <v>2919</v>
      </c>
      <c r="B2883" s="3" t="s">
        <v>32</v>
      </c>
      <c r="C2883" s="3">
        <v>15</v>
      </c>
      <c r="D2883" s="3" t="s">
        <v>13</v>
      </c>
      <c r="E2883" s="3" t="s">
        <v>27</v>
      </c>
      <c r="F2883" s="4" t="s">
        <v>28</v>
      </c>
      <c r="G2883" s="4" t="s">
        <v>29</v>
      </c>
      <c r="H2883" s="4" t="s">
        <v>8</v>
      </c>
      <c r="I2883" s="4" t="s">
        <v>67</v>
      </c>
      <c r="J2883" s="6">
        <v>44705</v>
      </c>
      <c r="K2883" s="6">
        <v>44715</v>
      </c>
      <c r="L2883">
        <f t="shared" si="333"/>
        <v>10</v>
      </c>
      <c r="M2883" t="b">
        <f t="shared" si="337"/>
        <v>1</v>
      </c>
    </row>
    <row r="2884" spans="1:13" ht="13.2" hidden="1" x14ac:dyDescent="0.25">
      <c r="A2884" s="3" t="s">
        <v>2920</v>
      </c>
      <c r="B2884" s="3" t="s">
        <v>32</v>
      </c>
      <c r="C2884" s="3">
        <v>15</v>
      </c>
      <c r="D2884" s="3" t="s">
        <v>13</v>
      </c>
      <c r="E2884" s="3" t="s">
        <v>27</v>
      </c>
      <c r="F2884" s="4" t="s">
        <v>28</v>
      </c>
      <c r="G2884" s="4" t="s">
        <v>29</v>
      </c>
      <c r="H2884" s="4" t="s">
        <v>8</v>
      </c>
      <c r="I2884" s="4" t="s">
        <v>79</v>
      </c>
      <c r="J2884" s="6">
        <v>44705</v>
      </c>
      <c r="K2884" s="6">
        <v>44715</v>
      </c>
      <c r="L2884">
        <f t="shared" ref="L2884:L2947" si="338">K2884-J2884</f>
        <v>10</v>
      </c>
      <c r="M2884" t="b">
        <f t="shared" si="337"/>
        <v>1</v>
      </c>
    </row>
    <row r="2885" spans="1:13" ht="13.2" hidden="1" x14ac:dyDescent="0.25">
      <c r="A2885" s="3" t="s">
        <v>2921</v>
      </c>
      <c r="B2885" s="3" t="s">
        <v>32</v>
      </c>
      <c r="C2885" s="3">
        <v>15</v>
      </c>
      <c r="D2885" s="3" t="s">
        <v>13</v>
      </c>
      <c r="E2885" s="3" t="s">
        <v>27</v>
      </c>
      <c r="F2885" s="4" t="s">
        <v>28</v>
      </c>
      <c r="G2885" s="4" t="s">
        <v>29</v>
      </c>
      <c r="H2885" s="4" t="s">
        <v>8</v>
      </c>
      <c r="I2885" s="4" t="s">
        <v>79</v>
      </c>
      <c r="J2885" s="6">
        <v>44705</v>
      </c>
      <c r="K2885" s="6">
        <v>44715</v>
      </c>
      <c r="L2885">
        <f t="shared" si="338"/>
        <v>10</v>
      </c>
      <c r="M2885" t="b">
        <f t="shared" si="337"/>
        <v>1</v>
      </c>
    </row>
    <row r="2886" spans="1:13" ht="13.2" hidden="1" x14ac:dyDescent="0.25">
      <c r="A2886" s="3" t="s">
        <v>2922</v>
      </c>
      <c r="B2886" s="3" t="s">
        <v>32</v>
      </c>
      <c r="C2886" s="3">
        <v>15</v>
      </c>
      <c r="D2886" s="3" t="s">
        <v>13</v>
      </c>
      <c r="E2886" s="3" t="s">
        <v>27</v>
      </c>
      <c r="F2886" s="4" t="s">
        <v>28</v>
      </c>
      <c r="G2886" s="4" t="s">
        <v>29</v>
      </c>
      <c r="H2886" s="4" t="s">
        <v>8</v>
      </c>
      <c r="I2886" s="4" t="s">
        <v>79</v>
      </c>
      <c r="J2886" s="6">
        <v>44705</v>
      </c>
      <c r="K2886" s="6">
        <v>44715</v>
      </c>
      <c r="L2886">
        <f t="shared" si="338"/>
        <v>10</v>
      </c>
      <c r="M2886" t="b">
        <f t="shared" si="337"/>
        <v>1</v>
      </c>
    </row>
    <row r="2887" spans="1:13" ht="13.2" hidden="1" x14ac:dyDescent="0.25">
      <c r="A2887" s="3" t="s">
        <v>2923</v>
      </c>
      <c r="B2887" s="3" t="s">
        <v>32</v>
      </c>
      <c r="C2887" s="3">
        <v>15</v>
      </c>
      <c r="D2887" s="3" t="s">
        <v>13</v>
      </c>
      <c r="E2887" s="3" t="s">
        <v>27</v>
      </c>
      <c r="F2887" s="4" t="s">
        <v>28</v>
      </c>
      <c r="G2887" s="4" t="s">
        <v>16</v>
      </c>
      <c r="H2887" s="4" t="s">
        <v>8</v>
      </c>
      <c r="I2887" s="4" t="s">
        <v>1832</v>
      </c>
      <c r="J2887" s="6">
        <v>44705</v>
      </c>
      <c r="K2887" s="6">
        <v>44751</v>
      </c>
      <c r="L2887">
        <f t="shared" si="338"/>
        <v>46</v>
      </c>
      <c r="M2887" t="b">
        <f t="shared" si="337"/>
        <v>0</v>
      </c>
    </row>
    <row r="2888" spans="1:13" ht="13.2" hidden="1" x14ac:dyDescent="0.25">
      <c r="A2888" s="3" t="s">
        <v>2924</v>
      </c>
      <c r="B2888" s="3" t="s">
        <v>32</v>
      </c>
      <c r="C2888" s="3">
        <v>15</v>
      </c>
      <c r="D2888" s="3" t="s">
        <v>13</v>
      </c>
      <c r="E2888" s="3" t="s">
        <v>27</v>
      </c>
      <c r="F2888" s="4" t="s">
        <v>28</v>
      </c>
      <c r="G2888" s="4" t="s">
        <v>16</v>
      </c>
      <c r="H2888" s="4" t="s">
        <v>8</v>
      </c>
      <c r="I2888" s="4" t="s">
        <v>30</v>
      </c>
      <c r="J2888" s="6">
        <v>44705</v>
      </c>
      <c r="K2888" s="6">
        <v>44760</v>
      </c>
      <c r="L2888">
        <f t="shared" si="338"/>
        <v>55</v>
      </c>
      <c r="M2888" t="b">
        <f t="shared" si="337"/>
        <v>0</v>
      </c>
    </row>
    <row r="2889" spans="1:13" ht="13.2" hidden="1" x14ac:dyDescent="0.25">
      <c r="A2889" s="3" t="s">
        <v>2925</v>
      </c>
      <c r="B2889" s="3" t="s">
        <v>12</v>
      </c>
      <c r="C2889" s="3">
        <v>30</v>
      </c>
      <c r="D2889" s="3" t="s">
        <v>13</v>
      </c>
      <c r="E2889" s="3" t="s">
        <v>14</v>
      </c>
      <c r="F2889" s="4" t="s">
        <v>22</v>
      </c>
      <c r="G2889" s="4" t="s">
        <v>140</v>
      </c>
      <c r="H2889" s="4" t="s">
        <v>8</v>
      </c>
      <c r="I2889" s="4" t="s">
        <v>1832</v>
      </c>
      <c r="J2889" s="6">
        <v>44705</v>
      </c>
      <c r="K2889" s="6">
        <v>44705</v>
      </c>
      <c r="L2889">
        <f t="shared" si="338"/>
        <v>0</v>
      </c>
    </row>
    <row r="2890" spans="1:13" ht="13.2" hidden="1" x14ac:dyDescent="0.25">
      <c r="A2890" s="3" t="s">
        <v>2926</v>
      </c>
      <c r="B2890" s="3" t="s">
        <v>12</v>
      </c>
      <c r="C2890" s="3">
        <v>30</v>
      </c>
      <c r="D2890" s="3" t="s">
        <v>13</v>
      </c>
      <c r="E2890" s="3" t="s">
        <v>27</v>
      </c>
      <c r="F2890" s="4" t="s">
        <v>43</v>
      </c>
      <c r="G2890" s="4" t="s">
        <v>29</v>
      </c>
      <c r="H2890" s="4" t="s">
        <v>17</v>
      </c>
      <c r="I2890" s="4"/>
      <c r="J2890" s="6">
        <v>44705</v>
      </c>
      <c r="K2890" s="6">
        <v>44715</v>
      </c>
      <c r="L2890">
        <f t="shared" si="338"/>
        <v>10</v>
      </c>
      <c r="M2890" t="b">
        <f t="shared" ref="M2890:M2903" si="339">L2890&lt;C2890</f>
        <v>1</v>
      </c>
    </row>
    <row r="2891" spans="1:13" ht="13.2" hidden="1" x14ac:dyDescent="0.25">
      <c r="A2891" s="3" t="s">
        <v>2927</v>
      </c>
      <c r="B2891" s="3" t="s">
        <v>12</v>
      </c>
      <c r="C2891" s="3">
        <v>30</v>
      </c>
      <c r="D2891" s="3" t="s">
        <v>13</v>
      </c>
      <c r="E2891" s="3" t="s">
        <v>27</v>
      </c>
      <c r="F2891" s="4" t="s">
        <v>43</v>
      </c>
      <c r="G2891" s="4" t="s">
        <v>29</v>
      </c>
      <c r="H2891" s="4" t="s">
        <v>17</v>
      </c>
      <c r="I2891" s="4"/>
      <c r="J2891" s="6">
        <v>44705</v>
      </c>
      <c r="K2891" s="6">
        <v>44718</v>
      </c>
      <c r="L2891">
        <f t="shared" si="338"/>
        <v>13</v>
      </c>
      <c r="M2891" t="b">
        <f t="shared" si="339"/>
        <v>1</v>
      </c>
    </row>
    <row r="2892" spans="1:13" ht="13.2" hidden="1" x14ac:dyDescent="0.25">
      <c r="A2892" s="3" t="s">
        <v>2928</v>
      </c>
      <c r="B2892" s="3" t="s">
        <v>12</v>
      </c>
      <c r="C2892" s="3">
        <v>30</v>
      </c>
      <c r="D2892" s="3" t="s">
        <v>13</v>
      </c>
      <c r="E2892" s="3" t="s">
        <v>27</v>
      </c>
      <c r="F2892" s="4" t="s">
        <v>43</v>
      </c>
      <c r="G2892" s="4" t="s">
        <v>29</v>
      </c>
      <c r="H2892" s="4" t="s">
        <v>17</v>
      </c>
      <c r="I2892" s="4"/>
      <c r="J2892" s="6">
        <v>44705</v>
      </c>
      <c r="K2892" s="6">
        <v>44719</v>
      </c>
      <c r="L2892">
        <f t="shared" si="338"/>
        <v>14</v>
      </c>
      <c r="M2892" t="b">
        <f t="shared" si="339"/>
        <v>1</v>
      </c>
    </row>
    <row r="2893" spans="1:13" ht="13.2" hidden="1" x14ac:dyDescent="0.25">
      <c r="A2893" s="3" t="s">
        <v>2929</v>
      </c>
      <c r="B2893" s="3" t="s">
        <v>12</v>
      </c>
      <c r="C2893" s="3">
        <v>30</v>
      </c>
      <c r="D2893" s="3" t="s">
        <v>13</v>
      </c>
      <c r="E2893" s="3" t="s">
        <v>27</v>
      </c>
      <c r="F2893" s="4" t="s">
        <v>43</v>
      </c>
      <c r="G2893" s="4" t="s">
        <v>29</v>
      </c>
      <c r="H2893" s="4" t="s">
        <v>17</v>
      </c>
      <c r="I2893" s="4"/>
      <c r="J2893" s="6">
        <v>44705</v>
      </c>
      <c r="K2893" s="6">
        <v>44719</v>
      </c>
      <c r="L2893">
        <f t="shared" si="338"/>
        <v>14</v>
      </c>
      <c r="M2893" t="b">
        <f t="shared" si="339"/>
        <v>1</v>
      </c>
    </row>
    <row r="2894" spans="1:13" ht="13.2" hidden="1" x14ac:dyDescent="0.25">
      <c r="A2894" s="3" t="s">
        <v>2930</v>
      </c>
      <c r="B2894" s="3" t="s">
        <v>12</v>
      </c>
      <c r="C2894" s="3">
        <v>30</v>
      </c>
      <c r="D2894" s="3" t="s">
        <v>13</v>
      </c>
      <c r="E2894" s="3" t="s">
        <v>27</v>
      </c>
      <c r="F2894" s="4" t="s">
        <v>28</v>
      </c>
      <c r="G2894" s="4" t="s">
        <v>29</v>
      </c>
      <c r="H2894" s="4" t="s">
        <v>8</v>
      </c>
      <c r="I2894" s="4" t="s">
        <v>30</v>
      </c>
      <c r="J2894" s="6">
        <v>44705</v>
      </c>
      <c r="K2894" s="6">
        <v>44715</v>
      </c>
      <c r="L2894">
        <f t="shared" si="338"/>
        <v>10</v>
      </c>
      <c r="M2894" t="b">
        <f t="shared" si="339"/>
        <v>1</v>
      </c>
    </row>
    <row r="2895" spans="1:13" ht="13.2" hidden="1" x14ac:dyDescent="0.25">
      <c r="A2895" s="3" t="s">
        <v>2931</v>
      </c>
      <c r="B2895" s="3" t="s">
        <v>12</v>
      </c>
      <c r="C2895" s="3">
        <v>30</v>
      </c>
      <c r="D2895" s="3" t="s">
        <v>13</v>
      </c>
      <c r="E2895" s="3" t="s">
        <v>27</v>
      </c>
      <c r="F2895" s="4" t="s">
        <v>28</v>
      </c>
      <c r="G2895" s="4" t="s">
        <v>29</v>
      </c>
      <c r="H2895" s="4" t="s">
        <v>8</v>
      </c>
      <c r="I2895" s="4" t="s">
        <v>30</v>
      </c>
      <c r="J2895" s="6">
        <v>44705</v>
      </c>
      <c r="K2895" s="6">
        <v>44715</v>
      </c>
      <c r="L2895">
        <f t="shared" si="338"/>
        <v>10</v>
      </c>
      <c r="M2895" t="b">
        <f t="shared" si="339"/>
        <v>1</v>
      </c>
    </row>
    <row r="2896" spans="1:13" ht="13.2" hidden="1" x14ac:dyDescent="0.25">
      <c r="A2896" s="3" t="s">
        <v>2932</v>
      </c>
      <c r="B2896" s="3" t="s">
        <v>12</v>
      </c>
      <c r="C2896" s="3">
        <v>30</v>
      </c>
      <c r="D2896" s="3" t="s">
        <v>13</v>
      </c>
      <c r="E2896" s="3" t="s">
        <v>27</v>
      </c>
      <c r="F2896" s="4" t="s">
        <v>28</v>
      </c>
      <c r="G2896" s="4" t="s">
        <v>29</v>
      </c>
      <c r="H2896" s="4" t="s">
        <v>8</v>
      </c>
      <c r="I2896" s="4" t="s">
        <v>30</v>
      </c>
      <c r="J2896" s="6">
        <v>44705</v>
      </c>
      <c r="K2896" s="6">
        <v>44719</v>
      </c>
      <c r="L2896">
        <f t="shared" si="338"/>
        <v>14</v>
      </c>
      <c r="M2896" t="b">
        <f t="shared" si="339"/>
        <v>1</v>
      </c>
    </row>
    <row r="2897" spans="1:13" ht="13.2" hidden="1" x14ac:dyDescent="0.25">
      <c r="A2897" s="3" t="s">
        <v>2933</v>
      </c>
      <c r="B2897" s="3" t="s">
        <v>12</v>
      </c>
      <c r="C2897" s="3">
        <v>30</v>
      </c>
      <c r="D2897" s="3" t="s">
        <v>13</v>
      </c>
      <c r="E2897" s="3" t="s">
        <v>27</v>
      </c>
      <c r="F2897" s="4" t="s">
        <v>28</v>
      </c>
      <c r="G2897" s="4" t="s">
        <v>16</v>
      </c>
      <c r="H2897" s="4" t="s">
        <v>8</v>
      </c>
      <c r="I2897" s="4" t="s">
        <v>79</v>
      </c>
      <c r="J2897" s="6">
        <v>44705</v>
      </c>
      <c r="K2897" s="6">
        <v>44734</v>
      </c>
      <c r="L2897">
        <f t="shared" si="338"/>
        <v>29</v>
      </c>
      <c r="M2897" t="b">
        <f t="shared" si="339"/>
        <v>1</v>
      </c>
    </row>
    <row r="2898" spans="1:13" ht="13.2" hidden="1" x14ac:dyDescent="0.25">
      <c r="A2898" s="3" t="s">
        <v>2934</v>
      </c>
      <c r="B2898" s="3" t="s">
        <v>12</v>
      </c>
      <c r="C2898" s="3">
        <v>30</v>
      </c>
      <c r="D2898" s="3" t="s">
        <v>13</v>
      </c>
      <c r="E2898" s="3" t="s">
        <v>27</v>
      </c>
      <c r="F2898" s="4" t="s">
        <v>28</v>
      </c>
      <c r="G2898" s="4" t="s">
        <v>16</v>
      </c>
      <c r="H2898" s="4" t="s">
        <v>8</v>
      </c>
      <c r="I2898" s="4" t="s">
        <v>79</v>
      </c>
      <c r="J2898" s="6">
        <v>44705</v>
      </c>
      <c r="K2898" s="6">
        <v>44734</v>
      </c>
      <c r="L2898">
        <f t="shared" si="338"/>
        <v>29</v>
      </c>
      <c r="M2898" t="b">
        <f t="shared" si="339"/>
        <v>1</v>
      </c>
    </row>
    <row r="2899" spans="1:13" ht="13.2" hidden="1" x14ac:dyDescent="0.25">
      <c r="A2899" s="3" t="s">
        <v>2935</v>
      </c>
      <c r="B2899" s="3" t="s">
        <v>12</v>
      </c>
      <c r="C2899" s="3">
        <v>30</v>
      </c>
      <c r="D2899" s="3" t="s">
        <v>13</v>
      </c>
      <c r="E2899" s="3" t="s">
        <v>27</v>
      </c>
      <c r="F2899" s="4" t="s">
        <v>28</v>
      </c>
      <c r="G2899" s="4" t="s">
        <v>16</v>
      </c>
      <c r="H2899" s="4" t="s">
        <v>8</v>
      </c>
      <c r="I2899" s="4" t="s">
        <v>79</v>
      </c>
      <c r="J2899" s="6">
        <v>44705</v>
      </c>
      <c r="K2899" s="6">
        <v>44734</v>
      </c>
      <c r="L2899">
        <f t="shared" si="338"/>
        <v>29</v>
      </c>
      <c r="M2899" t="b">
        <f t="shared" si="339"/>
        <v>1</v>
      </c>
    </row>
    <row r="2900" spans="1:13" ht="13.2" hidden="1" x14ac:dyDescent="0.25">
      <c r="A2900" s="3" t="s">
        <v>2936</v>
      </c>
      <c r="B2900" s="3" t="s">
        <v>12</v>
      </c>
      <c r="C2900" s="3">
        <v>30</v>
      </c>
      <c r="D2900" s="3" t="s">
        <v>13</v>
      </c>
      <c r="E2900" s="3" t="s">
        <v>27</v>
      </c>
      <c r="F2900" s="4" t="s">
        <v>28</v>
      </c>
      <c r="G2900" s="4" t="s">
        <v>16</v>
      </c>
      <c r="H2900" s="4" t="s">
        <v>8</v>
      </c>
      <c r="I2900" s="4" t="s">
        <v>79</v>
      </c>
      <c r="J2900" s="6">
        <v>44705</v>
      </c>
      <c r="K2900" s="6">
        <v>44743</v>
      </c>
      <c r="L2900">
        <f t="shared" si="338"/>
        <v>38</v>
      </c>
      <c r="M2900" t="b">
        <f t="shared" si="339"/>
        <v>0</v>
      </c>
    </row>
    <row r="2901" spans="1:13" ht="13.2" hidden="1" x14ac:dyDescent="0.25">
      <c r="A2901" s="3" t="s">
        <v>2937</v>
      </c>
      <c r="B2901" s="3" t="s">
        <v>12</v>
      </c>
      <c r="C2901" s="3">
        <v>30</v>
      </c>
      <c r="D2901" s="3" t="s">
        <v>13</v>
      </c>
      <c r="E2901" s="3" t="s">
        <v>27</v>
      </c>
      <c r="F2901" s="4" t="s">
        <v>28</v>
      </c>
      <c r="G2901" s="4" t="s">
        <v>16</v>
      </c>
      <c r="H2901" s="4" t="s">
        <v>8</v>
      </c>
      <c r="I2901" s="4" t="s">
        <v>67</v>
      </c>
      <c r="J2901" s="6">
        <v>44705</v>
      </c>
      <c r="K2901" s="6">
        <v>44790</v>
      </c>
      <c r="L2901">
        <f t="shared" si="338"/>
        <v>85</v>
      </c>
      <c r="M2901" t="b">
        <f t="shared" si="339"/>
        <v>0</v>
      </c>
    </row>
    <row r="2902" spans="1:13" ht="13.2" hidden="1" x14ac:dyDescent="0.25">
      <c r="A2902" s="3" t="s">
        <v>2938</v>
      </c>
      <c r="B2902" s="3" t="s">
        <v>12</v>
      </c>
      <c r="C2902" s="3">
        <v>30</v>
      </c>
      <c r="D2902" s="3" t="s">
        <v>13</v>
      </c>
      <c r="E2902" s="3" t="s">
        <v>27</v>
      </c>
      <c r="F2902" s="4" t="s">
        <v>28</v>
      </c>
      <c r="G2902" s="4" t="s">
        <v>16</v>
      </c>
      <c r="H2902" s="4" t="s">
        <v>8</v>
      </c>
      <c r="I2902" s="4" t="s">
        <v>79</v>
      </c>
      <c r="J2902" s="6">
        <v>44705</v>
      </c>
      <c r="K2902" s="6">
        <v>44790</v>
      </c>
      <c r="L2902">
        <f t="shared" si="338"/>
        <v>85</v>
      </c>
      <c r="M2902" t="b">
        <f t="shared" si="339"/>
        <v>0</v>
      </c>
    </row>
    <row r="2903" spans="1:13" ht="13.2" hidden="1" x14ac:dyDescent="0.25">
      <c r="A2903" s="3" t="s">
        <v>2939</v>
      </c>
      <c r="B2903" s="3" t="s">
        <v>12</v>
      </c>
      <c r="C2903" s="3">
        <v>30</v>
      </c>
      <c r="D2903" s="3" t="s">
        <v>13</v>
      </c>
      <c r="E2903" s="3" t="s">
        <v>27</v>
      </c>
      <c r="F2903" s="4" t="s">
        <v>28</v>
      </c>
      <c r="G2903" s="4" t="s">
        <v>16</v>
      </c>
      <c r="H2903" s="4" t="s">
        <v>8</v>
      </c>
      <c r="I2903" s="4" t="s">
        <v>79</v>
      </c>
      <c r="J2903" s="6">
        <v>44705</v>
      </c>
      <c r="K2903" s="6">
        <v>44809</v>
      </c>
      <c r="L2903">
        <f t="shared" si="338"/>
        <v>104</v>
      </c>
      <c r="M2903" t="b">
        <f t="shared" si="339"/>
        <v>0</v>
      </c>
    </row>
    <row r="2904" spans="1:13" ht="13.2" hidden="1" x14ac:dyDescent="0.25">
      <c r="A2904" s="3" t="s">
        <v>2940</v>
      </c>
      <c r="B2904" s="3" t="s">
        <v>12</v>
      </c>
      <c r="C2904" s="3">
        <v>30</v>
      </c>
      <c r="D2904" s="3" t="s">
        <v>404</v>
      </c>
      <c r="E2904" s="3" t="s">
        <v>466</v>
      </c>
      <c r="F2904" s="4"/>
      <c r="G2904" s="4" t="s">
        <v>140</v>
      </c>
      <c r="H2904" s="4"/>
      <c r="I2904" s="4"/>
      <c r="J2904" s="6">
        <v>44705</v>
      </c>
      <c r="K2904" s="3"/>
      <c r="L2904">
        <f t="shared" si="338"/>
        <v>-44705</v>
      </c>
    </row>
    <row r="2905" spans="1:13" ht="13.2" hidden="1" x14ac:dyDescent="0.25">
      <c r="A2905" s="3" t="s">
        <v>2941</v>
      </c>
      <c r="B2905" s="3" t="s">
        <v>12</v>
      </c>
      <c r="C2905" s="3">
        <v>30</v>
      </c>
      <c r="D2905" s="3" t="s">
        <v>404</v>
      </c>
      <c r="E2905" s="3" t="s">
        <v>466</v>
      </c>
      <c r="F2905" s="4"/>
      <c r="G2905" s="4" t="s">
        <v>140</v>
      </c>
      <c r="H2905" s="4"/>
      <c r="I2905" s="4"/>
      <c r="J2905" s="6">
        <v>44705</v>
      </c>
      <c r="K2905" s="3"/>
      <c r="L2905">
        <f t="shared" si="338"/>
        <v>-44705</v>
      </c>
    </row>
    <row r="2906" spans="1:13" ht="13.2" hidden="1" x14ac:dyDescent="0.25">
      <c r="A2906" s="3" t="s">
        <v>2942</v>
      </c>
      <c r="B2906" s="3" t="s">
        <v>12</v>
      </c>
      <c r="C2906" s="3">
        <v>30</v>
      </c>
      <c r="D2906" s="3" t="s">
        <v>13</v>
      </c>
      <c r="E2906" s="3" t="s">
        <v>14</v>
      </c>
      <c r="F2906" s="4" t="s">
        <v>22</v>
      </c>
      <c r="G2906" s="4" t="s">
        <v>140</v>
      </c>
      <c r="H2906" s="4" t="s">
        <v>8</v>
      </c>
      <c r="I2906" s="4" t="s">
        <v>1832</v>
      </c>
      <c r="J2906" s="6">
        <v>44706</v>
      </c>
      <c r="K2906" s="6">
        <v>44714</v>
      </c>
      <c r="L2906">
        <f t="shared" si="338"/>
        <v>8</v>
      </c>
    </row>
    <row r="2907" spans="1:13" ht="13.2" hidden="1" x14ac:dyDescent="0.25">
      <c r="A2907" s="3" t="s">
        <v>2943</v>
      </c>
      <c r="B2907" s="3" t="s">
        <v>12</v>
      </c>
      <c r="C2907" s="3">
        <v>30</v>
      </c>
      <c r="D2907" s="3" t="s">
        <v>13</v>
      </c>
      <c r="E2907" s="3" t="s">
        <v>27</v>
      </c>
      <c r="F2907" s="4" t="s">
        <v>43</v>
      </c>
      <c r="G2907" s="4" t="s">
        <v>90</v>
      </c>
      <c r="H2907" s="4" t="s">
        <v>17</v>
      </c>
      <c r="I2907" s="4"/>
      <c r="J2907" s="6">
        <v>44706</v>
      </c>
      <c r="K2907" s="6">
        <v>44707</v>
      </c>
      <c r="L2907">
        <f t="shared" si="338"/>
        <v>1</v>
      </c>
      <c r="M2907" t="b">
        <f t="shared" ref="M2907:M2918" si="340">L2907&lt;C2907</f>
        <v>1</v>
      </c>
    </row>
    <row r="2908" spans="1:13" ht="13.2" hidden="1" x14ac:dyDescent="0.25">
      <c r="A2908" s="3" t="s">
        <v>2944</v>
      </c>
      <c r="B2908" s="3" t="s">
        <v>12</v>
      </c>
      <c r="C2908" s="3">
        <v>30</v>
      </c>
      <c r="D2908" s="3" t="s">
        <v>13</v>
      </c>
      <c r="E2908" s="3" t="s">
        <v>27</v>
      </c>
      <c r="F2908" s="4" t="s">
        <v>43</v>
      </c>
      <c r="G2908" s="4" t="s">
        <v>16</v>
      </c>
      <c r="H2908" s="4" t="s">
        <v>17</v>
      </c>
      <c r="I2908" s="4"/>
      <c r="J2908" s="6">
        <v>44706</v>
      </c>
      <c r="K2908" s="6">
        <v>44711</v>
      </c>
      <c r="L2908">
        <f t="shared" si="338"/>
        <v>5</v>
      </c>
      <c r="M2908" t="b">
        <f t="shared" si="340"/>
        <v>1</v>
      </c>
    </row>
    <row r="2909" spans="1:13" ht="13.2" hidden="1" x14ac:dyDescent="0.25">
      <c r="A2909" s="3" t="s">
        <v>2945</v>
      </c>
      <c r="B2909" s="3" t="s">
        <v>12</v>
      </c>
      <c r="C2909" s="3">
        <v>30</v>
      </c>
      <c r="D2909" s="3" t="s">
        <v>13</v>
      </c>
      <c r="E2909" s="3" t="s">
        <v>27</v>
      </c>
      <c r="F2909" s="4" t="s">
        <v>43</v>
      </c>
      <c r="G2909" s="4" t="s">
        <v>16</v>
      </c>
      <c r="H2909" s="4" t="s">
        <v>17</v>
      </c>
      <c r="I2909" s="4"/>
      <c r="J2909" s="6">
        <v>44706</v>
      </c>
      <c r="K2909" s="6">
        <v>44712</v>
      </c>
      <c r="L2909">
        <f t="shared" si="338"/>
        <v>6</v>
      </c>
      <c r="M2909" t="b">
        <f t="shared" si="340"/>
        <v>1</v>
      </c>
    </row>
    <row r="2910" spans="1:13" ht="13.2" hidden="1" x14ac:dyDescent="0.25">
      <c r="A2910" s="3" t="s">
        <v>2946</v>
      </c>
      <c r="B2910" s="3" t="s">
        <v>12</v>
      </c>
      <c r="C2910" s="3">
        <v>30</v>
      </c>
      <c r="D2910" s="3" t="s">
        <v>13</v>
      </c>
      <c r="E2910" s="3" t="s">
        <v>27</v>
      </c>
      <c r="F2910" s="4" t="s">
        <v>43</v>
      </c>
      <c r="G2910" s="4" t="s">
        <v>16</v>
      </c>
      <c r="H2910" s="4" t="s">
        <v>17</v>
      </c>
      <c r="I2910" s="4"/>
      <c r="J2910" s="6">
        <v>44706</v>
      </c>
      <c r="K2910" s="6">
        <v>44713</v>
      </c>
      <c r="L2910">
        <f t="shared" si="338"/>
        <v>7</v>
      </c>
      <c r="M2910" t="b">
        <f t="shared" si="340"/>
        <v>1</v>
      </c>
    </row>
    <row r="2911" spans="1:13" ht="13.2" hidden="1" x14ac:dyDescent="0.25">
      <c r="A2911" s="3" t="s">
        <v>2947</v>
      </c>
      <c r="B2911" s="3" t="s">
        <v>12</v>
      </c>
      <c r="C2911" s="3">
        <v>30</v>
      </c>
      <c r="D2911" s="3" t="s">
        <v>13</v>
      </c>
      <c r="E2911" s="3" t="s">
        <v>27</v>
      </c>
      <c r="F2911" s="4" t="s">
        <v>43</v>
      </c>
      <c r="G2911" s="4" t="s">
        <v>16</v>
      </c>
      <c r="H2911" s="4" t="s">
        <v>17</v>
      </c>
      <c r="I2911" s="4"/>
      <c r="J2911" s="6">
        <v>44706</v>
      </c>
      <c r="K2911" s="6">
        <v>44713</v>
      </c>
      <c r="L2911">
        <f t="shared" si="338"/>
        <v>7</v>
      </c>
      <c r="M2911" t="b">
        <f t="shared" si="340"/>
        <v>1</v>
      </c>
    </row>
    <row r="2912" spans="1:13" ht="13.2" hidden="1" x14ac:dyDescent="0.25">
      <c r="A2912" s="3" t="s">
        <v>2948</v>
      </c>
      <c r="B2912" s="3" t="s">
        <v>12</v>
      </c>
      <c r="C2912" s="3">
        <v>30</v>
      </c>
      <c r="D2912" s="3" t="s">
        <v>13</v>
      </c>
      <c r="E2912" s="3" t="s">
        <v>27</v>
      </c>
      <c r="F2912" s="4" t="s">
        <v>43</v>
      </c>
      <c r="G2912" s="4" t="s">
        <v>29</v>
      </c>
      <c r="H2912" s="4" t="s">
        <v>17</v>
      </c>
      <c r="I2912" s="4"/>
      <c r="J2912" s="6">
        <v>44706</v>
      </c>
      <c r="K2912" s="6">
        <v>44718</v>
      </c>
      <c r="L2912">
        <f t="shared" si="338"/>
        <v>12</v>
      </c>
      <c r="M2912" t="b">
        <f t="shared" si="340"/>
        <v>1</v>
      </c>
    </row>
    <row r="2913" spans="1:13" ht="13.2" hidden="1" x14ac:dyDescent="0.25">
      <c r="A2913" s="3" t="s">
        <v>2949</v>
      </c>
      <c r="B2913" s="3" t="s">
        <v>12</v>
      </c>
      <c r="C2913" s="3">
        <v>30</v>
      </c>
      <c r="D2913" s="3" t="s">
        <v>13</v>
      </c>
      <c r="E2913" s="3" t="s">
        <v>27</v>
      </c>
      <c r="F2913" s="4" t="s">
        <v>28</v>
      </c>
      <c r="G2913" s="4" t="s">
        <v>16</v>
      </c>
      <c r="H2913" s="4" t="s">
        <v>8</v>
      </c>
      <c r="I2913" s="4" t="s">
        <v>67</v>
      </c>
      <c r="J2913" s="6">
        <v>44706</v>
      </c>
      <c r="K2913" s="6">
        <v>44746</v>
      </c>
      <c r="L2913">
        <f t="shared" si="338"/>
        <v>40</v>
      </c>
      <c r="M2913" t="b">
        <f t="shared" si="340"/>
        <v>0</v>
      </c>
    </row>
    <row r="2914" spans="1:13" ht="13.2" x14ac:dyDescent="0.25">
      <c r="A2914" s="3" t="s">
        <v>2950</v>
      </c>
      <c r="B2914" s="3" t="s">
        <v>12</v>
      </c>
      <c r="C2914" s="3">
        <v>30</v>
      </c>
      <c r="D2914" s="3" t="s">
        <v>13</v>
      </c>
      <c r="E2914" s="3" t="s">
        <v>27</v>
      </c>
      <c r="F2914" s="4" t="s">
        <v>28</v>
      </c>
      <c r="G2914" s="4" t="s">
        <v>272</v>
      </c>
      <c r="H2914" s="4" t="s">
        <v>8</v>
      </c>
      <c r="I2914" s="4" t="s">
        <v>30</v>
      </c>
      <c r="J2914" s="6">
        <v>44706</v>
      </c>
      <c r="K2914" s="6">
        <v>44790</v>
      </c>
      <c r="L2914">
        <f t="shared" si="338"/>
        <v>84</v>
      </c>
      <c r="M2914" t="b">
        <f t="shared" si="340"/>
        <v>0</v>
      </c>
    </row>
    <row r="2915" spans="1:13" ht="13.2" x14ac:dyDescent="0.25">
      <c r="A2915" s="3" t="s">
        <v>2951</v>
      </c>
      <c r="B2915" s="3" t="s">
        <v>12</v>
      </c>
      <c r="C2915" s="3">
        <v>30</v>
      </c>
      <c r="D2915" s="3" t="s">
        <v>13</v>
      </c>
      <c r="E2915" s="3" t="s">
        <v>27</v>
      </c>
      <c r="F2915" s="4" t="s">
        <v>28</v>
      </c>
      <c r="G2915" s="4" t="s">
        <v>272</v>
      </c>
      <c r="H2915" s="4" t="s">
        <v>8</v>
      </c>
      <c r="I2915" s="4" t="s">
        <v>30</v>
      </c>
      <c r="J2915" s="6">
        <v>44706</v>
      </c>
      <c r="K2915" s="6">
        <v>44790</v>
      </c>
      <c r="L2915">
        <f t="shared" si="338"/>
        <v>84</v>
      </c>
      <c r="M2915" t="b">
        <f t="shared" si="340"/>
        <v>0</v>
      </c>
    </row>
    <row r="2916" spans="1:13" ht="13.2" hidden="1" x14ac:dyDescent="0.25">
      <c r="A2916" s="3" t="s">
        <v>2952</v>
      </c>
      <c r="B2916" s="3" t="s">
        <v>12</v>
      </c>
      <c r="C2916" s="3">
        <v>30</v>
      </c>
      <c r="D2916" s="3" t="s">
        <v>13</v>
      </c>
      <c r="E2916" s="3" t="s">
        <v>27</v>
      </c>
      <c r="F2916" s="4" t="s">
        <v>28</v>
      </c>
      <c r="G2916" s="4" t="s">
        <v>16</v>
      </c>
      <c r="H2916" s="4" t="s">
        <v>8</v>
      </c>
      <c r="I2916" s="4" t="s">
        <v>1832</v>
      </c>
      <c r="J2916" s="6">
        <v>44706</v>
      </c>
      <c r="K2916" s="6">
        <v>44798</v>
      </c>
      <c r="L2916">
        <f t="shared" si="338"/>
        <v>92</v>
      </c>
      <c r="M2916" t="b">
        <f t="shared" si="340"/>
        <v>0</v>
      </c>
    </row>
    <row r="2917" spans="1:13" ht="13.2" hidden="1" x14ac:dyDescent="0.25">
      <c r="A2917" s="3" t="s">
        <v>2953</v>
      </c>
      <c r="B2917" s="3" t="s">
        <v>12</v>
      </c>
      <c r="C2917" s="3">
        <v>30</v>
      </c>
      <c r="D2917" s="3" t="s">
        <v>13</v>
      </c>
      <c r="E2917" s="3" t="s">
        <v>27</v>
      </c>
      <c r="F2917" s="4" t="s">
        <v>28</v>
      </c>
      <c r="G2917" s="4" t="s">
        <v>16</v>
      </c>
      <c r="H2917" s="4" t="s">
        <v>8</v>
      </c>
      <c r="I2917" s="4" t="s">
        <v>1832</v>
      </c>
      <c r="J2917" s="6">
        <v>44706</v>
      </c>
      <c r="K2917" s="6">
        <v>44802</v>
      </c>
      <c r="L2917">
        <f t="shared" si="338"/>
        <v>96</v>
      </c>
      <c r="M2917" t="b">
        <f t="shared" si="340"/>
        <v>0</v>
      </c>
    </row>
    <row r="2918" spans="1:13" ht="13.2" hidden="1" x14ac:dyDescent="0.25">
      <c r="A2918" s="3" t="s">
        <v>2954</v>
      </c>
      <c r="B2918" s="3" t="s">
        <v>12</v>
      </c>
      <c r="C2918" s="3">
        <v>30</v>
      </c>
      <c r="D2918" s="3" t="s">
        <v>13</v>
      </c>
      <c r="E2918" s="3" t="s">
        <v>27</v>
      </c>
      <c r="F2918" s="4" t="s">
        <v>28</v>
      </c>
      <c r="G2918" s="4" t="s">
        <v>16</v>
      </c>
      <c r="H2918" s="4" t="s">
        <v>8</v>
      </c>
      <c r="I2918" s="4" t="s">
        <v>1832</v>
      </c>
      <c r="J2918" s="6">
        <v>44706</v>
      </c>
      <c r="K2918" s="6">
        <v>44805</v>
      </c>
      <c r="L2918">
        <f t="shared" si="338"/>
        <v>99</v>
      </c>
      <c r="M2918" t="b">
        <f t="shared" si="340"/>
        <v>0</v>
      </c>
    </row>
    <row r="2919" spans="1:13" ht="13.2" hidden="1" x14ac:dyDescent="0.25">
      <c r="A2919" s="3" t="s">
        <v>2955</v>
      </c>
      <c r="B2919" s="3" t="s">
        <v>12</v>
      </c>
      <c r="C2919" s="3">
        <v>30</v>
      </c>
      <c r="D2919" s="3" t="s">
        <v>404</v>
      </c>
      <c r="E2919" s="3" t="s">
        <v>405</v>
      </c>
      <c r="F2919" s="4"/>
      <c r="G2919" s="4" t="s">
        <v>16</v>
      </c>
      <c r="H2919" s="4"/>
      <c r="I2919" s="4"/>
      <c r="J2919" s="6">
        <v>44706</v>
      </c>
      <c r="K2919" s="3"/>
      <c r="L2919">
        <f t="shared" si="338"/>
        <v>-44706</v>
      </c>
    </row>
    <row r="2920" spans="1:13" ht="13.2" hidden="1" x14ac:dyDescent="0.25">
      <c r="A2920" s="3" t="s">
        <v>2956</v>
      </c>
      <c r="B2920" s="3" t="s">
        <v>12</v>
      </c>
      <c r="C2920" s="3">
        <v>30</v>
      </c>
      <c r="D2920" s="3" t="s">
        <v>13</v>
      </c>
      <c r="E2920" s="3" t="s">
        <v>27</v>
      </c>
      <c r="F2920" s="4" t="s">
        <v>43</v>
      </c>
      <c r="G2920" s="4" t="s">
        <v>90</v>
      </c>
      <c r="H2920" s="4" t="s">
        <v>17</v>
      </c>
      <c r="I2920" s="4"/>
      <c r="J2920" s="6">
        <v>44707</v>
      </c>
      <c r="K2920" s="6">
        <v>44711</v>
      </c>
      <c r="L2920">
        <f>K2920-J2920</f>
        <v>4</v>
      </c>
      <c r="M2920" t="b">
        <f t="shared" ref="M2920:M2923" si="341">L2920&lt;C2920</f>
        <v>1</v>
      </c>
    </row>
    <row r="2921" spans="1:13" ht="13.2" hidden="1" x14ac:dyDescent="0.25">
      <c r="A2921" s="3" t="s">
        <v>2957</v>
      </c>
      <c r="B2921" s="3" t="s">
        <v>12</v>
      </c>
      <c r="C2921" s="3">
        <v>30</v>
      </c>
      <c r="D2921" s="3" t="s">
        <v>13</v>
      </c>
      <c r="E2921" s="3" t="s">
        <v>27</v>
      </c>
      <c r="F2921" s="4" t="s">
        <v>28</v>
      </c>
      <c r="G2921" s="4" t="s">
        <v>16</v>
      </c>
      <c r="H2921" s="4" t="s">
        <v>8</v>
      </c>
      <c r="I2921" s="4" t="s">
        <v>79</v>
      </c>
      <c r="J2921" s="6">
        <v>44707</v>
      </c>
      <c r="K2921" s="6">
        <v>44749</v>
      </c>
      <c r="L2921">
        <f t="shared" si="338"/>
        <v>42</v>
      </c>
      <c r="M2921" t="b">
        <f t="shared" si="341"/>
        <v>0</v>
      </c>
    </row>
    <row r="2922" spans="1:13" ht="13.2" x14ac:dyDescent="0.25">
      <c r="A2922" s="3" t="s">
        <v>2958</v>
      </c>
      <c r="B2922" s="3" t="s">
        <v>12</v>
      </c>
      <c r="C2922" s="3">
        <v>30</v>
      </c>
      <c r="D2922" s="3" t="s">
        <v>13</v>
      </c>
      <c r="E2922" s="3" t="s">
        <v>27</v>
      </c>
      <c r="F2922" s="4" t="s">
        <v>28</v>
      </c>
      <c r="G2922" s="4" t="s">
        <v>272</v>
      </c>
      <c r="H2922" s="4" t="s">
        <v>8</v>
      </c>
      <c r="I2922" s="4" t="s">
        <v>30</v>
      </c>
      <c r="J2922" s="6">
        <v>44707</v>
      </c>
      <c r="K2922" s="6">
        <v>44790</v>
      </c>
      <c r="L2922">
        <f t="shared" si="338"/>
        <v>83</v>
      </c>
      <c r="M2922" t="b">
        <f t="shared" si="341"/>
        <v>0</v>
      </c>
    </row>
    <row r="2923" spans="1:13" ht="13.2" x14ac:dyDescent="0.25">
      <c r="A2923" s="3" t="s">
        <v>2959</v>
      </c>
      <c r="B2923" s="3" t="s">
        <v>12</v>
      </c>
      <c r="C2923" s="3">
        <v>30</v>
      </c>
      <c r="D2923" s="3" t="s">
        <v>13</v>
      </c>
      <c r="E2923" s="3" t="s">
        <v>27</v>
      </c>
      <c r="F2923" s="4" t="s">
        <v>28</v>
      </c>
      <c r="G2923" s="4" t="s">
        <v>272</v>
      </c>
      <c r="H2923" s="4" t="s">
        <v>8</v>
      </c>
      <c r="I2923" s="4" t="s">
        <v>30</v>
      </c>
      <c r="J2923" s="6">
        <v>44707</v>
      </c>
      <c r="K2923" s="6">
        <v>44790</v>
      </c>
      <c r="L2923">
        <f t="shared" si="338"/>
        <v>83</v>
      </c>
      <c r="M2923" t="b">
        <f t="shared" si="341"/>
        <v>0</v>
      </c>
    </row>
    <row r="2924" spans="1:13" ht="13.2" hidden="1" x14ac:dyDescent="0.25">
      <c r="A2924" s="3" t="s">
        <v>2960</v>
      </c>
      <c r="B2924" s="3" t="s">
        <v>12</v>
      </c>
      <c r="C2924" s="3">
        <v>30</v>
      </c>
      <c r="D2924" s="3" t="s">
        <v>404</v>
      </c>
      <c r="E2924" s="3" t="s">
        <v>466</v>
      </c>
      <c r="F2924" s="4"/>
      <c r="G2924" s="4" t="s">
        <v>140</v>
      </c>
      <c r="H2924" s="4"/>
      <c r="I2924" s="4"/>
      <c r="J2924" s="6">
        <v>44707</v>
      </c>
      <c r="K2924" s="3"/>
      <c r="L2924">
        <f t="shared" si="338"/>
        <v>-44707</v>
      </c>
    </row>
    <row r="2925" spans="1:13" ht="13.2" hidden="1" x14ac:dyDescent="0.25">
      <c r="A2925" s="3" t="s">
        <v>2961</v>
      </c>
      <c r="B2925" s="3" t="s">
        <v>12</v>
      </c>
      <c r="C2925" s="3">
        <v>30</v>
      </c>
      <c r="D2925" s="3" t="s">
        <v>13</v>
      </c>
      <c r="E2925" s="3" t="s">
        <v>27</v>
      </c>
      <c r="F2925" s="4" t="s">
        <v>43</v>
      </c>
      <c r="G2925" s="4" t="s">
        <v>90</v>
      </c>
      <c r="H2925" s="4" t="s">
        <v>17</v>
      </c>
      <c r="I2925" s="4"/>
      <c r="J2925" s="6">
        <v>44708</v>
      </c>
      <c r="K2925" s="6">
        <v>44712</v>
      </c>
      <c r="L2925">
        <f t="shared" si="338"/>
        <v>4</v>
      </c>
      <c r="M2925" t="b">
        <f t="shared" ref="M2925:M2929" si="342">L2925&lt;C2925</f>
        <v>1</v>
      </c>
    </row>
    <row r="2926" spans="1:13" ht="13.2" hidden="1" x14ac:dyDescent="0.25">
      <c r="A2926" s="3" t="s">
        <v>2962</v>
      </c>
      <c r="B2926" s="3" t="s">
        <v>12</v>
      </c>
      <c r="C2926" s="3">
        <v>30</v>
      </c>
      <c r="D2926" s="3" t="s">
        <v>13</v>
      </c>
      <c r="E2926" s="3" t="s">
        <v>27</v>
      </c>
      <c r="F2926" s="4" t="s">
        <v>43</v>
      </c>
      <c r="G2926" s="4" t="s">
        <v>90</v>
      </c>
      <c r="H2926" s="4" t="s">
        <v>17</v>
      </c>
      <c r="I2926" s="4"/>
      <c r="J2926" s="6">
        <v>44708</v>
      </c>
      <c r="K2926" s="6">
        <v>44712</v>
      </c>
      <c r="L2926">
        <f t="shared" si="338"/>
        <v>4</v>
      </c>
      <c r="M2926" t="b">
        <f t="shared" si="342"/>
        <v>1</v>
      </c>
    </row>
    <row r="2927" spans="1:13" ht="13.2" hidden="1" x14ac:dyDescent="0.25">
      <c r="A2927" s="3" t="s">
        <v>2963</v>
      </c>
      <c r="B2927" s="3" t="s">
        <v>12</v>
      </c>
      <c r="C2927" s="3">
        <v>30</v>
      </c>
      <c r="D2927" s="3" t="s">
        <v>13</v>
      </c>
      <c r="E2927" s="3" t="s">
        <v>27</v>
      </c>
      <c r="F2927" s="4" t="s">
        <v>43</v>
      </c>
      <c r="G2927" s="4" t="s">
        <v>90</v>
      </c>
      <c r="H2927" s="4" t="s">
        <v>17</v>
      </c>
      <c r="I2927" s="4"/>
      <c r="J2927" s="6">
        <v>44708</v>
      </c>
      <c r="K2927" s="6">
        <v>44712</v>
      </c>
      <c r="L2927">
        <f t="shared" si="338"/>
        <v>4</v>
      </c>
      <c r="M2927" t="b">
        <f t="shared" si="342"/>
        <v>1</v>
      </c>
    </row>
    <row r="2928" spans="1:13" ht="13.2" hidden="1" x14ac:dyDescent="0.25">
      <c r="A2928" s="3" t="s">
        <v>2964</v>
      </c>
      <c r="B2928" s="3" t="s">
        <v>12</v>
      </c>
      <c r="C2928" s="3">
        <v>30</v>
      </c>
      <c r="D2928" s="3" t="s">
        <v>13</v>
      </c>
      <c r="E2928" s="3" t="s">
        <v>27</v>
      </c>
      <c r="F2928" s="4" t="s">
        <v>28</v>
      </c>
      <c r="G2928" s="4" t="s">
        <v>29</v>
      </c>
      <c r="H2928" s="4" t="s">
        <v>8</v>
      </c>
      <c r="I2928" s="4" t="s">
        <v>30</v>
      </c>
      <c r="J2928" s="6">
        <v>44708</v>
      </c>
      <c r="K2928" s="6">
        <v>44725</v>
      </c>
      <c r="L2928">
        <f t="shared" si="338"/>
        <v>17</v>
      </c>
      <c r="M2928" t="b">
        <f t="shared" si="342"/>
        <v>1</v>
      </c>
    </row>
    <row r="2929" spans="1:13" ht="13.2" hidden="1" x14ac:dyDescent="0.25">
      <c r="A2929" s="3" t="s">
        <v>2965</v>
      </c>
      <c r="B2929" s="3" t="s">
        <v>12</v>
      </c>
      <c r="C2929" s="3">
        <v>30</v>
      </c>
      <c r="D2929" s="3" t="s">
        <v>13</v>
      </c>
      <c r="E2929" s="3" t="s">
        <v>27</v>
      </c>
      <c r="F2929" s="4" t="s">
        <v>28</v>
      </c>
      <c r="G2929" s="4" t="s">
        <v>16</v>
      </c>
      <c r="H2929" s="4" t="s">
        <v>8</v>
      </c>
      <c r="I2929" s="4" t="s">
        <v>67</v>
      </c>
      <c r="J2929" s="6">
        <v>44708</v>
      </c>
      <c r="K2929" s="6">
        <v>44798</v>
      </c>
      <c r="L2929">
        <f t="shared" si="338"/>
        <v>90</v>
      </c>
      <c r="M2929" t="b">
        <f t="shared" si="342"/>
        <v>0</v>
      </c>
    </row>
    <row r="2930" spans="1:13" ht="13.2" hidden="1" x14ac:dyDescent="0.25">
      <c r="A2930" s="3" t="s">
        <v>2966</v>
      </c>
      <c r="B2930" s="3" t="s">
        <v>12</v>
      </c>
      <c r="C2930" s="3">
        <v>30</v>
      </c>
      <c r="D2930" s="3" t="s">
        <v>13</v>
      </c>
      <c r="E2930" s="3" t="s">
        <v>14</v>
      </c>
      <c r="F2930" s="4" t="s">
        <v>59</v>
      </c>
      <c r="G2930" s="4" t="s">
        <v>140</v>
      </c>
      <c r="H2930" s="4" t="s">
        <v>8</v>
      </c>
      <c r="I2930" s="4" t="s">
        <v>56</v>
      </c>
      <c r="J2930" s="6">
        <v>44711</v>
      </c>
      <c r="K2930" s="6">
        <v>44718</v>
      </c>
      <c r="L2930">
        <f t="shared" si="338"/>
        <v>7</v>
      </c>
    </row>
    <row r="2931" spans="1:13" ht="13.2" hidden="1" x14ac:dyDescent="0.25">
      <c r="A2931" s="3" t="s">
        <v>2967</v>
      </c>
      <c r="B2931" s="3" t="s">
        <v>12</v>
      </c>
      <c r="C2931" s="3">
        <v>30</v>
      </c>
      <c r="D2931" s="3" t="s">
        <v>13</v>
      </c>
      <c r="E2931" s="3" t="s">
        <v>27</v>
      </c>
      <c r="F2931" s="4" t="s">
        <v>43</v>
      </c>
      <c r="G2931" s="4" t="s">
        <v>16</v>
      </c>
      <c r="H2931" s="4" t="s">
        <v>17</v>
      </c>
      <c r="I2931" s="4"/>
      <c r="J2931" s="6">
        <v>44711</v>
      </c>
      <c r="K2931" s="6">
        <v>44711</v>
      </c>
      <c r="L2931">
        <f t="shared" si="338"/>
        <v>0</v>
      </c>
      <c r="M2931" t="b">
        <f t="shared" ref="M2931:M2938" si="343">L2931&lt;C2931</f>
        <v>1</v>
      </c>
    </row>
    <row r="2932" spans="1:13" ht="13.2" hidden="1" x14ac:dyDescent="0.25">
      <c r="A2932" s="3" t="s">
        <v>2968</v>
      </c>
      <c r="B2932" s="3" t="s">
        <v>12</v>
      </c>
      <c r="C2932" s="3">
        <v>30</v>
      </c>
      <c r="D2932" s="3" t="s">
        <v>13</v>
      </c>
      <c r="E2932" s="3" t="s">
        <v>27</v>
      </c>
      <c r="F2932" s="4" t="s">
        <v>43</v>
      </c>
      <c r="G2932" s="4" t="s">
        <v>140</v>
      </c>
      <c r="H2932" s="4" t="s">
        <v>17</v>
      </c>
      <c r="I2932" s="4"/>
      <c r="J2932" s="6">
        <v>44711</v>
      </c>
      <c r="K2932" s="6">
        <v>44711</v>
      </c>
      <c r="L2932">
        <f t="shared" si="338"/>
        <v>0</v>
      </c>
      <c r="M2932" t="b">
        <f t="shared" si="343"/>
        <v>1</v>
      </c>
    </row>
    <row r="2933" spans="1:13" ht="13.2" hidden="1" x14ac:dyDescent="0.25">
      <c r="A2933" s="3" t="s">
        <v>2969</v>
      </c>
      <c r="B2933" s="3" t="s">
        <v>12</v>
      </c>
      <c r="C2933" s="3">
        <v>30</v>
      </c>
      <c r="D2933" s="3" t="s">
        <v>13</v>
      </c>
      <c r="E2933" s="3" t="s">
        <v>27</v>
      </c>
      <c r="F2933" s="4" t="s">
        <v>43</v>
      </c>
      <c r="G2933" s="4" t="s">
        <v>90</v>
      </c>
      <c r="H2933" s="4" t="s">
        <v>17</v>
      </c>
      <c r="I2933" s="4"/>
      <c r="J2933" s="6">
        <v>44711</v>
      </c>
      <c r="K2933" s="6">
        <v>44714</v>
      </c>
      <c r="L2933">
        <f t="shared" si="338"/>
        <v>3</v>
      </c>
      <c r="M2933" t="b">
        <f t="shared" si="343"/>
        <v>1</v>
      </c>
    </row>
    <row r="2934" spans="1:13" ht="13.2" hidden="1" x14ac:dyDescent="0.25">
      <c r="A2934" s="3" t="s">
        <v>2970</v>
      </c>
      <c r="B2934" s="3" t="s">
        <v>12</v>
      </c>
      <c r="C2934" s="3">
        <v>30</v>
      </c>
      <c r="D2934" s="3" t="s">
        <v>13</v>
      </c>
      <c r="E2934" s="3" t="s">
        <v>27</v>
      </c>
      <c r="F2934" s="4" t="s">
        <v>28</v>
      </c>
      <c r="G2934" s="4" t="s">
        <v>29</v>
      </c>
      <c r="H2934" s="4" t="s">
        <v>8</v>
      </c>
      <c r="I2934" s="4" t="s">
        <v>30</v>
      </c>
      <c r="J2934" s="6">
        <v>44711</v>
      </c>
      <c r="K2934" s="6">
        <v>44721</v>
      </c>
      <c r="L2934">
        <f t="shared" si="338"/>
        <v>10</v>
      </c>
      <c r="M2934" t="b">
        <f t="shared" si="343"/>
        <v>1</v>
      </c>
    </row>
    <row r="2935" spans="1:13" ht="13.2" hidden="1" x14ac:dyDescent="0.25">
      <c r="A2935" s="3" t="s">
        <v>2971</v>
      </c>
      <c r="B2935" s="3" t="s">
        <v>12</v>
      </c>
      <c r="C2935" s="3">
        <v>30</v>
      </c>
      <c r="D2935" s="3" t="s">
        <v>13</v>
      </c>
      <c r="E2935" s="3" t="s">
        <v>27</v>
      </c>
      <c r="F2935" s="4" t="s">
        <v>28</v>
      </c>
      <c r="G2935" s="4" t="s">
        <v>29</v>
      </c>
      <c r="H2935" s="4" t="s">
        <v>8</v>
      </c>
      <c r="I2935" s="4" t="s">
        <v>30</v>
      </c>
      <c r="J2935" s="6">
        <v>44711</v>
      </c>
      <c r="K2935" s="6">
        <v>44727</v>
      </c>
      <c r="L2935">
        <f t="shared" si="338"/>
        <v>16</v>
      </c>
      <c r="M2935" t="b">
        <f t="shared" si="343"/>
        <v>1</v>
      </c>
    </row>
    <row r="2936" spans="1:13" ht="13.2" hidden="1" x14ac:dyDescent="0.25">
      <c r="A2936" s="3" t="s">
        <v>2972</v>
      </c>
      <c r="B2936" s="3" t="s">
        <v>12</v>
      </c>
      <c r="C2936" s="3">
        <v>30</v>
      </c>
      <c r="D2936" s="3" t="s">
        <v>13</v>
      </c>
      <c r="E2936" s="3" t="s">
        <v>27</v>
      </c>
      <c r="F2936" s="4" t="s">
        <v>28</v>
      </c>
      <c r="G2936" s="4" t="s">
        <v>29</v>
      </c>
      <c r="H2936" s="4" t="s">
        <v>8</v>
      </c>
      <c r="I2936" s="4" t="s">
        <v>30</v>
      </c>
      <c r="J2936" s="6">
        <v>44711</v>
      </c>
      <c r="K2936" s="6">
        <v>44732</v>
      </c>
      <c r="L2936">
        <f t="shared" si="338"/>
        <v>21</v>
      </c>
      <c r="M2936" t="b">
        <f t="shared" si="343"/>
        <v>1</v>
      </c>
    </row>
    <row r="2937" spans="1:13" ht="13.2" hidden="1" x14ac:dyDescent="0.25">
      <c r="A2937" s="3" t="s">
        <v>2973</v>
      </c>
      <c r="B2937" s="3" t="s">
        <v>12</v>
      </c>
      <c r="C2937" s="3">
        <v>30</v>
      </c>
      <c r="D2937" s="3" t="s">
        <v>13</v>
      </c>
      <c r="E2937" s="3" t="s">
        <v>27</v>
      </c>
      <c r="F2937" s="4" t="s">
        <v>28</v>
      </c>
      <c r="G2937" s="4" t="s">
        <v>16</v>
      </c>
      <c r="H2937" s="4" t="s">
        <v>8</v>
      </c>
      <c r="I2937" s="4" t="s">
        <v>79</v>
      </c>
      <c r="J2937" s="6">
        <v>44711</v>
      </c>
      <c r="K2937" s="6">
        <v>44742</v>
      </c>
      <c r="L2937">
        <f t="shared" si="338"/>
        <v>31</v>
      </c>
      <c r="M2937" t="b">
        <f t="shared" si="343"/>
        <v>0</v>
      </c>
    </row>
    <row r="2938" spans="1:13" ht="13.2" x14ac:dyDescent="0.25">
      <c r="A2938" s="3" t="s">
        <v>2974</v>
      </c>
      <c r="B2938" s="3" t="s">
        <v>12</v>
      </c>
      <c r="C2938" s="3">
        <v>30</v>
      </c>
      <c r="D2938" s="3" t="s">
        <v>13</v>
      </c>
      <c r="E2938" s="3" t="s">
        <v>27</v>
      </c>
      <c r="F2938" s="4" t="s">
        <v>28</v>
      </c>
      <c r="G2938" s="4" t="s">
        <v>272</v>
      </c>
      <c r="H2938" s="4" t="s">
        <v>8</v>
      </c>
      <c r="I2938" s="4" t="s">
        <v>30</v>
      </c>
      <c r="J2938" s="6">
        <v>44711</v>
      </c>
      <c r="K2938" s="6">
        <v>44790</v>
      </c>
      <c r="L2938">
        <f t="shared" si="338"/>
        <v>79</v>
      </c>
      <c r="M2938" t="b">
        <f t="shared" si="343"/>
        <v>0</v>
      </c>
    </row>
    <row r="2939" spans="1:13" ht="13.2" hidden="1" x14ac:dyDescent="0.25">
      <c r="A2939" s="3" t="s">
        <v>2975</v>
      </c>
      <c r="B2939" s="3" t="s">
        <v>12</v>
      </c>
      <c r="C2939" s="3">
        <v>30</v>
      </c>
      <c r="D2939" s="3" t="s">
        <v>404</v>
      </c>
      <c r="E2939" s="3" t="s">
        <v>405</v>
      </c>
      <c r="F2939" s="4"/>
      <c r="G2939" s="4" t="s">
        <v>16</v>
      </c>
      <c r="H2939" s="4"/>
      <c r="I2939" s="4"/>
      <c r="J2939" s="6">
        <v>44711</v>
      </c>
      <c r="K2939" s="3"/>
      <c r="L2939">
        <f t="shared" si="338"/>
        <v>-44711</v>
      </c>
    </row>
    <row r="2940" spans="1:13" ht="13.2" hidden="1" x14ac:dyDescent="0.25">
      <c r="A2940" s="3" t="s">
        <v>2976</v>
      </c>
      <c r="B2940" s="3" t="s">
        <v>34</v>
      </c>
      <c r="C2940" s="3">
        <v>7</v>
      </c>
      <c r="D2940" s="3" t="s">
        <v>13</v>
      </c>
      <c r="E2940" s="3" t="s">
        <v>27</v>
      </c>
      <c r="F2940" s="4" t="s">
        <v>43</v>
      </c>
      <c r="G2940" s="4" t="s">
        <v>16</v>
      </c>
      <c r="H2940" s="4" t="s">
        <v>17</v>
      </c>
      <c r="I2940" s="4"/>
      <c r="J2940" s="6">
        <v>44712</v>
      </c>
      <c r="K2940" s="6">
        <v>44760</v>
      </c>
      <c r="L2940">
        <f t="shared" si="338"/>
        <v>48</v>
      </c>
      <c r="M2940" t="b">
        <f t="shared" ref="M2940:M2957" si="344">L2940&lt;C2940</f>
        <v>0</v>
      </c>
    </row>
    <row r="2941" spans="1:13" ht="13.2" hidden="1" x14ac:dyDescent="0.25">
      <c r="A2941" s="3" t="s">
        <v>2977</v>
      </c>
      <c r="B2941" s="3" t="s">
        <v>12</v>
      </c>
      <c r="C2941" s="3">
        <v>30</v>
      </c>
      <c r="D2941" s="3" t="s">
        <v>13</v>
      </c>
      <c r="E2941" s="3" t="s">
        <v>27</v>
      </c>
      <c r="F2941" s="4" t="s">
        <v>43</v>
      </c>
      <c r="G2941" s="4" t="s">
        <v>16</v>
      </c>
      <c r="H2941" s="4" t="s">
        <v>17</v>
      </c>
      <c r="I2941" s="4"/>
      <c r="J2941" s="6">
        <v>44712</v>
      </c>
      <c r="K2941" s="6">
        <v>44712</v>
      </c>
      <c r="L2941">
        <f t="shared" si="338"/>
        <v>0</v>
      </c>
      <c r="M2941" t="b">
        <f t="shared" si="344"/>
        <v>1</v>
      </c>
    </row>
    <row r="2942" spans="1:13" ht="13.2" hidden="1" x14ac:dyDescent="0.25">
      <c r="A2942" s="3" t="s">
        <v>2978</v>
      </c>
      <c r="B2942" s="3" t="s">
        <v>12</v>
      </c>
      <c r="C2942" s="3">
        <v>30</v>
      </c>
      <c r="D2942" s="3" t="s">
        <v>13</v>
      </c>
      <c r="E2942" s="3" t="s">
        <v>27</v>
      </c>
      <c r="F2942" s="4" t="s">
        <v>43</v>
      </c>
      <c r="G2942" s="4" t="s">
        <v>90</v>
      </c>
      <c r="H2942" s="4" t="s">
        <v>17</v>
      </c>
      <c r="I2942" s="4"/>
      <c r="J2942" s="6">
        <v>44712</v>
      </c>
      <c r="K2942" s="6">
        <v>44713</v>
      </c>
      <c r="L2942">
        <f t="shared" si="338"/>
        <v>1</v>
      </c>
      <c r="M2942" t="b">
        <f t="shared" si="344"/>
        <v>1</v>
      </c>
    </row>
    <row r="2943" spans="1:13" ht="13.2" hidden="1" x14ac:dyDescent="0.25">
      <c r="A2943" s="3" t="s">
        <v>2979</v>
      </c>
      <c r="B2943" s="3" t="s">
        <v>12</v>
      </c>
      <c r="C2943" s="3">
        <v>30</v>
      </c>
      <c r="D2943" s="3" t="s">
        <v>13</v>
      </c>
      <c r="E2943" s="3" t="s">
        <v>27</v>
      </c>
      <c r="F2943" s="4" t="s">
        <v>43</v>
      </c>
      <c r="G2943" s="4" t="s">
        <v>140</v>
      </c>
      <c r="H2943" s="4" t="s">
        <v>17</v>
      </c>
      <c r="I2943" s="4"/>
      <c r="J2943" s="6">
        <v>44712</v>
      </c>
      <c r="K2943" s="6">
        <v>44713</v>
      </c>
      <c r="L2943">
        <f t="shared" si="338"/>
        <v>1</v>
      </c>
      <c r="M2943" t="b">
        <f t="shared" si="344"/>
        <v>1</v>
      </c>
    </row>
    <row r="2944" spans="1:13" ht="13.2" hidden="1" x14ac:dyDescent="0.25">
      <c r="A2944" s="3" t="s">
        <v>2980</v>
      </c>
      <c r="B2944" s="3" t="s">
        <v>12</v>
      </c>
      <c r="C2944" s="3">
        <v>30</v>
      </c>
      <c r="D2944" s="3" t="s">
        <v>13</v>
      </c>
      <c r="E2944" s="3" t="s">
        <v>27</v>
      </c>
      <c r="F2944" s="4" t="s">
        <v>43</v>
      </c>
      <c r="G2944" s="4" t="s">
        <v>90</v>
      </c>
      <c r="H2944" s="4" t="s">
        <v>17</v>
      </c>
      <c r="I2944" s="4"/>
      <c r="J2944" s="6">
        <v>44712</v>
      </c>
      <c r="K2944" s="6">
        <v>44714</v>
      </c>
      <c r="L2944">
        <f t="shared" si="338"/>
        <v>2</v>
      </c>
      <c r="M2944" t="b">
        <f t="shared" si="344"/>
        <v>1</v>
      </c>
    </row>
    <row r="2945" spans="1:13" ht="13.2" hidden="1" x14ac:dyDescent="0.25">
      <c r="A2945" s="3" t="s">
        <v>2981</v>
      </c>
      <c r="B2945" s="3" t="s">
        <v>12</v>
      </c>
      <c r="C2945" s="3">
        <v>30</v>
      </c>
      <c r="D2945" s="3" t="s">
        <v>13</v>
      </c>
      <c r="E2945" s="3" t="s">
        <v>27</v>
      </c>
      <c r="F2945" s="4" t="s">
        <v>43</v>
      </c>
      <c r="G2945" s="4" t="s">
        <v>90</v>
      </c>
      <c r="H2945" s="4" t="s">
        <v>17</v>
      </c>
      <c r="I2945" s="4"/>
      <c r="J2945" s="6">
        <v>44712</v>
      </c>
      <c r="K2945" s="6">
        <v>44714</v>
      </c>
      <c r="L2945">
        <f t="shared" si="338"/>
        <v>2</v>
      </c>
      <c r="M2945" t="b">
        <f t="shared" si="344"/>
        <v>1</v>
      </c>
    </row>
    <row r="2946" spans="1:13" ht="13.2" hidden="1" x14ac:dyDescent="0.25">
      <c r="A2946" s="3" t="s">
        <v>2982</v>
      </c>
      <c r="B2946" s="3" t="s">
        <v>12</v>
      </c>
      <c r="C2946" s="3">
        <v>30</v>
      </c>
      <c r="D2946" s="3" t="s">
        <v>13</v>
      </c>
      <c r="E2946" s="3" t="s">
        <v>27</v>
      </c>
      <c r="F2946" s="4" t="s">
        <v>28</v>
      </c>
      <c r="G2946" s="4" t="s">
        <v>16</v>
      </c>
      <c r="H2946" s="4" t="s">
        <v>8</v>
      </c>
      <c r="I2946" s="4" t="s">
        <v>79</v>
      </c>
      <c r="J2946" s="6">
        <v>44712</v>
      </c>
      <c r="K2946" s="6">
        <v>44749</v>
      </c>
      <c r="L2946">
        <f t="shared" si="338"/>
        <v>37</v>
      </c>
      <c r="M2946" t="b">
        <f t="shared" si="344"/>
        <v>0</v>
      </c>
    </row>
    <row r="2947" spans="1:13" ht="13.2" hidden="1" x14ac:dyDescent="0.25">
      <c r="A2947" s="3" t="s">
        <v>2983</v>
      </c>
      <c r="B2947" s="3" t="s">
        <v>12</v>
      </c>
      <c r="C2947" s="3">
        <v>30</v>
      </c>
      <c r="D2947" s="3" t="s">
        <v>13</v>
      </c>
      <c r="E2947" s="3" t="s">
        <v>27</v>
      </c>
      <c r="F2947" s="4" t="s">
        <v>28</v>
      </c>
      <c r="G2947" s="4" t="s">
        <v>16</v>
      </c>
      <c r="H2947" s="4" t="s">
        <v>8</v>
      </c>
      <c r="I2947" s="4" t="s">
        <v>67</v>
      </c>
      <c r="J2947" s="6">
        <v>44712</v>
      </c>
      <c r="K2947" s="6">
        <v>44754</v>
      </c>
      <c r="L2947">
        <f t="shared" si="338"/>
        <v>42</v>
      </c>
      <c r="M2947" t="b">
        <f t="shared" si="344"/>
        <v>0</v>
      </c>
    </row>
    <row r="2948" spans="1:13" ht="13.2" x14ac:dyDescent="0.25">
      <c r="A2948" s="3" t="s">
        <v>2984</v>
      </c>
      <c r="B2948" s="3" t="s">
        <v>32</v>
      </c>
      <c r="C2948" s="3">
        <v>15</v>
      </c>
      <c r="D2948" s="3" t="s">
        <v>13</v>
      </c>
      <c r="E2948" s="3" t="s">
        <v>27</v>
      </c>
      <c r="F2948" s="4" t="s">
        <v>28</v>
      </c>
      <c r="G2948" s="4" t="s">
        <v>272</v>
      </c>
      <c r="H2948" s="4" t="s">
        <v>8</v>
      </c>
      <c r="I2948" s="4" t="s">
        <v>30</v>
      </c>
      <c r="J2948" s="6">
        <v>44713</v>
      </c>
      <c r="K2948" s="6">
        <v>44788</v>
      </c>
      <c r="L2948">
        <f t="shared" ref="L2948:L3011" si="345">K2948-J2948</f>
        <v>75</v>
      </c>
      <c r="M2948" t="b">
        <f t="shared" si="344"/>
        <v>0</v>
      </c>
    </row>
    <row r="2949" spans="1:13" ht="13.2" hidden="1" x14ac:dyDescent="0.25">
      <c r="A2949" s="3" t="s">
        <v>2985</v>
      </c>
      <c r="B2949" s="3" t="s">
        <v>12</v>
      </c>
      <c r="C2949" s="3">
        <v>30</v>
      </c>
      <c r="D2949" s="3" t="s">
        <v>13</v>
      </c>
      <c r="E2949" s="3" t="s">
        <v>27</v>
      </c>
      <c r="F2949" s="4" t="s">
        <v>43</v>
      </c>
      <c r="G2949" s="4" t="s">
        <v>16</v>
      </c>
      <c r="H2949" s="4" t="s">
        <v>17</v>
      </c>
      <c r="I2949" s="4"/>
      <c r="J2949" s="6">
        <v>44713</v>
      </c>
      <c r="K2949" s="6">
        <v>44718</v>
      </c>
      <c r="L2949">
        <f>K2949-J2949</f>
        <v>5</v>
      </c>
      <c r="M2949" t="b">
        <f t="shared" si="344"/>
        <v>1</v>
      </c>
    </row>
    <row r="2950" spans="1:13" ht="13.2" hidden="1" x14ac:dyDescent="0.25">
      <c r="A2950" s="3" t="s">
        <v>2986</v>
      </c>
      <c r="B2950" s="3" t="s">
        <v>12</v>
      </c>
      <c r="C2950" s="3">
        <v>30</v>
      </c>
      <c r="D2950" s="3" t="s">
        <v>13</v>
      </c>
      <c r="E2950" s="3" t="s">
        <v>27</v>
      </c>
      <c r="F2950" s="4" t="s">
        <v>28</v>
      </c>
      <c r="G2950" s="4" t="s">
        <v>16</v>
      </c>
      <c r="H2950" s="4" t="s">
        <v>8</v>
      </c>
      <c r="I2950" s="4" t="s">
        <v>30</v>
      </c>
      <c r="J2950" s="6">
        <v>44713</v>
      </c>
      <c r="K2950" s="6">
        <v>44809</v>
      </c>
      <c r="L2950">
        <f t="shared" si="345"/>
        <v>96</v>
      </c>
      <c r="M2950" t="b">
        <f t="shared" si="344"/>
        <v>0</v>
      </c>
    </row>
    <row r="2951" spans="1:13" ht="13.2" hidden="1" x14ac:dyDescent="0.25">
      <c r="A2951" s="3" t="s">
        <v>2987</v>
      </c>
      <c r="B2951" s="3" t="s">
        <v>12</v>
      </c>
      <c r="C2951" s="3">
        <v>30</v>
      </c>
      <c r="D2951" s="3" t="s">
        <v>13</v>
      </c>
      <c r="E2951" s="3" t="s">
        <v>27</v>
      </c>
      <c r="F2951" s="4" t="s">
        <v>43</v>
      </c>
      <c r="G2951" s="4" t="s">
        <v>140</v>
      </c>
      <c r="H2951" s="4" t="s">
        <v>17</v>
      </c>
      <c r="I2951" s="4"/>
      <c r="J2951" s="6">
        <v>44714</v>
      </c>
      <c r="K2951" s="6">
        <v>44714</v>
      </c>
      <c r="L2951">
        <f t="shared" si="345"/>
        <v>0</v>
      </c>
      <c r="M2951" t="b">
        <f t="shared" si="344"/>
        <v>1</v>
      </c>
    </row>
    <row r="2952" spans="1:13" ht="13.2" hidden="1" x14ac:dyDescent="0.25">
      <c r="A2952" s="3" t="s">
        <v>2988</v>
      </c>
      <c r="B2952" s="3" t="s">
        <v>12</v>
      </c>
      <c r="C2952" s="3">
        <v>30</v>
      </c>
      <c r="D2952" s="3" t="s">
        <v>13</v>
      </c>
      <c r="E2952" s="3" t="s">
        <v>27</v>
      </c>
      <c r="F2952" s="4" t="s">
        <v>43</v>
      </c>
      <c r="G2952" s="4" t="s">
        <v>16</v>
      </c>
      <c r="H2952" s="4" t="s">
        <v>17</v>
      </c>
      <c r="I2952" s="4"/>
      <c r="J2952" s="6">
        <v>44714</v>
      </c>
      <c r="K2952" s="6">
        <v>44714</v>
      </c>
      <c r="L2952">
        <f t="shared" si="345"/>
        <v>0</v>
      </c>
      <c r="M2952" t="b">
        <f t="shared" si="344"/>
        <v>1</v>
      </c>
    </row>
    <row r="2953" spans="1:13" ht="13.2" hidden="1" x14ac:dyDescent="0.25">
      <c r="A2953" s="3" t="s">
        <v>2989</v>
      </c>
      <c r="B2953" s="3" t="s">
        <v>12</v>
      </c>
      <c r="C2953" s="3">
        <v>30</v>
      </c>
      <c r="D2953" s="3" t="s">
        <v>13</v>
      </c>
      <c r="E2953" s="3" t="s">
        <v>27</v>
      </c>
      <c r="F2953" s="4" t="s">
        <v>43</v>
      </c>
      <c r="G2953" s="4" t="s">
        <v>140</v>
      </c>
      <c r="H2953" s="4" t="s">
        <v>17</v>
      </c>
      <c r="I2953" s="4"/>
      <c r="J2953" s="6">
        <v>44714</v>
      </c>
      <c r="K2953" s="6">
        <v>44715</v>
      </c>
      <c r="L2953">
        <f t="shared" si="345"/>
        <v>1</v>
      </c>
      <c r="M2953" t="b">
        <f t="shared" si="344"/>
        <v>1</v>
      </c>
    </row>
    <row r="2954" spans="1:13" ht="13.2" hidden="1" x14ac:dyDescent="0.25">
      <c r="A2954" s="3" t="s">
        <v>2990</v>
      </c>
      <c r="B2954" s="3" t="s">
        <v>12</v>
      </c>
      <c r="C2954" s="3">
        <v>30</v>
      </c>
      <c r="D2954" s="3" t="s">
        <v>13</v>
      </c>
      <c r="E2954" s="3" t="s">
        <v>27</v>
      </c>
      <c r="F2954" s="4" t="s">
        <v>43</v>
      </c>
      <c r="G2954" s="4" t="s">
        <v>16</v>
      </c>
      <c r="H2954" s="4" t="s">
        <v>17</v>
      </c>
      <c r="I2954" s="4"/>
      <c r="J2954" s="6">
        <v>44714</v>
      </c>
      <c r="K2954" s="6">
        <v>44721</v>
      </c>
      <c r="L2954">
        <f t="shared" si="345"/>
        <v>7</v>
      </c>
      <c r="M2954" t="b">
        <f t="shared" si="344"/>
        <v>1</v>
      </c>
    </row>
    <row r="2955" spans="1:13" ht="13.2" hidden="1" x14ac:dyDescent="0.25">
      <c r="A2955" s="3" t="s">
        <v>2991</v>
      </c>
      <c r="B2955" s="3" t="s">
        <v>12</v>
      </c>
      <c r="C2955" s="3">
        <v>30</v>
      </c>
      <c r="D2955" s="3" t="s">
        <v>13</v>
      </c>
      <c r="E2955" s="3" t="s">
        <v>27</v>
      </c>
      <c r="F2955" s="4" t="s">
        <v>28</v>
      </c>
      <c r="G2955" s="4" t="s">
        <v>16</v>
      </c>
      <c r="H2955" s="4" t="s">
        <v>8</v>
      </c>
      <c r="I2955" s="4" t="s">
        <v>79</v>
      </c>
      <c r="J2955" s="6">
        <v>44714</v>
      </c>
      <c r="K2955" s="6">
        <v>44746</v>
      </c>
      <c r="L2955">
        <f t="shared" si="345"/>
        <v>32</v>
      </c>
      <c r="M2955" t="b">
        <f t="shared" si="344"/>
        <v>0</v>
      </c>
    </row>
    <row r="2956" spans="1:13" ht="13.2" hidden="1" x14ac:dyDescent="0.25">
      <c r="A2956" s="3" t="s">
        <v>2992</v>
      </c>
      <c r="B2956" s="3" t="s">
        <v>12</v>
      </c>
      <c r="C2956" s="3">
        <v>30</v>
      </c>
      <c r="D2956" s="3" t="s">
        <v>13</v>
      </c>
      <c r="E2956" s="3" t="s">
        <v>27</v>
      </c>
      <c r="F2956" s="4" t="s">
        <v>28</v>
      </c>
      <c r="G2956" s="4" t="s">
        <v>16</v>
      </c>
      <c r="H2956" s="4" t="s">
        <v>8</v>
      </c>
      <c r="I2956" s="4" t="s">
        <v>79</v>
      </c>
      <c r="J2956" s="6">
        <v>44714</v>
      </c>
      <c r="K2956" s="6">
        <v>44754</v>
      </c>
      <c r="L2956">
        <f t="shared" si="345"/>
        <v>40</v>
      </c>
      <c r="M2956" t="b">
        <f t="shared" si="344"/>
        <v>0</v>
      </c>
    </row>
    <row r="2957" spans="1:13" ht="13.2" x14ac:dyDescent="0.25">
      <c r="A2957" s="3" t="s">
        <v>2993</v>
      </c>
      <c r="B2957" s="3" t="s">
        <v>12</v>
      </c>
      <c r="C2957" s="3">
        <v>30</v>
      </c>
      <c r="D2957" s="3" t="s">
        <v>13</v>
      </c>
      <c r="E2957" s="3" t="s">
        <v>27</v>
      </c>
      <c r="F2957" s="4" t="s">
        <v>28</v>
      </c>
      <c r="G2957" s="4" t="s">
        <v>272</v>
      </c>
      <c r="H2957" s="4" t="s">
        <v>8</v>
      </c>
      <c r="I2957" s="4" t="s">
        <v>30</v>
      </c>
      <c r="J2957" s="6">
        <v>44714</v>
      </c>
      <c r="K2957" s="6">
        <v>44798</v>
      </c>
      <c r="L2957">
        <f t="shared" si="345"/>
        <v>84</v>
      </c>
      <c r="M2957" t="b">
        <f t="shared" si="344"/>
        <v>0</v>
      </c>
    </row>
    <row r="2958" spans="1:13" ht="13.2" hidden="1" x14ac:dyDescent="0.25">
      <c r="A2958" s="3" t="s">
        <v>2994</v>
      </c>
      <c r="B2958" s="3" t="s">
        <v>12</v>
      </c>
      <c r="C2958" s="3">
        <v>30</v>
      </c>
      <c r="D2958" s="3" t="s">
        <v>404</v>
      </c>
      <c r="E2958" s="3" t="s">
        <v>466</v>
      </c>
      <c r="F2958" s="4"/>
      <c r="G2958" s="4" t="s">
        <v>140</v>
      </c>
      <c r="H2958" s="4"/>
      <c r="I2958" s="4"/>
      <c r="J2958" s="6">
        <v>44714</v>
      </c>
      <c r="K2958" s="3"/>
      <c r="L2958">
        <f t="shared" si="345"/>
        <v>-44714</v>
      </c>
    </row>
    <row r="2959" spans="1:13" ht="13.2" hidden="1" x14ac:dyDescent="0.25">
      <c r="A2959" s="3" t="s">
        <v>2995</v>
      </c>
      <c r="B2959" s="3" t="s">
        <v>34</v>
      </c>
      <c r="C2959" s="3">
        <v>7</v>
      </c>
      <c r="D2959" s="3" t="s">
        <v>13</v>
      </c>
      <c r="E2959" s="3" t="s">
        <v>27</v>
      </c>
      <c r="F2959" s="4" t="s">
        <v>28</v>
      </c>
      <c r="G2959" s="4" t="s">
        <v>16</v>
      </c>
      <c r="H2959" s="4" t="s">
        <v>8</v>
      </c>
      <c r="I2959" s="4" t="s">
        <v>79</v>
      </c>
      <c r="J2959" s="6">
        <v>44715</v>
      </c>
      <c r="K2959" s="6">
        <v>44801</v>
      </c>
      <c r="L2959">
        <f t="shared" si="345"/>
        <v>86</v>
      </c>
      <c r="M2959" t="b">
        <f t="shared" ref="M2959:M2962" si="346">L2959&lt;C2959</f>
        <v>0</v>
      </c>
    </row>
    <row r="2960" spans="1:13" ht="13.2" hidden="1" x14ac:dyDescent="0.25">
      <c r="A2960" s="3" t="s">
        <v>2996</v>
      </c>
      <c r="B2960" s="3" t="s">
        <v>12</v>
      </c>
      <c r="C2960" s="3">
        <v>30</v>
      </c>
      <c r="D2960" s="3" t="s">
        <v>13</v>
      </c>
      <c r="E2960" s="3" t="s">
        <v>27</v>
      </c>
      <c r="F2960" s="4" t="s">
        <v>43</v>
      </c>
      <c r="G2960" s="4" t="s">
        <v>16</v>
      </c>
      <c r="H2960" s="4" t="s">
        <v>17</v>
      </c>
      <c r="I2960" s="4"/>
      <c r="J2960" s="6">
        <v>44715</v>
      </c>
      <c r="K2960" s="6">
        <v>44724</v>
      </c>
      <c r="L2960">
        <f t="shared" si="345"/>
        <v>9</v>
      </c>
      <c r="M2960" t="b">
        <f t="shared" si="346"/>
        <v>1</v>
      </c>
    </row>
    <row r="2961" spans="1:13" ht="13.2" hidden="1" x14ac:dyDescent="0.25">
      <c r="A2961" s="3" t="s">
        <v>2997</v>
      </c>
      <c r="B2961" s="3" t="s">
        <v>12</v>
      </c>
      <c r="C2961" s="3">
        <v>30</v>
      </c>
      <c r="D2961" s="3" t="s">
        <v>13</v>
      </c>
      <c r="E2961" s="3" t="s">
        <v>27</v>
      </c>
      <c r="F2961" s="4" t="s">
        <v>43</v>
      </c>
      <c r="G2961" s="4" t="s">
        <v>16</v>
      </c>
      <c r="H2961" s="4" t="s">
        <v>17</v>
      </c>
      <c r="I2961" s="4"/>
      <c r="J2961" s="6">
        <v>44715</v>
      </c>
      <c r="K2961" s="6">
        <v>44741</v>
      </c>
      <c r="L2961">
        <f t="shared" si="345"/>
        <v>26</v>
      </c>
      <c r="M2961" t="b">
        <f t="shared" si="346"/>
        <v>1</v>
      </c>
    </row>
    <row r="2962" spans="1:13" ht="13.2" hidden="1" x14ac:dyDescent="0.25">
      <c r="A2962" s="3" t="s">
        <v>2998</v>
      </c>
      <c r="B2962" s="3" t="s">
        <v>32</v>
      </c>
      <c r="C2962" s="3">
        <v>15</v>
      </c>
      <c r="D2962" s="3" t="s">
        <v>13</v>
      </c>
      <c r="E2962" s="3" t="s">
        <v>27</v>
      </c>
      <c r="F2962" s="4" t="s">
        <v>43</v>
      </c>
      <c r="G2962" s="4" t="s">
        <v>90</v>
      </c>
      <c r="H2962" s="4" t="s">
        <v>17</v>
      </c>
      <c r="I2962" s="4"/>
      <c r="J2962" s="6">
        <v>44718</v>
      </c>
      <c r="K2962" s="6">
        <v>44722</v>
      </c>
      <c r="L2962">
        <f t="shared" si="345"/>
        <v>4</v>
      </c>
      <c r="M2962" t="b">
        <f t="shared" si="346"/>
        <v>1</v>
      </c>
    </row>
    <row r="2963" spans="1:13" ht="13.2" hidden="1" x14ac:dyDescent="0.25">
      <c r="A2963" s="3" t="s">
        <v>2999</v>
      </c>
      <c r="B2963" s="3" t="s">
        <v>12</v>
      </c>
      <c r="C2963" s="3">
        <v>30</v>
      </c>
      <c r="D2963" s="3" t="s">
        <v>13</v>
      </c>
      <c r="E2963" s="3" t="s">
        <v>14</v>
      </c>
      <c r="F2963" s="4" t="s">
        <v>59</v>
      </c>
      <c r="G2963" s="4" t="s">
        <v>140</v>
      </c>
      <c r="H2963" s="4" t="s">
        <v>8</v>
      </c>
      <c r="I2963" s="4" t="s">
        <v>56</v>
      </c>
      <c r="J2963" s="6">
        <v>44718</v>
      </c>
      <c r="K2963" s="6">
        <v>44718</v>
      </c>
      <c r="L2963">
        <f t="shared" si="345"/>
        <v>0</v>
      </c>
    </row>
    <row r="2964" spans="1:13" ht="13.2" hidden="1" x14ac:dyDescent="0.25">
      <c r="A2964" s="3" t="s">
        <v>3000</v>
      </c>
      <c r="B2964" s="3" t="s">
        <v>12</v>
      </c>
      <c r="C2964" s="3">
        <v>30</v>
      </c>
      <c r="D2964" s="3" t="s">
        <v>13</v>
      </c>
      <c r="E2964" s="3" t="s">
        <v>14</v>
      </c>
      <c r="F2964" s="4" t="s">
        <v>22</v>
      </c>
      <c r="G2964" s="4" t="s">
        <v>140</v>
      </c>
      <c r="H2964" s="4" t="s">
        <v>8</v>
      </c>
      <c r="I2964" s="4" t="s">
        <v>30</v>
      </c>
      <c r="J2964" s="6">
        <v>44718</v>
      </c>
      <c r="K2964" s="6">
        <v>44718</v>
      </c>
      <c r="L2964">
        <f t="shared" si="345"/>
        <v>0</v>
      </c>
    </row>
    <row r="2965" spans="1:13" ht="13.2" hidden="1" x14ac:dyDescent="0.25">
      <c r="A2965" s="3" t="s">
        <v>3001</v>
      </c>
      <c r="B2965" s="3" t="s">
        <v>12</v>
      </c>
      <c r="C2965" s="3">
        <v>30</v>
      </c>
      <c r="D2965" s="3" t="s">
        <v>13</v>
      </c>
      <c r="E2965" s="3" t="s">
        <v>27</v>
      </c>
      <c r="F2965" s="4" t="s">
        <v>43</v>
      </c>
      <c r="G2965" s="4" t="s">
        <v>140</v>
      </c>
      <c r="H2965" s="4" t="s">
        <v>17</v>
      </c>
      <c r="I2965" s="4"/>
      <c r="J2965" s="6">
        <v>44718</v>
      </c>
      <c r="K2965" s="6">
        <v>44718</v>
      </c>
      <c r="L2965">
        <f>K2965-J2965</f>
        <v>0</v>
      </c>
      <c r="M2965" t="b">
        <f t="shared" ref="M2965:M2970" si="347">L2965&lt;C2965</f>
        <v>1</v>
      </c>
    </row>
    <row r="2966" spans="1:13" ht="13.2" hidden="1" x14ac:dyDescent="0.25">
      <c r="A2966" s="3" t="s">
        <v>3002</v>
      </c>
      <c r="B2966" s="3" t="s">
        <v>12</v>
      </c>
      <c r="C2966" s="3">
        <v>30</v>
      </c>
      <c r="D2966" s="3" t="s">
        <v>13</v>
      </c>
      <c r="E2966" s="3" t="s">
        <v>27</v>
      </c>
      <c r="F2966" s="4" t="s">
        <v>28</v>
      </c>
      <c r="G2966" s="4" t="s">
        <v>29</v>
      </c>
      <c r="H2966" s="4" t="s">
        <v>8</v>
      </c>
      <c r="I2966" s="4" t="s">
        <v>30</v>
      </c>
      <c r="J2966" s="6">
        <v>44718</v>
      </c>
      <c r="K2966" s="6">
        <v>44730</v>
      </c>
      <c r="L2966">
        <f t="shared" si="345"/>
        <v>12</v>
      </c>
      <c r="M2966" t="b">
        <f t="shared" si="347"/>
        <v>1</v>
      </c>
    </row>
    <row r="2967" spans="1:13" ht="13.2" x14ac:dyDescent="0.25">
      <c r="A2967" s="3" t="s">
        <v>3003</v>
      </c>
      <c r="B2967" s="3" t="s">
        <v>12</v>
      </c>
      <c r="C2967" s="3">
        <v>30</v>
      </c>
      <c r="D2967" s="3" t="s">
        <v>13</v>
      </c>
      <c r="E2967" s="3" t="s">
        <v>27</v>
      </c>
      <c r="F2967" s="4" t="s">
        <v>28</v>
      </c>
      <c r="G2967" s="4" t="s">
        <v>272</v>
      </c>
      <c r="H2967" s="4" t="s">
        <v>8</v>
      </c>
      <c r="I2967" s="4" t="s">
        <v>30</v>
      </c>
      <c r="J2967" s="6">
        <v>44718</v>
      </c>
      <c r="K2967" s="6">
        <v>44790</v>
      </c>
      <c r="L2967">
        <f t="shared" si="345"/>
        <v>72</v>
      </c>
      <c r="M2967" t="b">
        <f t="shared" si="347"/>
        <v>0</v>
      </c>
    </row>
    <row r="2968" spans="1:13" ht="13.2" x14ac:dyDescent="0.25">
      <c r="A2968" s="3" t="s">
        <v>3004</v>
      </c>
      <c r="B2968" s="3" t="s">
        <v>12</v>
      </c>
      <c r="C2968" s="3">
        <v>30</v>
      </c>
      <c r="D2968" s="3" t="s">
        <v>13</v>
      </c>
      <c r="E2968" s="3" t="s">
        <v>27</v>
      </c>
      <c r="F2968" s="4" t="s">
        <v>28</v>
      </c>
      <c r="G2968" s="4" t="s">
        <v>272</v>
      </c>
      <c r="H2968" s="4" t="s">
        <v>8</v>
      </c>
      <c r="I2968" s="4" t="s">
        <v>30</v>
      </c>
      <c r="J2968" s="6">
        <v>44718</v>
      </c>
      <c r="K2968" s="6">
        <v>44790</v>
      </c>
      <c r="L2968">
        <f t="shared" si="345"/>
        <v>72</v>
      </c>
      <c r="M2968" t="b">
        <f t="shared" si="347"/>
        <v>0</v>
      </c>
    </row>
    <row r="2969" spans="1:13" ht="13.2" hidden="1" x14ac:dyDescent="0.25">
      <c r="A2969" s="3" t="s">
        <v>3005</v>
      </c>
      <c r="B2969" s="3" t="s">
        <v>12</v>
      </c>
      <c r="C2969" s="3">
        <v>30</v>
      </c>
      <c r="D2969" s="3" t="s">
        <v>13</v>
      </c>
      <c r="E2969" s="3" t="s">
        <v>27</v>
      </c>
      <c r="F2969" s="4" t="s">
        <v>28</v>
      </c>
      <c r="G2969" s="4" t="s">
        <v>16</v>
      </c>
      <c r="H2969" s="4" t="s">
        <v>8</v>
      </c>
      <c r="I2969" s="4" t="s">
        <v>79</v>
      </c>
      <c r="J2969" s="6">
        <v>44718</v>
      </c>
      <c r="K2969" s="6">
        <v>44812</v>
      </c>
      <c r="L2969">
        <f t="shared" si="345"/>
        <v>94</v>
      </c>
      <c r="M2969" t="b">
        <f t="shared" si="347"/>
        <v>0</v>
      </c>
    </row>
    <row r="2970" spans="1:13" ht="13.2" hidden="1" x14ac:dyDescent="0.25">
      <c r="A2970" s="3" t="s">
        <v>3006</v>
      </c>
      <c r="B2970" s="3" t="s">
        <v>12</v>
      </c>
      <c r="C2970" s="3">
        <v>30</v>
      </c>
      <c r="D2970" s="3" t="s">
        <v>13</v>
      </c>
      <c r="E2970" s="3" t="s">
        <v>27</v>
      </c>
      <c r="F2970" s="4" t="s">
        <v>28</v>
      </c>
      <c r="G2970" s="4" t="s">
        <v>16</v>
      </c>
      <c r="H2970" s="4" t="s">
        <v>8</v>
      </c>
      <c r="I2970" s="4" t="s">
        <v>30</v>
      </c>
      <c r="J2970" s="6">
        <v>44718</v>
      </c>
      <c r="K2970" s="6">
        <v>44840</v>
      </c>
      <c r="L2970">
        <f t="shared" si="345"/>
        <v>122</v>
      </c>
      <c r="M2970" t="b">
        <f t="shared" si="347"/>
        <v>0</v>
      </c>
    </row>
    <row r="2971" spans="1:13" ht="13.2" hidden="1" x14ac:dyDescent="0.25">
      <c r="A2971" s="3" t="s">
        <v>3007</v>
      </c>
      <c r="B2971" s="3" t="s">
        <v>12</v>
      </c>
      <c r="C2971" s="3">
        <v>30</v>
      </c>
      <c r="D2971" s="3" t="s">
        <v>13</v>
      </c>
      <c r="E2971" s="3" t="s">
        <v>14</v>
      </c>
      <c r="F2971" s="4" t="s">
        <v>24</v>
      </c>
      <c r="G2971" s="4" t="s">
        <v>140</v>
      </c>
      <c r="H2971" s="4" t="s">
        <v>8</v>
      </c>
      <c r="I2971" s="4" t="s">
        <v>67</v>
      </c>
      <c r="J2971" s="6">
        <v>44719</v>
      </c>
      <c r="K2971" s="6">
        <v>44732</v>
      </c>
      <c r="L2971">
        <f t="shared" si="345"/>
        <v>13</v>
      </c>
    </row>
    <row r="2972" spans="1:13" ht="13.2" hidden="1" x14ac:dyDescent="0.25">
      <c r="A2972" s="3" t="s">
        <v>3008</v>
      </c>
      <c r="B2972" s="3" t="s">
        <v>12</v>
      </c>
      <c r="C2972" s="3">
        <v>30</v>
      </c>
      <c r="D2972" s="3" t="s">
        <v>13</v>
      </c>
      <c r="E2972" s="3" t="s">
        <v>27</v>
      </c>
      <c r="F2972" s="4" t="s">
        <v>43</v>
      </c>
      <c r="G2972" s="4" t="s">
        <v>90</v>
      </c>
      <c r="H2972" s="4" t="s">
        <v>17</v>
      </c>
      <c r="I2972" s="4"/>
      <c r="J2972" s="6">
        <v>44719</v>
      </c>
      <c r="K2972" s="6">
        <v>44721</v>
      </c>
      <c r="L2972">
        <f t="shared" si="345"/>
        <v>2</v>
      </c>
      <c r="M2972" t="b">
        <f t="shared" ref="M2972:M2974" si="348">L2972&lt;C2972</f>
        <v>1</v>
      </c>
    </row>
    <row r="2973" spans="1:13" ht="13.2" hidden="1" x14ac:dyDescent="0.25">
      <c r="A2973" s="3" t="s">
        <v>3009</v>
      </c>
      <c r="B2973" s="3" t="s">
        <v>12</v>
      </c>
      <c r="C2973" s="3">
        <v>30</v>
      </c>
      <c r="D2973" s="3" t="s">
        <v>13</v>
      </c>
      <c r="E2973" s="3" t="s">
        <v>27</v>
      </c>
      <c r="F2973" s="4" t="s">
        <v>43</v>
      </c>
      <c r="G2973" s="4" t="s">
        <v>90</v>
      </c>
      <c r="H2973" s="4" t="s">
        <v>17</v>
      </c>
      <c r="I2973" s="4"/>
      <c r="J2973" s="6">
        <v>44719</v>
      </c>
      <c r="K2973" s="6">
        <v>44721</v>
      </c>
      <c r="L2973">
        <f t="shared" si="345"/>
        <v>2</v>
      </c>
      <c r="M2973" t="b">
        <f t="shared" si="348"/>
        <v>1</v>
      </c>
    </row>
    <row r="2974" spans="1:13" ht="13.2" hidden="1" x14ac:dyDescent="0.25">
      <c r="A2974" s="3" t="s">
        <v>3010</v>
      </c>
      <c r="B2974" s="3" t="s">
        <v>12</v>
      </c>
      <c r="C2974" s="3">
        <v>30</v>
      </c>
      <c r="D2974" s="3" t="s">
        <v>13</v>
      </c>
      <c r="E2974" s="3" t="s">
        <v>27</v>
      </c>
      <c r="F2974" s="4" t="s">
        <v>43</v>
      </c>
      <c r="G2974" s="4" t="s">
        <v>16</v>
      </c>
      <c r="H2974" s="4" t="s">
        <v>17</v>
      </c>
      <c r="I2974" s="4"/>
      <c r="J2974" s="6">
        <v>44719</v>
      </c>
      <c r="K2974" s="6">
        <v>44726</v>
      </c>
      <c r="L2974">
        <f t="shared" si="345"/>
        <v>7</v>
      </c>
      <c r="M2974" t="b">
        <f t="shared" si="348"/>
        <v>1</v>
      </c>
    </row>
    <row r="2975" spans="1:13" ht="13.2" hidden="1" x14ac:dyDescent="0.25">
      <c r="A2975" s="3" t="s">
        <v>3011</v>
      </c>
      <c r="B2975" s="3" t="s">
        <v>12</v>
      </c>
      <c r="C2975" s="3">
        <v>30</v>
      </c>
      <c r="D2975" s="3" t="s">
        <v>404</v>
      </c>
      <c r="E2975" s="3" t="s">
        <v>466</v>
      </c>
      <c r="F2975" s="4"/>
      <c r="G2975" s="4" t="s">
        <v>140</v>
      </c>
      <c r="H2975" s="4"/>
      <c r="I2975" s="4"/>
      <c r="J2975" s="6">
        <v>44719</v>
      </c>
      <c r="K2975" s="3"/>
      <c r="L2975">
        <f t="shared" si="345"/>
        <v>-44719</v>
      </c>
    </row>
    <row r="2976" spans="1:13" ht="13.2" hidden="1" x14ac:dyDescent="0.25">
      <c r="A2976" s="3" t="s">
        <v>3012</v>
      </c>
      <c r="B2976" s="3" t="s">
        <v>12</v>
      </c>
      <c r="C2976" s="3">
        <v>30</v>
      </c>
      <c r="D2976" s="3" t="s">
        <v>404</v>
      </c>
      <c r="E2976" s="3" t="s">
        <v>466</v>
      </c>
      <c r="F2976" s="4"/>
      <c r="G2976" s="4" t="s">
        <v>140</v>
      </c>
      <c r="H2976" s="4"/>
      <c r="I2976" s="4"/>
      <c r="J2976" s="6">
        <v>44719</v>
      </c>
      <c r="K2976" s="3"/>
      <c r="L2976">
        <f t="shared" si="345"/>
        <v>-44719</v>
      </c>
    </row>
    <row r="2977" spans="1:13" ht="13.2" hidden="1" x14ac:dyDescent="0.25">
      <c r="A2977" s="3" t="s">
        <v>3013</v>
      </c>
      <c r="B2977" s="3" t="s">
        <v>12</v>
      </c>
      <c r="C2977" s="3">
        <v>30</v>
      </c>
      <c r="D2977" s="3" t="s">
        <v>13</v>
      </c>
      <c r="E2977" s="3" t="s">
        <v>14</v>
      </c>
      <c r="F2977" s="4" t="s">
        <v>59</v>
      </c>
      <c r="G2977" s="4" t="s">
        <v>140</v>
      </c>
      <c r="H2977" s="4" t="s">
        <v>8</v>
      </c>
      <c r="I2977" s="4" t="s">
        <v>56</v>
      </c>
      <c r="J2977" s="6">
        <v>44720</v>
      </c>
      <c r="K2977" s="6">
        <v>44749</v>
      </c>
      <c r="L2977">
        <f t="shared" si="345"/>
        <v>29</v>
      </c>
    </row>
    <row r="2978" spans="1:13" ht="13.2" hidden="1" x14ac:dyDescent="0.25">
      <c r="A2978" s="3" t="s">
        <v>3014</v>
      </c>
      <c r="B2978" s="3" t="s">
        <v>12</v>
      </c>
      <c r="C2978" s="3">
        <v>30</v>
      </c>
      <c r="D2978" s="3" t="s">
        <v>13</v>
      </c>
      <c r="E2978" s="3" t="s">
        <v>27</v>
      </c>
      <c r="F2978" s="4" t="s">
        <v>43</v>
      </c>
      <c r="G2978" s="4" t="s">
        <v>90</v>
      </c>
      <c r="H2978" s="4" t="s">
        <v>17</v>
      </c>
      <c r="I2978" s="4"/>
      <c r="J2978" s="6">
        <v>44720</v>
      </c>
      <c r="K2978" s="6">
        <v>44721</v>
      </c>
      <c r="L2978">
        <f>K2978-J2978</f>
        <v>1</v>
      </c>
      <c r="M2978" t="b">
        <f t="shared" ref="M2978:M2984" si="349">L2978&lt;C2978</f>
        <v>1</v>
      </c>
    </row>
    <row r="2979" spans="1:13" ht="13.2" hidden="1" x14ac:dyDescent="0.25">
      <c r="A2979" s="3" t="s">
        <v>3015</v>
      </c>
      <c r="B2979" s="3" t="s">
        <v>12</v>
      </c>
      <c r="C2979" s="3">
        <v>30</v>
      </c>
      <c r="D2979" s="3" t="s">
        <v>13</v>
      </c>
      <c r="E2979" s="3" t="s">
        <v>27</v>
      </c>
      <c r="F2979" s="4" t="s">
        <v>28</v>
      </c>
      <c r="G2979" s="4" t="s">
        <v>16</v>
      </c>
      <c r="H2979" s="4" t="s">
        <v>8</v>
      </c>
      <c r="I2979" s="4" t="s">
        <v>79</v>
      </c>
      <c r="J2979" s="6">
        <v>44720</v>
      </c>
      <c r="K2979" s="6">
        <v>44743</v>
      </c>
      <c r="L2979">
        <f t="shared" si="345"/>
        <v>23</v>
      </c>
      <c r="M2979" t="b">
        <f t="shared" si="349"/>
        <v>1</v>
      </c>
    </row>
    <row r="2980" spans="1:13" ht="13.2" hidden="1" x14ac:dyDescent="0.25">
      <c r="A2980" s="3" t="s">
        <v>3016</v>
      </c>
      <c r="B2980" s="3" t="s">
        <v>12</v>
      </c>
      <c r="C2980" s="3">
        <v>30</v>
      </c>
      <c r="D2980" s="3" t="s">
        <v>13</v>
      </c>
      <c r="E2980" s="3" t="s">
        <v>27</v>
      </c>
      <c r="F2980" s="4" t="s">
        <v>28</v>
      </c>
      <c r="G2980" s="4" t="s">
        <v>16</v>
      </c>
      <c r="H2980" s="4" t="s">
        <v>8</v>
      </c>
      <c r="I2980" s="4" t="s">
        <v>79</v>
      </c>
      <c r="J2980" s="6">
        <v>44720</v>
      </c>
      <c r="K2980" s="6">
        <v>44748</v>
      </c>
      <c r="L2980">
        <f t="shared" si="345"/>
        <v>28</v>
      </c>
      <c r="M2980" t="b">
        <f t="shared" si="349"/>
        <v>1</v>
      </c>
    </row>
    <row r="2981" spans="1:13" ht="13.2" hidden="1" x14ac:dyDescent="0.25">
      <c r="A2981" s="3" t="s">
        <v>3017</v>
      </c>
      <c r="B2981" s="3" t="s">
        <v>12</v>
      </c>
      <c r="C2981" s="3">
        <v>30</v>
      </c>
      <c r="D2981" s="3" t="s">
        <v>13</v>
      </c>
      <c r="E2981" s="3" t="s">
        <v>27</v>
      </c>
      <c r="F2981" s="4" t="s">
        <v>28</v>
      </c>
      <c r="G2981" s="4" t="s">
        <v>16</v>
      </c>
      <c r="H2981" s="4" t="s">
        <v>8</v>
      </c>
      <c r="I2981" s="4" t="s">
        <v>79</v>
      </c>
      <c r="J2981" s="6">
        <v>44720</v>
      </c>
      <c r="K2981" s="6">
        <v>44752</v>
      </c>
      <c r="L2981">
        <f t="shared" si="345"/>
        <v>32</v>
      </c>
      <c r="M2981" t="b">
        <f t="shared" si="349"/>
        <v>0</v>
      </c>
    </row>
    <row r="2982" spans="1:13" ht="13.2" hidden="1" x14ac:dyDescent="0.25">
      <c r="A2982" s="3" t="s">
        <v>3018</v>
      </c>
      <c r="B2982" s="3" t="s">
        <v>12</v>
      </c>
      <c r="C2982" s="3">
        <v>30</v>
      </c>
      <c r="D2982" s="3" t="s">
        <v>13</v>
      </c>
      <c r="E2982" s="3" t="s">
        <v>27</v>
      </c>
      <c r="F2982" s="4" t="s">
        <v>28</v>
      </c>
      <c r="G2982" s="4" t="s">
        <v>16</v>
      </c>
      <c r="H2982" s="4" t="s">
        <v>8</v>
      </c>
      <c r="I2982" s="4" t="s">
        <v>79</v>
      </c>
      <c r="J2982" s="6">
        <v>44720</v>
      </c>
      <c r="K2982" s="6">
        <v>44754</v>
      </c>
      <c r="L2982">
        <f t="shared" si="345"/>
        <v>34</v>
      </c>
      <c r="M2982" t="b">
        <f t="shared" si="349"/>
        <v>0</v>
      </c>
    </row>
    <row r="2983" spans="1:13" ht="13.2" x14ac:dyDescent="0.25">
      <c r="A2983" s="3" t="s">
        <v>3019</v>
      </c>
      <c r="B2983" s="3" t="s">
        <v>12</v>
      </c>
      <c r="C2983" s="3">
        <v>30</v>
      </c>
      <c r="D2983" s="3" t="s">
        <v>13</v>
      </c>
      <c r="E2983" s="3" t="s">
        <v>27</v>
      </c>
      <c r="F2983" s="4" t="s">
        <v>28</v>
      </c>
      <c r="G2983" s="4" t="s">
        <v>272</v>
      </c>
      <c r="H2983" s="4" t="s">
        <v>8</v>
      </c>
      <c r="I2983" s="4" t="s">
        <v>79</v>
      </c>
      <c r="J2983" s="6">
        <v>44720</v>
      </c>
      <c r="K2983" s="6">
        <v>44798</v>
      </c>
      <c r="L2983">
        <f t="shared" si="345"/>
        <v>78</v>
      </c>
      <c r="M2983" t="b">
        <f t="shared" si="349"/>
        <v>0</v>
      </c>
    </row>
    <row r="2984" spans="1:13" ht="13.2" x14ac:dyDescent="0.25">
      <c r="A2984" s="3" t="s">
        <v>3020</v>
      </c>
      <c r="B2984" s="3" t="s">
        <v>12</v>
      </c>
      <c r="C2984" s="3">
        <v>30</v>
      </c>
      <c r="D2984" s="3" t="s">
        <v>13</v>
      </c>
      <c r="E2984" s="3" t="s">
        <v>27</v>
      </c>
      <c r="F2984" s="4" t="s">
        <v>28</v>
      </c>
      <c r="G2984" s="4" t="s">
        <v>272</v>
      </c>
      <c r="H2984" s="4" t="s">
        <v>8</v>
      </c>
      <c r="I2984" s="4" t="s">
        <v>79</v>
      </c>
      <c r="J2984" s="6">
        <v>44720</v>
      </c>
      <c r="K2984" s="6">
        <v>44798</v>
      </c>
      <c r="L2984">
        <f t="shared" si="345"/>
        <v>78</v>
      </c>
      <c r="M2984" t="b">
        <f t="shared" si="349"/>
        <v>0</v>
      </c>
    </row>
    <row r="2985" spans="1:13" ht="13.2" hidden="1" x14ac:dyDescent="0.25">
      <c r="A2985" s="3" t="s">
        <v>3021</v>
      </c>
      <c r="B2985" s="3" t="s">
        <v>12</v>
      </c>
      <c r="C2985" s="3">
        <v>30</v>
      </c>
      <c r="D2985" s="3" t="s">
        <v>404</v>
      </c>
      <c r="E2985" s="3" t="s">
        <v>466</v>
      </c>
      <c r="F2985" s="4"/>
      <c r="G2985" s="4" t="s">
        <v>16</v>
      </c>
      <c r="H2985" s="4"/>
      <c r="I2985" s="4"/>
      <c r="J2985" s="6">
        <v>44720</v>
      </c>
      <c r="K2985" s="3"/>
      <c r="L2985">
        <f t="shared" si="345"/>
        <v>-44720</v>
      </c>
    </row>
    <row r="2986" spans="1:13" ht="13.2" hidden="1" x14ac:dyDescent="0.25">
      <c r="A2986" s="3" t="s">
        <v>3022</v>
      </c>
      <c r="B2986" s="3" t="s">
        <v>12</v>
      </c>
      <c r="C2986" s="3">
        <v>30</v>
      </c>
      <c r="D2986" s="3" t="s">
        <v>13</v>
      </c>
      <c r="E2986" s="3" t="s">
        <v>27</v>
      </c>
      <c r="F2986" s="4" t="s">
        <v>43</v>
      </c>
      <c r="G2986" s="4" t="s">
        <v>90</v>
      </c>
      <c r="H2986" s="4" t="s">
        <v>17</v>
      </c>
      <c r="I2986" s="4"/>
      <c r="J2986" s="6">
        <v>44721</v>
      </c>
      <c r="K2986" s="6">
        <v>44722</v>
      </c>
      <c r="L2986">
        <f t="shared" si="345"/>
        <v>1</v>
      </c>
      <c r="M2986" t="b">
        <f t="shared" ref="M2986:M2990" si="350">L2986&lt;C2986</f>
        <v>1</v>
      </c>
    </row>
    <row r="2987" spans="1:13" ht="13.2" hidden="1" x14ac:dyDescent="0.25">
      <c r="A2987" s="3" t="s">
        <v>3023</v>
      </c>
      <c r="B2987" s="3" t="s">
        <v>12</v>
      </c>
      <c r="C2987" s="3">
        <v>30</v>
      </c>
      <c r="D2987" s="3" t="s">
        <v>13</v>
      </c>
      <c r="E2987" s="3" t="s">
        <v>27</v>
      </c>
      <c r="F2987" s="4" t="s">
        <v>43</v>
      </c>
      <c r="G2987" s="4" t="s">
        <v>90</v>
      </c>
      <c r="H2987" s="4" t="s">
        <v>17</v>
      </c>
      <c r="I2987" s="4"/>
      <c r="J2987" s="6">
        <v>44721</v>
      </c>
      <c r="K2987" s="6">
        <v>44722</v>
      </c>
      <c r="L2987">
        <f t="shared" si="345"/>
        <v>1</v>
      </c>
      <c r="M2987" t="b">
        <f t="shared" si="350"/>
        <v>1</v>
      </c>
    </row>
    <row r="2988" spans="1:13" ht="13.2" hidden="1" x14ac:dyDescent="0.25">
      <c r="A2988" s="3" t="s">
        <v>3024</v>
      </c>
      <c r="B2988" s="3" t="s">
        <v>12</v>
      </c>
      <c r="C2988" s="3">
        <v>30</v>
      </c>
      <c r="D2988" s="3" t="s">
        <v>13</v>
      </c>
      <c r="E2988" s="3" t="s">
        <v>27</v>
      </c>
      <c r="F2988" s="4" t="s">
        <v>43</v>
      </c>
      <c r="G2988" s="4" t="s">
        <v>140</v>
      </c>
      <c r="H2988" s="4" t="s">
        <v>17</v>
      </c>
      <c r="I2988" s="4"/>
      <c r="J2988" s="6">
        <v>44721</v>
      </c>
      <c r="K2988" s="6">
        <v>44722</v>
      </c>
      <c r="L2988">
        <f t="shared" si="345"/>
        <v>1</v>
      </c>
      <c r="M2988" t="b">
        <f t="shared" si="350"/>
        <v>1</v>
      </c>
    </row>
    <row r="2989" spans="1:13" ht="13.2" hidden="1" x14ac:dyDescent="0.25">
      <c r="A2989" s="3" t="s">
        <v>3025</v>
      </c>
      <c r="B2989" s="3" t="s">
        <v>12</v>
      </c>
      <c r="C2989" s="3">
        <v>30</v>
      </c>
      <c r="D2989" s="3" t="s">
        <v>13</v>
      </c>
      <c r="E2989" s="3" t="s">
        <v>27</v>
      </c>
      <c r="F2989" s="4" t="s">
        <v>43</v>
      </c>
      <c r="G2989" s="4" t="s">
        <v>16</v>
      </c>
      <c r="H2989" s="4" t="s">
        <v>17</v>
      </c>
      <c r="I2989" s="4"/>
      <c r="J2989" s="6">
        <v>44721</v>
      </c>
      <c r="K2989" s="6">
        <v>44726</v>
      </c>
      <c r="L2989">
        <f t="shared" si="345"/>
        <v>5</v>
      </c>
      <c r="M2989" t="b">
        <f t="shared" si="350"/>
        <v>1</v>
      </c>
    </row>
    <row r="2990" spans="1:13" ht="13.2" hidden="1" x14ac:dyDescent="0.25">
      <c r="A2990" s="3" t="s">
        <v>3026</v>
      </c>
      <c r="B2990" s="3" t="s">
        <v>12</v>
      </c>
      <c r="C2990" s="3">
        <v>30</v>
      </c>
      <c r="D2990" s="3" t="s">
        <v>13</v>
      </c>
      <c r="E2990" s="3" t="s">
        <v>27</v>
      </c>
      <c r="F2990" s="4" t="s">
        <v>28</v>
      </c>
      <c r="G2990" s="4" t="s">
        <v>16</v>
      </c>
      <c r="H2990" s="4" t="s">
        <v>8</v>
      </c>
      <c r="I2990" s="4" t="s">
        <v>79</v>
      </c>
      <c r="J2990" s="6">
        <v>44721</v>
      </c>
      <c r="K2990" s="6">
        <v>44753</v>
      </c>
      <c r="L2990">
        <f t="shared" si="345"/>
        <v>32</v>
      </c>
      <c r="M2990" t="b">
        <f t="shared" si="350"/>
        <v>0</v>
      </c>
    </row>
    <row r="2991" spans="1:13" ht="13.2" hidden="1" x14ac:dyDescent="0.25">
      <c r="A2991" s="3" t="s">
        <v>3027</v>
      </c>
      <c r="B2991" s="3" t="s">
        <v>12</v>
      </c>
      <c r="C2991" s="3">
        <v>30</v>
      </c>
      <c r="D2991" s="3" t="s">
        <v>404</v>
      </c>
      <c r="E2991" s="3" t="s">
        <v>466</v>
      </c>
      <c r="F2991" s="4"/>
      <c r="G2991" s="4" t="s">
        <v>140</v>
      </c>
      <c r="H2991" s="4"/>
      <c r="I2991" s="4"/>
      <c r="J2991" s="6">
        <v>44721</v>
      </c>
      <c r="K2991" s="3"/>
      <c r="L2991">
        <f t="shared" si="345"/>
        <v>-44721</v>
      </c>
    </row>
    <row r="2992" spans="1:13" ht="13.2" hidden="1" x14ac:dyDescent="0.25">
      <c r="A2992" s="3" t="s">
        <v>3028</v>
      </c>
      <c r="B2992" s="3" t="s">
        <v>12</v>
      </c>
      <c r="C2992" s="3">
        <v>30</v>
      </c>
      <c r="D2992" s="3" t="s">
        <v>13</v>
      </c>
      <c r="E2992" s="3" t="s">
        <v>27</v>
      </c>
      <c r="F2992" s="4" t="s">
        <v>43</v>
      </c>
      <c r="G2992" s="4" t="s">
        <v>16</v>
      </c>
      <c r="H2992" s="4" t="s">
        <v>17</v>
      </c>
      <c r="I2992" s="4"/>
      <c r="J2992" s="6">
        <v>44722</v>
      </c>
      <c r="K2992" s="6">
        <v>44722</v>
      </c>
      <c r="L2992">
        <f>K2992-J2992</f>
        <v>0</v>
      </c>
      <c r="M2992" t="b">
        <f t="shared" ref="M2992:M3001" si="351">L2992&lt;C2992</f>
        <v>1</v>
      </c>
    </row>
    <row r="2993" spans="1:13" ht="13.2" hidden="1" x14ac:dyDescent="0.25">
      <c r="A2993" s="3" t="s">
        <v>3029</v>
      </c>
      <c r="B2993" s="3" t="s">
        <v>12</v>
      </c>
      <c r="C2993" s="3">
        <v>30</v>
      </c>
      <c r="D2993" s="3" t="s">
        <v>13</v>
      </c>
      <c r="E2993" s="3" t="s">
        <v>27</v>
      </c>
      <c r="F2993" s="4" t="s">
        <v>28</v>
      </c>
      <c r="G2993" s="4" t="s">
        <v>16</v>
      </c>
      <c r="H2993" s="4" t="s">
        <v>8</v>
      </c>
      <c r="I2993" s="4" t="s">
        <v>67</v>
      </c>
      <c r="J2993" s="6">
        <v>44722</v>
      </c>
      <c r="K2993" s="6">
        <v>44759</v>
      </c>
      <c r="L2993">
        <f t="shared" si="345"/>
        <v>37</v>
      </c>
      <c r="M2993" t="b">
        <f t="shared" si="351"/>
        <v>0</v>
      </c>
    </row>
    <row r="2994" spans="1:13" ht="13.2" hidden="1" x14ac:dyDescent="0.25">
      <c r="A2994" s="3" t="s">
        <v>3030</v>
      </c>
      <c r="B2994" s="3" t="s">
        <v>12</v>
      </c>
      <c r="C2994" s="3">
        <v>30</v>
      </c>
      <c r="D2994" s="3" t="s">
        <v>13</v>
      </c>
      <c r="E2994" s="3" t="s">
        <v>27</v>
      </c>
      <c r="F2994" s="4" t="s">
        <v>28</v>
      </c>
      <c r="G2994" s="4" t="s">
        <v>140</v>
      </c>
      <c r="H2994" s="4" t="s">
        <v>8</v>
      </c>
      <c r="I2994" s="4" t="s">
        <v>56</v>
      </c>
      <c r="J2994" s="6">
        <v>44722</v>
      </c>
      <c r="K2994" s="6">
        <v>44790</v>
      </c>
      <c r="L2994">
        <f t="shared" si="345"/>
        <v>68</v>
      </c>
      <c r="M2994" t="b">
        <f t="shared" si="351"/>
        <v>0</v>
      </c>
    </row>
    <row r="2995" spans="1:13" ht="13.2" hidden="1" x14ac:dyDescent="0.25">
      <c r="A2995" s="3" t="s">
        <v>3031</v>
      </c>
      <c r="B2995" s="3" t="s">
        <v>12</v>
      </c>
      <c r="C2995" s="3">
        <v>30</v>
      </c>
      <c r="D2995" s="3" t="s">
        <v>13</v>
      </c>
      <c r="E2995" s="3" t="s">
        <v>27</v>
      </c>
      <c r="F2995" s="4" t="s">
        <v>43</v>
      </c>
      <c r="G2995" s="4" t="s">
        <v>90</v>
      </c>
      <c r="H2995" s="4" t="s">
        <v>17</v>
      </c>
      <c r="I2995" s="4"/>
      <c r="J2995" s="6">
        <v>44725</v>
      </c>
      <c r="K2995" s="6">
        <v>44726</v>
      </c>
      <c r="L2995">
        <f t="shared" si="345"/>
        <v>1</v>
      </c>
      <c r="M2995" t="b">
        <f t="shared" si="351"/>
        <v>1</v>
      </c>
    </row>
    <row r="2996" spans="1:13" ht="13.2" hidden="1" x14ac:dyDescent="0.25">
      <c r="A2996" s="3" t="s">
        <v>3032</v>
      </c>
      <c r="B2996" s="3" t="s">
        <v>12</v>
      </c>
      <c r="C2996" s="3">
        <v>30</v>
      </c>
      <c r="D2996" s="3" t="s">
        <v>13</v>
      </c>
      <c r="E2996" s="3" t="s">
        <v>27</v>
      </c>
      <c r="F2996" s="4" t="s">
        <v>43</v>
      </c>
      <c r="G2996" s="4" t="s">
        <v>90</v>
      </c>
      <c r="H2996" s="4" t="s">
        <v>17</v>
      </c>
      <c r="I2996" s="4"/>
      <c r="J2996" s="6">
        <v>44725</v>
      </c>
      <c r="K2996" s="6">
        <v>44726</v>
      </c>
      <c r="L2996">
        <f t="shared" si="345"/>
        <v>1</v>
      </c>
      <c r="M2996" t="b">
        <f t="shared" si="351"/>
        <v>1</v>
      </c>
    </row>
    <row r="2997" spans="1:13" ht="13.2" hidden="1" x14ac:dyDescent="0.25">
      <c r="A2997" s="3" t="s">
        <v>3033</v>
      </c>
      <c r="B2997" s="3" t="s">
        <v>12</v>
      </c>
      <c r="C2997" s="3">
        <v>30</v>
      </c>
      <c r="D2997" s="3" t="s">
        <v>13</v>
      </c>
      <c r="E2997" s="3" t="s">
        <v>27</v>
      </c>
      <c r="F2997" s="4" t="s">
        <v>43</v>
      </c>
      <c r="G2997" s="4" t="s">
        <v>90</v>
      </c>
      <c r="H2997" s="4" t="s">
        <v>17</v>
      </c>
      <c r="I2997" s="4"/>
      <c r="J2997" s="6">
        <v>44725</v>
      </c>
      <c r="K2997" s="6">
        <v>44727</v>
      </c>
      <c r="L2997">
        <f t="shared" si="345"/>
        <v>2</v>
      </c>
      <c r="M2997" t="b">
        <f t="shared" si="351"/>
        <v>1</v>
      </c>
    </row>
    <row r="2998" spans="1:13" ht="13.2" hidden="1" x14ac:dyDescent="0.25">
      <c r="A2998" s="3" t="s">
        <v>3034</v>
      </c>
      <c r="B2998" s="3" t="s">
        <v>12</v>
      </c>
      <c r="C2998" s="3">
        <v>30</v>
      </c>
      <c r="D2998" s="3" t="s">
        <v>13</v>
      </c>
      <c r="E2998" s="3" t="s">
        <v>27</v>
      </c>
      <c r="F2998" s="4" t="s">
        <v>43</v>
      </c>
      <c r="G2998" s="4" t="s">
        <v>90</v>
      </c>
      <c r="H2998" s="4" t="s">
        <v>17</v>
      </c>
      <c r="I2998" s="4"/>
      <c r="J2998" s="6">
        <v>44725</v>
      </c>
      <c r="K2998" s="6">
        <v>44729</v>
      </c>
      <c r="L2998">
        <f t="shared" si="345"/>
        <v>4</v>
      </c>
      <c r="M2998" t="b">
        <f t="shared" si="351"/>
        <v>1</v>
      </c>
    </row>
    <row r="2999" spans="1:13" ht="13.2" hidden="1" x14ac:dyDescent="0.25">
      <c r="A2999" s="3" t="s">
        <v>3035</v>
      </c>
      <c r="B2999" s="3" t="s">
        <v>12</v>
      </c>
      <c r="C2999" s="3">
        <v>30</v>
      </c>
      <c r="D2999" s="3" t="s">
        <v>13</v>
      </c>
      <c r="E2999" s="3" t="s">
        <v>27</v>
      </c>
      <c r="F2999" s="4" t="s">
        <v>28</v>
      </c>
      <c r="G2999" s="4" t="s">
        <v>140</v>
      </c>
      <c r="H2999" s="4" t="s">
        <v>8</v>
      </c>
      <c r="I2999" s="4" t="s">
        <v>56</v>
      </c>
      <c r="J2999" s="6">
        <v>44725</v>
      </c>
      <c r="K2999" s="6">
        <v>44788</v>
      </c>
      <c r="L2999">
        <f t="shared" si="345"/>
        <v>63</v>
      </c>
      <c r="M2999" t="b">
        <f t="shared" si="351"/>
        <v>0</v>
      </c>
    </row>
    <row r="3000" spans="1:13" ht="13.2" hidden="1" x14ac:dyDescent="0.25">
      <c r="A3000" s="3" t="s">
        <v>3036</v>
      </c>
      <c r="B3000" s="3" t="s">
        <v>12</v>
      </c>
      <c r="C3000" s="3">
        <v>30</v>
      </c>
      <c r="D3000" s="3" t="s">
        <v>13</v>
      </c>
      <c r="E3000" s="3" t="s">
        <v>27</v>
      </c>
      <c r="F3000" s="4" t="s">
        <v>28</v>
      </c>
      <c r="G3000" s="4" t="s">
        <v>16</v>
      </c>
      <c r="H3000" s="4" t="s">
        <v>8</v>
      </c>
      <c r="I3000" s="4" t="s">
        <v>79</v>
      </c>
      <c r="J3000" s="6">
        <v>44725</v>
      </c>
      <c r="K3000" s="6">
        <v>44840</v>
      </c>
      <c r="L3000">
        <f t="shared" si="345"/>
        <v>115</v>
      </c>
      <c r="M3000" t="b">
        <f t="shared" si="351"/>
        <v>0</v>
      </c>
    </row>
    <row r="3001" spans="1:13" ht="13.2" hidden="1" x14ac:dyDescent="0.25">
      <c r="A3001" s="3" t="s">
        <v>3037</v>
      </c>
      <c r="B3001" s="3" t="s">
        <v>32</v>
      </c>
      <c r="C3001" s="3">
        <v>15</v>
      </c>
      <c r="D3001" s="3" t="s">
        <v>13</v>
      </c>
      <c r="E3001" s="3" t="s">
        <v>27</v>
      </c>
      <c r="F3001" s="4" t="s">
        <v>28</v>
      </c>
      <c r="G3001" s="4" t="s">
        <v>29</v>
      </c>
      <c r="H3001" s="4" t="s">
        <v>8</v>
      </c>
      <c r="I3001" s="4" t="s">
        <v>30</v>
      </c>
      <c r="J3001" s="6">
        <v>44726</v>
      </c>
      <c r="K3001" s="6">
        <v>44741</v>
      </c>
      <c r="L3001">
        <f t="shared" si="345"/>
        <v>15</v>
      </c>
      <c r="M3001" t="b">
        <f t="shared" si="351"/>
        <v>0</v>
      </c>
    </row>
    <row r="3002" spans="1:13" ht="13.2" hidden="1" x14ac:dyDescent="0.25">
      <c r="A3002" s="3" t="s">
        <v>3038</v>
      </c>
      <c r="B3002" s="3" t="s">
        <v>12</v>
      </c>
      <c r="C3002" s="3">
        <v>30</v>
      </c>
      <c r="D3002" s="3" t="s">
        <v>13</v>
      </c>
      <c r="E3002" s="3" t="s">
        <v>14</v>
      </c>
      <c r="F3002" s="4" t="s">
        <v>59</v>
      </c>
      <c r="G3002" s="4" t="s">
        <v>16</v>
      </c>
      <c r="H3002" s="4" t="s">
        <v>8</v>
      </c>
      <c r="I3002" s="4" t="s">
        <v>56</v>
      </c>
      <c r="J3002" s="6">
        <v>44726</v>
      </c>
      <c r="K3002" s="6">
        <v>44837</v>
      </c>
      <c r="L3002">
        <f t="shared" si="345"/>
        <v>111</v>
      </c>
    </row>
    <row r="3003" spans="1:13" ht="13.2" hidden="1" x14ac:dyDescent="0.25">
      <c r="A3003" s="3" t="s">
        <v>3039</v>
      </c>
      <c r="B3003" s="3" t="s">
        <v>12</v>
      </c>
      <c r="C3003" s="3">
        <v>30</v>
      </c>
      <c r="D3003" s="3" t="s">
        <v>13</v>
      </c>
      <c r="E3003" s="3" t="s">
        <v>14</v>
      </c>
      <c r="F3003" s="4" t="s">
        <v>59</v>
      </c>
      <c r="G3003" s="4" t="s">
        <v>140</v>
      </c>
      <c r="H3003" s="4" t="s">
        <v>8</v>
      </c>
      <c r="I3003" s="4" t="s">
        <v>56</v>
      </c>
      <c r="J3003" s="6">
        <v>44726</v>
      </c>
      <c r="K3003" s="6">
        <v>44754</v>
      </c>
      <c r="L3003">
        <f t="shared" si="345"/>
        <v>28</v>
      </c>
    </row>
    <row r="3004" spans="1:13" ht="13.2" hidden="1" x14ac:dyDescent="0.25">
      <c r="A3004" s="3" t="s">
        <v>3040</v>
      </c>
      <c r="B3004" s="3" t="s">
        <v>12</v>
      </c>
      <c r="C3004" s="3">
        <v>30</v>
      </c>
      <c r="D3004" s="3" t="s">
        <v>13</v>
      </c>
      <c r="E3004" s="3" t="s">
        <v>27</v>
      </c>
      <c r="F3004" s="4" t="s">
        <v>43</v>
      </c>
      <c r="G3004" s="4" t="s">
        <v>140</v>
      </c>
      <c r="H3004" s="4" t="s">
        <v>17</v>
      </c>
      <c r="I3004" s="4"/>
      <c r="J3004" s="6">
        <v>44726</v>
      </c>
      <c r="K3004" s="6">
        <v>44726</v>
      </c>
      <c r="L3004">
        <f>K3004-J3004</f>
        <v>0</v>
      </c>
      <c r="M3004" t="b">
        <f t="shared" ref="M3004:M3009" si="352">L3004&lt;C3004</f>
        <v>1</v>
      </c>
    </row>
    <row r="3005" spans="1:13" ht="13.2" hidden="1" x14ac:dyDescent="0.25">
      <c r="A3005" s="3" t="s">
        <v>3041</v>
      </c>
      <c r="B3005" s="3" t="s">
        <v>12</v>
      </c>
      <c r="C3005" s="3">
        <v>30</v>
      </c>
      <c r="D3005" s="3" t="s">
        <v>13</v>
      </c>
      <c r="E3005" s="3" t="s">
        <v>27</v>
      </c>
      <c r="F3005" s="4" t="s">
        <v>28</v>
      </c>
      <c r="G3005" s="4" t="s">
        <v>16</v>
      </c>
      <c r="H3005" s="4" t="s">
        <v>8</v>
      </c>
      <c r="I3005" s="4" t="s">
        <v>79</v>
      </c>
      <c r="J3005" s="6">
        <v>44726</v>
      </c>
      <c r="K3005" s="6">
        <v>44734</v>
      </c>
      <c r="L3005">
        <f t="shared" si="345"/>
        <v>8</v>
      </c>
      <c r="M3005" t="b">
        <f t="shared" si="352"/>
        <v>1</v>
      </c>
    </row>
    <row r="3006" spans="1:13" ht="13.2" hidden="1" x14ac:dyDescent="0.25">
      <c r="A3006" s="3" t="s">
        <v>3042</v>
      </c>
      <c r="B3006" s="3" t="s">
        <v>12</v>
      </c>
      <c r="C3006" s="3">
        <v>30</v>
      </c>
      <c r="D3006" s="3" t="s">
        <v>13</v>
      </c>
      <c r="E3006" s="3" t="s">
        <v>27</v>
      </c>
      <c r="F3006" s="4" t="s">
        <v>28</v>
      </c>
      <c r="G3006" s="4" t="s">
        <v>29</v>
      </c>
      <c r="H3006" s="4" t="s">
        <v>8</v>
      </c>
      <c r="I3006" s="4" t="s">
        <v>30</v>
      </c>
      <c r="J3006" s="6">
        <v>44726</v>
      </c>
      <c r="K3006" s="6">
        <v>44746</v>
      </c>
      <c r="L3006">
        <f t="shared" si="345"/>
        <v>20</v>
      </c>
      <c r="M3006" t="b">
        <f t="shared" si="352"/>
        <v>1</v>
      </c>
    </row>
    <row r="3007" spans="1:13" ht="13.2" x14ac:dyDescent="0.25">
      <c r="A3007" s="3" t="s">
        <v>3043</v>
      </c>
      <c r="B3007" s="3" t="s">
        <v>12</v>
      </c>
      <c r="C3007" s="3">
        <v>30</v>
      </c>
      <c r="D3007" s="3" t="s">
        <v>13</v>
      </c>
      <c r="E3007" s="3" t="s">
        <v>27</v>
      </c>
      <c r="F3007" s="4" t="s">
        <v>28</v>
      </c>
      <c r="G3007" s="4" t="s">
        <v>272</v>
      </c>
      <c r="H3007" s="4" t="s">
        <v>8</v>
      </c>
      <c r="I3007" s="4" t="s">
        <v>30</v>
      </c>
      <c r="J3007" s="6">
        <v>44726</v>
      </c>
      <c r="K3007" s="6">
        <v>44798</v>
      </c>
      <c r="L3007">
        <f t="shared" si="345"/>
        <v>72</v>
      </c>
      <c r="M3007" t="b">
        <f t="shared" si="352"/>
        <v>0</v>
      </c>
    </row>
    <row r="3008" spans="1:13" ht="13.2" x14ac:dyDescent="0.25">
      <c r="A3008" s="3" t="s">
        <v>3044</v>
      </c>
      <c r="B3008" s="3" t="s">
        <v>12</v>
      </c>
      <c r="C3008" s="3">
        <v>30</v>
      </c>
      <c r="D3008" s="3" t="s">
        <v>13</v>
      </c>
      <c r="E3008" s="3" t="s">
        <v>27</v>
      </c>
      <c r="F3008" s="4" t="s">
        <v>28</v>
      </c>
      <c r="G3008" s="4" t="s">
        <v>272</v>
      </c>
      <c r="H3008" s="4" t="s">
        <v>8</v>
      </c>
      <c r="I3008" s="4" t="s">
        <v>30</v>
      </c>
      <c r="J3008" s="6">
        <v>44726</v>
      </c>
      <c r="K3008" s="6">
        <v>44798</v>
      </c>
      <c r="L3008">
        <f t="shared" si="345"/>
        <v>72</v>
      </c>
      <c r="M3008" t="b">
        <f t="shared" si="352"/>
        <v>0</v>
      </c>
    </row>
    <row r="3009" spans="1:13" ht="13.2" hidden="1" x14ac:dyDescent="0.25">
      <c r="A3009" s="3" t="s">
        <v>3045</v>
      </c>
      <c r="B3009" s="3" t="s">
        <v>12</v>
      </c>
      <c r="C3009" s="3">
        <v>30</v>
      </c>
      <c r="D3009" s="3" t="s">
        <v>13</v>
      </c>
      <c r="E3009" s="3" t="s">
        <v>27</v>
      </c>
      <c r="F3009" s="4" t="s">
        <v>28</v>
      </c>
      <c r="G3009" s="4" t="s">
        <v>16</v>
      </c>
      <c r="H3009" s="4" t="s">
        <v>8</v>
      </c>
      <c r="I3009" s="4" t="s">
        <v>30</v>
      </c>
      <c r="J3009" s="6">
        <v>44726</v>
      </c>
      <c r="K3009" s="6">
        <v>44823</v>
      </c>
      <c r="L3009">
        <f t="shared" si="345"/>
        <v>97</v>
      </c>
      <c r="M3009" t="b">
        <f t="shared" si="352"/>
        <v>0</v>
      </c>
    </row>
    <row r="3010" spans="1:13" ht="13.2" hidden="1" x14ac:dyDescent="0.25">
      <c r="A3010" s="3" t="s">
        <v>3046</v>
      </c>
      <c r="B3010" s="3" t="s">
        <v>12</v>
      </c>
      <c r="C3010" s="3">
        <v>30</v>
      </c>
      <c r="D3010" s="3" t="s">
        <v>404</v>
      </c>
      <c r="E3010" s="3" t="s">
        <v>466</v>
      </c>
      <c r="F3010" s="4"/>
      <c r="G3010" s="4" t="s">
        <v>29</v>
      </c>
      <c r="H3010" s="4"/>
      <c r="I3010" s="4"/>
      <c r="J3010" s="6">
        <v>44726</v>
      </c>
      <c r="K3010" s="3"/>
      <c r="L3010">
        <f t="shared" si="345"/>
        <v>-44726</v>
      </c>
    </row>
    <row r="3011" spans="1:13" ht="13.2" hidden="1" x14ac:dyDescent="0.25">
      <c r="A3011" s="3" t="s">
        <v>3047</v>
      </c>
      <c r="B3011" s="3" t="s">
        <v>12</v>
      </c>
      <c r="C3011" s="3">
        <v>30</v>
      </c>
      <c r="D3011" s="3" t="s">
        <v>13</v>
      </c>
      <c r="E3011" s="3" t="s">
        <v>27</v>
      </c>
      <c r="F3011" s="4" t="s">
        <v>43</v>
      </c>
      <c r="G3011" s="4" t="s">
        <v>140</v>
      </c>
      <c r="H3011" s="4" t="s">
        <v>17</v>
      </c>
      <c r="I3011" s="4"/>
      <c r="J3011" s="6">
        <v>44727</v>
      </c>
      <c r="K3011" s="6">
        <v>44727</v>
      </c>
      <c r="L3011">
        <f t="shared" si="345"/>
        <v>0</v>
      </c>
      <c r="M3011" t="b">
        <f t="shared" ref="M3011:M3032" si="353">L3011&lt;C3011</f>
        <v>1</v>
      </c>
    </row>
    <row r="3012" spans="1:13" ht="13.2" hidden="1" x14ac:dyDescent="0.25">
      <c r="A3012" s="3" t="s">
        <v>3048</v>
      </c>
      <c r="B3012" s="3" t="s">
        <v>12</v>
      </c>
      <c r="C3012" s="3">
        <v>30</v>
      </c>
      <c r="D3012" s="3" t="s">
        <v>13</v>
      </c>
      <c r="E3012" s="3" t="s">
        <v>27</v>
      </c>
      <c r="F3012" s="4" t="s">
        <v>43</v>
      </c>
      <c r="G3012" s="4" t="s">
        <v>16</v>
      </c>
      <c r="H3012" s="4" t="s">
        <v>17</v>
      </c>
      <c r="I3012" s="4"/>
      <c r="J3012" s="6">
        <v>44727</v>
      </c>
      <c r="K3012" s="6">
        <v>44727</v>
      </c>
      <c r="L3012">
        <f t="shared" ref="L3012" si="354">K3012-J3012</f>
        <v>0</v>
      </c>
      <c r="M3012" t="b">
        <f t="shared" si="353"/>
        <v>1</v>
      </c>
    </row>
    <row r="3013" spans="1:13" ht="13.2" hidden="1" x14ac:dyDescent="0.25">
      <c r="A3013" s="3" t="s">
        <v>3049</v>
      </c>
      <c r="B3013" s="3" t="s">
        <v>12</v>
      </c>
      <c r="C3013" s="3">
        <v>30</v>
      </c>
      <c r="D3013" s="3" t="s">
        <v>13</v>
      </c>
      <c r="E3013" s="3" t="s">
        <v>27</v>
      </c>
      <c r="F3013" s="4" t="s">
        <v>28</v>
      </c>
      <c r="G3013" s="4" t="s">
        <v>16</v>
      </c>
      <c r="H3013" s="4" t="s">
        <v>8</v>
      </c>
      <c r="I3013" s="4" t="s">
        <v>79</v>
      </c>
      <c r="J3013" s="6">
        <v>44727</v>
      </c>
      <c r="K3013" s="6">
        <v>44816</v>
      </c>
      <c r="L3013">
        <f t="shared" ref="L3013:L3075" si="355">K3013-J3013</f>
        <v>89</v>
      </c>
      <c r="M3013" t="b">
        <f t="shared" si="353"/>
        <v>0</v>
      </c>
    </row>
    <row r="3014" spans="1:13" ht="13.2" hidden="1" x14ac:dyDescent="0.25">
      <c r="A3014" s="3" t="s">
        <v>3050</v>
      </c>
      <c r="B3014" s="3" t="s">
        <v>12</v>
      </c>
      <c r="C3014" s="3">
        <v>30</v>
      </c>
      <c r="D3014" s="3" t="s">
        <v>13</v>
      </c>
      <c r="E3014" s="3" t="s">
        <v>27</v>
      </c>
      <c r="F3014" s="4" t="s">
        <v>43</v>
      </c>
      <c r="G3014" s="4" t="s">
        <v>140</v>
      </c>
      <c r="H3014" s="4" t="s">
        <v>17</v>
      </c>
      <c r="I3014" s="4"/>
      <c r="J3014" s="6">
        <v>44729</v>
      </c>
      <c r="K3014" s="6">
        <v>44729</v>
      </c>
      <c r="L3014">
        <f t="shared" si="355"/>
        <v>0</v>
      </c>
      <c r="M3014" t="b">
        <f t="shared" si="353"/>
        <v>1</v>
      </c>
    </row>
    <row r="3015" spans="1:13" ht="13.2" hidden="1" x14ac:dyDescent="0.25">
      <c r="A3015" s="3" t="s">
        <v>3051</v>
      </c>
      <c r="B3015" s="3" t="s">
        <v>12</v>
      </c>
      <c r="C3015" s="3">
        <v>30</v>
      </c>
      <c r="D3015" s="3" t="s">
        <v>13</v>
      </c>
      <c r="E3015" s="3" t="s">
        <v>27</v>
      </c>
      <c r="F3015" s="4" t="s">
        <v>43</v>
      </c>
      <c r="G3015" s="4" t="s">
        <v>140</v>
      </c>
      <c r="H3015" s="4" t="s">
        <v>17</v>
      </c>
      <c r="I3015" s="4"/>
      <c r="J3015" s="6">
        <v>44729</v>
      </c>
      <c r="K3015" s="6">
        <v>44729</v>
      </c>
      <c r="L3015">
        <f t="shared" si="355"/>
        <v>0</v>
      </c>
      <c r="M3015" t="b">
        <f t="shared" si="353"/>
        <v>1</v>
      </c>
    </row>
    <row r="3016" spans="1:13" ht="13.2" hidden="1" x14ac:dyDescent="0.25">
      <c r="A3016" s="3" t="s">
        <v>3052</v>
      </c>
      <c r="B3016" s="3" t="s">
        <v>12</v>
      </c>
      <c r="C3016" s="3">
        <v>30</v>
      </c>
      <c r="D3016" s="3" t="s">
        <v>13</v>
      </c>
      <c r="E3016" s="3" t="s">
        <v>27</v>
      </c>
      <c r="F3016" s="4" t="s">
        <v>43</v>
      </c>
      <c r="G3016" s="4" t="s">
        <v>16</v>
      </c>
      <c r="H3016" s="4" t="s">
        <v>17</v>
      </c>
      <c r="I3016" s="4"/>
      <c r="J3016" s="6">
        <v>44729</v>
      </c>
      <c r="K3016" s="6">
        <v>44736</v>
      </c>
      <c r="L3016">
        <f t="shared" si="355"/>
        <v>7</v>
      </c>
      <c r="M3016" t="b">
        <f t="shared" si="353"/>
        <v>1</v>
      </c>
    </row>
    <row r="3017" spans="1:13" ht="13.2" hidden="1" x14ac:dyDescent="0.25">
      <c r="A3017" s="3" t="s">
        <v>3053</v>
      </c>
      <c r="B3017" s="3" t="s">
        <v>12</v>
      </c>
      <c r="C3017" s="3">
        <v>30</v>
      </c>
      <c r="D3017" s="3" t="s">
        <v>13</v>
      </c>
      <c r="E3017" s="3" t="s">
        <v>27</v>
      </c>
      <c r="F3017" s="4" t="s">
        <v>28</v>
      </c>
      <c r="G3017" s="4" t="s">
        <v>16</v>
      </c>
      <c r="H3017" s="4" t="s">
        <v>8</v>
      </c>
      <c r="I3017" s="4" t="s">
        <v>79</v>
      </c>
      <c r="J3017" s="6">
        <v>44729</v>
      </c>
      <c r="K3017" s="6">
        <v>44738</v>
      </c>
      <c r="L3017">
        <f t="shared" si="355"/>
        <v>9</v>
      </c>
      <c r="M3017" t="b">
        <f t="shared" si="353"/>
        <v>1</v>
      </c>
    </row>
    <row r="3018" spans="1:13" ht="13.2" hidden="1" x14ac:dyDescent="0.25">
      <c r="A3018" s="3" t="s">
        <v>3054</v>
      </c>
      <c r="B3018" s="3" t="s">
        <v>12</v>
      </c>
      <c r="C3018" s="3">
        <v>30</v>
      </c>
      <c r="D3018" s="3" t="s">
        <v>13</v>
      </c>
      <c r="E3018" s="3" t="s">
        <v>27</v>
      </c>
      <c r="F3018" s="4" t="s">
        <v>28</v>
      </c>
      <c r="G3018" s="4" t="s">
        <v>29</v>
      </c>
      <c r="H3018" s="4" t="s">
        <v>8</v>
      </c>
      <c r="I3018" s="4" t="s">
        <v>30</v>
      </c>
      <c r="J3018" s="6">
        <v>44729</v>
      </c>
      <c r="K3018" s="6">
        <v>44747</v>
      </c>
      <c r="L3018">
        <f t="shared" si="355"/>
        <v>18</v>
      </c>
      <c r="M3018" t="b">
        <f t="shared" si="353"/>
        <v>1</v>
      </c>
    </row>
    <row r="3019" spans="1:13" ht="13.2" hidden="1" x14ac:dyDescent="0.25">
      <c r="A3019" s="3" t="s">
        <v>3055</v>
      </c>
      <c r="B3019" s="3" t="s">
        <v>12</v>
      </c>
      <c r="C3019" s="3">
        <v>30</v>
      </c>
      <c r="D3019" s="3" t="s">
        <v>13</v>
      </c>
      <c r="E3019" s="3" t="s">
        <v>27</v>
      </c>
      <c r="F3019" s="4" t="s">
        <v>28</v>
      </c>
      <c r="G3019" s="4" t="s">
        <v>16</v>
      </c>
      <c r="H3019" s="4" t="s">
        <v>8</v>
      </c>
      <c r="I3019" s="4" t="s">
        <v>79</v>
      </c>
      <c r="J3019" s="6">
        <v>44729</v>
      </c>
      <c r="K3019" s="6">
        <v>44762</v>
      </c>
      <c r="L3019">
        <f t="shared" si="355"/>
        <v>33</v>
      </c>
      <c r="M3019" t="b">
        <f t="shared" si="353"/>
        <v>0</v>
      </c>
    </row>
    <row r="3020" spans="1:13" ht="13.2" hidden="1" x14ac:dyDescent="0.25">
      <c r="A3020" s="3" t="s">
        <v>3056</v>
      </c>
      <c r="B3020" s="3" t="s">
        <v>12</v>
      </c>
      <c r="C3020" s="3">
        <v>30</v>
      </c>
      <c r="D3020" s="3" t="s">
        <v>13</v>
      </c>
      <c r="E3020" s="3" t="s">
        <v>27</v>
      </c>
      <c r="F3020" s="4" t="s">
        <v>28</v>
      </c>
      <c r="G3020" s="4" t="s">
        <v>140</v>
      </c>
      <c r="H3020" s="4" t="s">
        <v>8</v>
      </c>
      <c r="I3020" s="4" t="s">
        <v>56</v>
      </c>
      <c r="J3020" s="6">
        <v>44729</v>
      </c>
      <c r="K3020" s="6">
        <v>44795</v>
      </c>
      <c r="L3020">
        <f t="shared" si="355"/>
        <v>66</v>
      </c>
      <c r="M3020" t="b">
        <f t="shared" si="353"/>
        <v>0</v>
      </c>
    </row>
    <row r="3021" spans="1:13" ht="13.2" hidden="1" x14ac:dyDescent="0.25">
      <c r="A3021" s="3" t="s">
        <v>3057</v>
      </c>
      <c r="B3021" s="3" t="s">
        <v>12</v>
      </c>
      <c r="C3021" s="3">
        <v>30</v>
      </c>
      <c r="D3021" s="3" t="s">
        <v>13</v>
      </c>
      <c r="E3021" s="3" t="s">
        <v>27</v>
      </c>
      <c r="F3021" s="4" t="s">
        <v>28</v>
      </c>
      <c r="G3021" s="4" t="s">
        <v>140</v>
      </c>
      <c r="H3021" s="4" t="s">
        <v>8</v>
      </c>
      <c r="I3021" s="4" t="s">
        <v>56</v>
      </c>
      <c r="J3021" s="6">
        <v>44729</v>
      </c>
      <c r="K3021" s="6">
        <v>44799</v>
      </c>
      <c r="L3021">
        <f t="shared" si="355"/>
        <v>70</v>
      </c>
      <c r="M3021" t="b">
        <f t="shared" si="353"/>
        <v>0</v>
      </c>
    </row>
    <row r="3022" spans="1:13" ht="13.2" hidden="1" x14ac:dyDescent="0.25">
      <c r="A3022" s="3" t="s">
        <v>3058</v>
      </c>
      <c r="B3022" s="3" t="s">
        <v>12</v>
      </c>
      <c r="C3022" s="3">
        <v>30</v>
      </c>
      <c r="D3022" s="3" t="s">
        <v>13</v>
      </c>
      <c r="E3022" s="3" t="s">
        <v>27</v>
      </c>
      <c r="F3022" s="4" t="s">
        <v>43</v>
      </c>
      <c r="G3022" s="4" t="s">
        <v>16</v>
      </c>
      <c r="H3022" s="4" t="s">
        <v>17</v>
      </c>
      <c r="I3022" s="4"/>
      <c r="J3022" s="6">
        <v>44732</v>
      </c>
      <c r="K3022" s="6">
        <v>44732</v>
      </c>
      <c r="L3022">
        <f t="shared" si="355"/>
        <v>0</v>
      </c>
      <c r="M3022" t="b">
        <f t="shared" si="353"/>
        <v>1</v>
      </c>
    </row>
    <row r="3023" spans="1:13" ht="13.2" hidden="1" x14ac:dyDescent="0.25">
      <c r="A3023" s="3" t="s">
        <v>3059</v>
      </c>
      <c r="B3023" s="3" t="s">
        <v>12</v>
      </c>
      <c r="C3023" s="3">
        <v>30</v>
      </c>
      <c r="D3023" s="3" t="s">
        <v>13</v>
      </c>
      <c r="E3023" s="3" t="s">
        <v>27</v>
      </c>
      <c r="F3023" s="4" t="s">
        <v>43</v>
      </c>
      <c r="G3023" s="4" t="s">
        <v>90</v>
      </c>
      <c r="H3023" s="4" t="s">
        <v>17</v>
      </c>
      <c r="I3023" s="4"/>
      <c r="J3023" s="6">
        <v>44732</v>
      </c>
      <c r="K3023" s="6">
        <v>44733</v>
      </c>
      <c r="L3023">
        <f t="shared" si="355"/>
        <v>1</v>
      </c>
      <c r="M3023" t="b">
        <f t="shared" si="353"/>
        <v>1</v>
      </c>
    </row>
    <row r="3024" spans="1:13" ht="13.2" hidden="1" x14ac:dyDescent="0.25">
      <c r="A3024" s="3" t="s">
        <v>3060</v>
      </c>
      <c r="B3024" s="3" t="s">
        <v>12</v>
      </c>
      <c r="C3024" s="3">
        <v>30</v>
      </c>
      <c r="D3024" s="3" t="s">
        <v>13</v>
      </c>
      <c r="E3024" s="3" t="s">
        <v>27</v>
      </c>
      <c r="F3024" s="4" t="s">
        <v>28</v>
      </c>
      <c r="G3024" s="4" t="s">
        <v>29</v>
      </c>
      <c r="H3024" s="4" t="s">
        <v>8</v>
      </c>
      <c r="I3024" s="4" t="s">
        <v>30</v>
      </c>
      <c r="J3024" s="6">
        <v>44732</v>
      </c>
      <c r="K3024" s="6">
        <v>44747</v>
      </c>
      <c r="L3024">
        <f t="shared" si="355"/>
        <v>15</v>
      </c>
      <c r="M3024" t="b">
        <f t="shared" si="353"/>
        <v>1</v>
      </c>
    </row>
    <row r="3025" spans="1:13" ht="13.2" hidden="1" x14ac:dyDescent="0.25">
      <c r="A3025" s="3" t="s">
        <v>3061</v>
      </c>
      <c r="B3025" s="3" t="s">
        <v>12</v>
      </c>
      <c r="C3025" s="3">
        <v>30</v>
      </c>
      <c r="D3025" s="3" t="s">
        <v>13</v>
      </c>
      <c r="E3025" s="3" t="s">
        <v>27</v>
      </c>
      <c r="F3025" s="4" t="s">
        <v>28</v>
      </c>
      <c r="G3025" s="4" t="s">
        <v>29</v>
      </c>
      <c r="H3025" s="4" t="s">
        <v>8</v>
      </c>
      <c r="I3025" s="4" t="s">
        <v>30</v>
      </c>
      <c r="J3025" s="6">
        <v>44732</v>
      </c>
      <c r="K3025" s="6">
        <v>44747</v>
      </c>
      <c r="L3025">
        <f t="shared" si="355"/>
        <v>15</v>
      </c>
      <c r="M3025" t="b">
        <f t="shared" si="353"/>
        <v>1</v>
      </c>
    </row>
    <row r="3026" spans="1:13" ht="13.2" x14ac:dyDescent="0.25">
      <c r="A3026" s="3" t="s">
        <v>3062</v>
      </c>
      <c r="B3026" s="3" t="s">
        <v>12</v>
      </c>
      <c r="C3026" s="3">
        <v>30</v>
      </c>
      <c r="D3026" s="3" t="s">
        <v>13</v>
      </c>
      <c r="E3026" s="3" t="s">
        <v>27</v>
      </c>
      <c r="F3026" s="4" t="s">
        <v>28</v>
      </c>
      <c r="G3026" s="4" t="s">
        <v>272</v>
      </c>
      <c r="H3026" s="4" t="s">
        <v>8</v>
      </c>
      <c r="I3026" s="4" t="s">
        <v>30</v>
      </c>
      <c r="J3026" s="6">
        <v>44732</v>
      </c>
      <c r="K3026" s="6">
        <v>44809</v>
      </c>
      <c r="L3026">
        <f t="shared" si="355"/>
        <v>77</v>
      </c>
      <c r="M3026" t="b">
        <f t="shared" si="353"/>
        <v>0</v>
      </c>
    </row>
    <row r="3027" spans="1:13" ht="13.2" hidden="1" x14ac:dyDescent="0.25">
      <c r="A3027" s="3" t="s">
        <v>3063</v>
      </c>
      <c r="B3027" s="3" t="s">
        <v>12</v>
      </c>
      <c r="C3027" s="3">
        <v>30</v>
      </c>
      <c r="D3027" s="3" t="s">
        <v>13</v>
      </c>
      <c r="E3027" s="3" t="s">
        <v>27</v>
      </c>
      <c r="F3027" s="4" t="s">
        <v>43</v>
      </c>
      <c r="G3027" s="4" t="s">
        <v>140</v>
      </c>
      <c r="H3027" s="4" t="s">
        <v>17</v>
      </c>
      <c r="I3027" s="4"/>
      <c r="J3027" s="6">
        <v>44733</v>
      </c>
      <c r="K3027" s="6">
        <v>44733</v>
      </c>
      <c r="L3027">
        <f t="shared" si="355"/>
        <v>0</v>
      </c>
      <c r="M3027" t="b">
        <f t="shared" si="353"/>
        <v>1</v>
      </c>
    </row>
    <row r="3028" spans="1:13" ht="13.2" hidden="1" x14ac:dyDescent="0.25">
      <c r="A3028" s="3" t="s">
        <v>3064</v>
      </c>
      <c r="B3028" s="3" t="s">
        <v>12</v>
      </c>
      <c r="C3028" s="3">
        <v>30</v>
      </c>
      <c r="D3028" s="3" t="s">
        <v>13</v>
      </c>
      <c r="E3028" s="3" t="s">
        <v>27</v>
      </c>
      <c r="F3028" s="4" t="s">
        <v>43</v>
      </c>
      <c r="G3028" s="4" t="s">
        <v>90</v>
      </c>
      <c r="H3028" s="4" t="s">
        <v>17</v>
      </c>
      <c r="I3028" s="4"/>
      <c r="J3028" s="6">
        <v>44733</v>
      </c>
      <c r="K3028" s="6">
        <v>44736</v>
      </c>
      <c r="L3028">
        <f t="shared" si="355"/>
        <v>3</v>
      </c>
      <c r="M3028" t="b">
        <f t="shared" si="353"/>
        <v>1</v>
      </c>
    </row>
    <row r="3029" spans="1:13" ht="13.2" hidden="1" x14ac:dyDescent="0.25">
      <c r="A3029" s="3" t="s">
        <v>3065</v>
      </c>
      <c r="B3029" s="3" t="s">
        <v>12</v>
      </c>
      <c r="C3029" s="3">
        <v>30</v>
      </c>
      <c r="D3029" s="3" t="s">
        <v>13</v>
      </c>
      <c r="E3029" s="3" t="s">
        <v>27</v>
      </c>
      <c r="F3029" s="4" t="s">
        <v>28</v>
      </c>
      <c r="G3029" s="4" t="s">
        <v>29</v>
      </c>
      <c r="H3029" s="4" t="s">
        <v>8</v>
      </c>
      <c r="I3029" s="4" t="s">
        <v>79</v>
      </c>
      <c r="J3029" s="6">
        <v>44733</v>
      </c>
      <c r="K3029" s="6">
        <v>44747</v>
      </c>
      <c r="L3029">
        <f t="shared" si="355"/>
        <v>14</v>
      </c>
      <c r="M3029" t="b">
        <f t="shared" si="353"/>
        <v>1</v>
      </c>
    </row>
    <row r="3030" spans="1:13" ht="13.2" hidden="1" x14ac:dyDescent="0.25">
      <c r="A3030" s="3" t="s">
        <v>3066</v>
      </c>
      <c r="B3030" s="3" t="s">
        <v>12</v>
      </c>
      <c r="C3030" s="3">
        <v>30</v>
      </c>
      <c r="D3030" s="3" t="s">
        <v>13</v>
      </c>
      <c r="E3030" s="3" t="s">
        <v>27</v>
      </c>
      <c r="F3030" s="4" t="s">
        <v>28</v>
      </c>
      <c r="G3030" s="4" t="s">
        <v>16</v>
      </c>
      <c r="H3030" s="4" t="s">
        <v>8</v>
      </c>
      <c r="I3030" s="4" t="s">
        <v>56</v>
      </c>
      <c r="J3030" s="6">
        <v>44733</v>
      </c>
      <c r="K3030" s="6">
        <v>44788</v>
      </c>
      <c r="L3030">
        <f t="shared" si="355"/>
        <v>55</v>
      </c>
      <c r="M3030" t="b">
        <f t="shared" si="353"/>
        <v>0</v>
      </c>
    </row>
    <row r="3031" spans="1:13" ht="13.2" hidden="1" x14ac:dyDescent="0.25">
      <c r="A3031" s="3" t="s">
        <v>3067</v>
      </c>
      <c r="B3031" s="3" t="s">
        <v>12</v>
      </c>
      <c r="C3031" s="3">
        <v>30</v>
      </c>
      <c r="D3031" s="3" t="s">
        <v>13</v>
      </c>
      <c r="E3031" s="3" t="s">
        <v>27</v>
      </c>
      <c r="F3031" s="4" t="s">
        <v>28</v>
      </c>
      <c r="G3031" s="4" t="s">
        <v>140</v>
      </c>
      <c r="H3031" s="4" t="s">
        <v>8</v>
      </c>
      <c r="I3031" s="4" t="s">
        <v>30</v>
      </c>
      <c r="J3031" s="6">
        <v>44733</v>
      </c>
      <c r="K3031" s="6">
        <v>44798</v>
      </c>
      <c r="L3031">
        <f t="shared" si="355"/>
        <v>65</v>
      </c>
      <c r="M3031" t="b">
        <f t="shared" si="353"/>
        <v>0</v>
      </c>
    </row>
    <row r="3032" spans="1:13" ht="13.2" hidden="1" x14ac:dyDescent="0.25">
      <c r="A3032" s="3" t="s">
        <v>3068</v>
      </c>
      <c r="B3032" s="3" t="s">
        <v>12</v>
      </c>
      <c r="C3032" s="3">
        <v>30</v>
      </c>
      <c r="D3032" s="3" t="s">
        <v>13</v>
      </c>
      <c r="E3032" s="3" t="s">
        <v>27</v>
      </c>
      <c r="F3032" s="4" t="s">
        <v>28</v>
      </c>
      <c r="G3032" s="4" t="s">
        <v>16</v>
      </c>
      <c r="H3032" s="4" t="s">
        <v>8</v>
      </c>
      <c r="I3032" s="4" t="s">
        <v>30</v>
      </c>
      <c r="J3032" s="6">
        <v>44733</v>
      </c>
      <c r="K3032" s="6">
        <v>44818</v>
      </c>
      <c r="L3032">
        <f t="shared" si="355"/>
        <v>85</v>
      </c>
      <c r="M3032" t="b">
        <f t="shared" si="353"/>
        <v>0</v>
      </c>
    </row>
    <row r="3033" spans="1:13" ht="13.2" hidden="1" x14ac:dyDescent="0.25">
      <c r="A3033" s="3" t="s">
        <v>3069</v>
      </c>
      <c r="B3033" s="3" t="s">
        <v>12</v>
      </c>
      <c r="C3033" s="3">
        <v>30</v>
      </c>
      <c r="D3033" s="3" t="s">
        <v>404</v>
      </c>
      <c r="E3033" s="3" t="s">
        <v>466</v>
      </c>
      <c r="F3033" s="4"/>
      <c r="G3033" s="4" t="s">
        <v>29</v>
      </c>
      <c r="H3033" s="4"/>
      <c r="I3033" s="4"/>
      <c r="J3033" s="6">
        <v>44733</v>
      </c>
      <c r="K3033" s="3"/>
      <c r="L3033">
        <f t="shared" si="355"/>
        <v>-44733</v>
      </c>
    </row>
    <row r="3034" spans="1:13" ht="13.2" hidden="1" x14ac:dyDescent="0.25">
      <c r="A3034" s="3" t="s">
        <v>3070</v>
      </c>
      <c r="B3034" s="3" t="s">
        <v>12</v>
      </c>
      <c r="C3034" s="3">
        <v>30</v>
      </c>
      <c r="D3034" s="3" t="s">
        <v>13</v>
      </c>
      <c r="E3034" s="3" t="s">
        <v>27</v>
      </c>
      <c r="F3034" s="4" t="s">
        <v>43</v>
      </c>
      <c r="G3034" s="4" t="s">
        <v>90</v>
      </c>
      <c r="H3034" s="4" t="s">
        <v>17</v>
      </c>
      <c r="I3034" s="4"/>
      <c r="J3034" s="6">
        <v>44734</v>
      </c>
      <c r="K3034" s="6">
        <v>44735</v>
      </c>
      <c r="L3034">
        <f t="shared" si="355"/>
        <v>1</v>
      </c>
      <c r="M3034" t="b">
        <f t="shared" ref="M3034:M3043" si="356">L3034&lt;C3034</f>
        <v>1</v>
      </c>
    </row>
    <row r="3035" spans="1:13" ht="13.2" hidden="1" x14ac:dyDescent="0.25">
      <c r="A3035" s="3" t="s">
        <v>3071</v>
      </c>
      <c r="B3035" s="3" t="s">
        <v>12</v>
      </c>
      <c r="C3035" s="3">
        <v>30</v>
      </c>
      <c r="D3035" s="3" t="s">
        <v>13</v>
      </c>
      <c r="E3035" s="3" t="s">
        <v>27</v>
      </c>
      <c r="F3035" s="4" t="s">
        <v>43</v>
      </c>
      <c r="G3035" s="4" t="s">
        <v>90</v>
      </c>
      <c r="H3035" s="4" t="s">
        <v>17</v>
      </c>
      <c r="I3035" s="4"/>
      <c r="J3035" s="6">
        <v>44734</v>
      </c>
      <c r="K3035" s="6">
        <v>44735</v>
      </c>
      <c r="L3035">
        <f t="shared" si="355"/>
        <v>1</v>
      </c>
      <c r="M3035" t="b">
        <f t="shared" si="356"/>
        <v>1</v>
      </c>
    </row>
    <row r="3036" spans="1:13" ht="13.2" hidden="1" x14ac:dyDescent="0.25">
      <c r="A3036" s="3" t="s">
        <v>3072</v>
      </c>
      <c r="B3036" s="3" t="s">
        <v>12</v>
      </c>
      <c r="C3036" s="3">
        <v>30</v>
      </c>
      <c r="D3036" s="3" t="s">
        <v>13</v>
      </c>
      <c r="E3036" s="3" t="s">
        <v>27</v>
      </c>
      <c r="F3036" s="4" t="s">
        <v>43</v>
      </c>
      <c r="G3036" s="4" t="s">
        <v>16</v>
      </c>
      <c r="H3036" s="4" t="s">
        <v>17</v>
      </c>
      <c r="I3036" s="4"/>
      <c r="J3036" s="6">
        <v>44734</v>
      </c>
      <c r="K3036" s="6">
        <v>44735</v>
      </c>
      <c r="L3036">
        <f t="shared" si="355"/>
        <v>1</v>
      </c>
      <c r="M3036" t="b">
        <f t="shared" si="356"/>
        <v>1</v>
      </c>
    </row>
    <row r="3037" spans="1:13" ht="13.2" hidden="1" x14ac:dyDescent="0.25">
      <c r="A3037" s="3" t="s">
        <v>3073</v>
      </c>
      <c r="B3037" s="3" t="s">
        <v>12</v>
      </c>
      <c r="C3037" s="3">
        <v>30</v>
      </c>
      <c r="D3037" s="3" t="s">
        <v>13</v>
      </c>
      <c r="E3037" s="3" t="s">
        <v>27</v>
      </c>
      <c r="F3037" s="4" t="s">
        <v>43</v>
      </c>
      <c r="G3037" s="4" t="s">
        <v>16</v>
      </c>
      <c r="H3037" s="4" t="s">
        <v>17</v>
      </c>
      <c r="I3037" s="4"/>
      <c r="J3037" s="6">
        <v>44734</v>
      </c>
      <c r="K3037" s="6">
        <v>44740</v>
      </c>
      <c r="L3037">
        <f t="shared" si="355"/>
        <v>6</v>
      </c>
      <c r="M3037" t="b">
        <f t="shared" si="356"/>
        <v>1</v>
      </c>
    </row>
    <row r="3038" spans="1:13" ht="13.2" hidden="1" x14ac:dyDescent="0.25">
      <c r="A3038" s="3" t="s">
        <v>3074</v>
      </c>
      <c r="B3038" s="3" t="s">
        <v>12</v>
      </c>
      <c r="C3038" s="3">
        <v>30</v>
      </c>
      <c r="D3038" s="3" t="s">
        <v>13</v>
      </c>
      <c r="E3038" s="3" t="s">
        <v>27</v>
      </c>
      <c r="F3038" s="4" t="s">
        <v>43</v>
      </c>
      <c r="G3038" s="4" t="s">
        <v>16</v>
      </c>
      <c r="H3038" s="4" t="s">
        <v>17</v>
      </c>
      <c r="I3038" s="4"/>
      <c r="J3038" s="6">
        <v>44734</v>
      </c>
      <c r="K3038" s="6">
        <v>44742</v>
      </c>
      <c r="L3038">
        <f t="shared" si="355"/>
        <v>8</v>
      </c>
      <c r="M3038" t="b">
        <f t="shared" si="356"/>
        <v>1</v>
      </c>
    </row>
    <row r="3039" spans="1:13" ht="13.2" hidden="1" x14ac:dyDescent="0.25">
      <c r="A3039" s="3" t="s">
        <v>3075</v>
      </c>
      <c r="B3039" s="3" t="s">
        <v>12</v>
      </c>
      <c r="C3039" s="3">
        <v>30</v>
      </c>
      <c r="D3039" s="3" t="s">
        <v>13</v>
      </c>
      <c r="E3039" s="3" t="s">
        <v>27</v>
      </c>
      <c r="F3039" s="4" t="s">
        <v>28</v>
      </c>
      <c r="G3039" s="4" t="s">
        <v>16</v>
      </c>
      <c r="H3039" s="4" t="s">
        <v>8</v>
      </c>
      <c r="I3039" s="4" t="s">
        <v>79</v>
      </c>
      <c r="J3039" s="6">
        <v>44734</v>
      </c>
      <c r="K3039" s="6">
        <v>44757</v>
      </c>
      <c r="L3039">
        <f t="shared" si="355"/>
        <v>23</v>
      </c>
      <c r="M3039" t="b">
        <f t="shared" si="356"/>
        <v>1</v>
      </c>
    </row>
    <row r="3040" spans="1:13" ht="13.2" hidden="1" x14ac:dyDescent="0.25">
      <c r="A3040" s="3" t="s">
        <v>3076</v>
      </c>
      <c r="B3040" s="3" t="s">
        <v>12</v>
      </c>
      <c r="C3040" s="3">
        <v>30</v>
      </c>
      <c r="D3040" s="3" t="s">
        <v>13</v>
      </c>
      <c r="E3040" s="3" t="s">
        <v>27</v>
      </c>
      <c r="F3040" s="4" t="s">
        <v>28</v>
      </c>
      <c r="G3040" s="4" t="s">
        <v>16</v>
      </c>
      <c r="H3040" s="4" t="s">
        <v>8</v>
      </c>
      <c r="I3040" s="4" t="s">
        <v>79</v>
      </c>
      <c r="J3040" s="6">
        <v>44734</v>
      </c>
      <c r="K3040" s="6">
        <v>44764</v>
      </c>
      <c r="L3040">
        <f t="shared" si="355"/>
        <v>30</v>
      </c>
      <c r="M3040" t="b">
        <f t="shared" si="356"/>
        <v>0</v>
      </c>
    </row>
    <row r="3041" spans="1:13" ht="13.2" hidden="1" x14ac:dyDescent="0.25">
      <c r="A3041" s="3" t="s">
        <v>3077</v>
      </c>
      <c r="B3041" s="3" t="s">
        <v>12</v>
      </c>
      <c r="C3041" s="3">
        <v>30</v>
      </c>
      <c r="D3041" s="3" t="s">
        <v>13</v>
      </c>
      <c r="E3041" s="3" t="s">
        <v>27</v>
      </c>
      <c r="F3041" s="4" t="s">
        <v>28</v>
      </c>
      <c r="G3041" s="4" t="s">
        <v>16</v>
      </c>
      <c r="H3041" s="4" t="s">
        <v>8</v>
      </c>
      <c r="I3041" s="4" t="s">
        <v>79</v>
      </c>
      <c r="J3041" s="6">
        <v>44734</v>
      </c>
      <c r="K3041" s="6">
        <v>44767</v>
      </c>
      <c r="L3041">
        <f t="shared" si="355"/>
        <v>33</v>
      </c>
      <c r="M3041" t="b">
        <f t="shared" si="356"/>
        <v>0</v>
      </c>
    </row>
    <row r="3042" spans="1:13" ht="13.2" hidden="1" x14ac:dyDescent="0.25">
      <c r="A3042" s="3" t="s">
        <v>3078</v>
      </c>
      <c r="B3042" s="3" t="s">
        <v>12</v>
      </c>
      <c r="C3042" s="3">
        <v>30</v>
      </c>
      <c r="D3042" s="3" t="s">
        <v>13</v>
      </c>
      <c r="E3042" s="3" t="s">
        <v>27</v>
      </c>
      <c r="F3042" s="4" t="s">
        <v>28</v>
      </c>
      <c r="G3042" s="4" t="s">
        <v>16</v>
      </c>
      <c r="H3042" s="4" t="s">
        <v>8</v>
      </c>
      <c r="I3042" s="4" t="s">
        <v>30</v>
      </c>
      <c r="J3042" s="6">
        <v>44734</v>
      </c>
      <c r="K3042" s="6">
        <v>44790</v>
      </c>
      <c r="L3042">
        <f t="shared" si="355"/>
        <v>56</v>
      </c>
      <c r="M3042" t="b">
        <f t="shared" si="356"/>
        <v>0</v>
      </c>
    </row>
    <row r="3043" spans="1:13" ht="13.2" hidden="1" x14ac:dyDescent="0.25">
      <c r="A3043" s="3" t="s">
        <v>3079</v>
      </c>
      <c r="B3043" s="3" t="s">
        <v>12</v>
      </c>
      <c r="C3043" s="3">
        <v>30</v>
      </c>
      <c r="D3043" s="3" t="s">
        <v>13</v>
      </c>
      <c r="E3043" s="3" t="s">
        <v>27</v>
      </c>
      <c r="F3043" s="4" t="s">
        <v>28</v>
      </c>
      <c r="G3043" s="4" t="s">
        <v>16</v>
      </c>
      <c r="H3043" s="4" t="s">
        <v>8</v>
      </c>
      <c r="I3043" s="4" t="s">
        <v>79</v>
      </c>
      <c r="J3043" s="6">
        <v>44734</v>
      </c>
      <c r="K3043" s="6">
        <v>44831</v>
      </c>
      <c r="L3043">
        <f t="shared" si="355"/>
        <v>97</v>
      </c>
      <c r="M3043" t="b">
        <f t="shared" si="356"/>
        <v>0</v>
      </c>
    </row>
    <row r="3044" spans="1:13" ht="13.2" hidden="1" x14ac:dyDescent="0.25">
      <c r="A3044" s="3" t="s">
        <v>3080</v>
      </c>
      <c r="B3044" s="3" t="s">
        <v>12</v>
      </c>
      <c r="C3044" s="3">
        <v>30</v>
      </c>
      <c r="D3044" s="3" t="s">
        <v>404</v>
      </c>
      <c r="E3044" s="3" t="s">
        <v>466</v>
      </c>
      <c r="F3044" s="4"/>
      <c r="G3044" s="4" t="s">
        <v>29</v>
      </c>
      <c r="H3044" s="4"/>
      <c r="I3044" s="4"/>
      <c r="J3044" s="6">
        <v>44734</v>
      </c>
      <c r="K3044" s="3"/>
      <c r="L3044">
        <f t="shared" si="355"/>
        <v>-44734</v>
      </c>
    </row>
    <row r="3045" spans="1:13" ht="13.2" hidden="1" x14ac:dyDescent="0.25">
      <c r="A3045" s="3" t="s">
        <v>3081</v>
      </c>
      <c r="B3045" s="3" t="s">
        <v>32</v>
      </c>
      <c r="C3045" s="3">
        <v>15</v>
      </c>
      <c r="D3045" s="3" t="s">
        <v>13</v>
      </c>
      <c r="E3045" s="3" t="s">
        <v>27</v>
      </c>
      <c r="F3045" s="4" t="s">
        <v>28</v>
      </c>
      <c r="G3045" s="4" t="s">
        <v>16</v>
      </c>
      <c r="H3045" s="4" t="s">
        <v>8</v>
      </c>
      <c r="I3045" s="4" t="s">
        <v>79</v>
      </c>
      <c r="J3045" s="6">
        <v>44735</v>
      </c>
      <c r="K3045" s="6">
        <v>44762</v>
      </c>
      <c r="L3045">
        <f t="shared" si="355"/>
        <v>27</v>
      </c>
      <c r="M3045" t="b">
        <f t="shared" ref="M3045:M3046" si="357">L3045&lt;C3045</f>
        <v>0</v>
      </c>
    </row>
    <row r="3046" spans="1:13" ht="13.2" hidden="1" x14ac:dyDescent="0.25">
      <c r="A3046" s="3" t="s">
        <v>3082</v>
      </c>
      <c r="B3046" s="3" t="s">
        <v>32</v>
      </c>
      <c r="C3046" s="3">
        <v>15</v>
      </c>
      <c r="D3046" s="3" t="s">
        <v>13</v>
      </c>
      <c r="E3046" s="3" t="s">
        <v>27</v>
      </c>
      <c r="F3046" s="4" t="s">
        <v>28</v>
      </c>
      <c r="G3046" s="4" t="s">
        <v>16</v>
      </c>
      <c r="H3046" s="4" t="s">
        <v>8</v>
      </c>
      <c r="I3046" s="4" t="s">
        <v>79</v>
      </c>
      <c r="J3046" s="6">
        <v>44735</v>
      </c>
      <c r="K3046" s="6">
        <v>44824</v>
      </c>
      <c r="L3046">
        <f t="shared" si="355"/>
        <v>89</v>
      </c>
      <c r="M3046" t="b">
        <f t="shared" si="357"/>
        <v>0</v>
      </c>
    </row>
    <row r="3047" spans="1:13" ht="13.2" hidden="1" x14ac:dyDescent="0.25">
      <c r="A3047" s="3" t="s">
        <v>3083</v>
      </c>
      <c r="B3047" s="3" t="s">
        <v>12</v>
      </c>
      <c r="C3047" s="3">
        <v>30</v>
      </c>
      <c r="D3047" s="3" t="s">
        <v>13</v>
      </c>
      <c r="E3047" s="3" t="s">
        <v>14</v>
      </c>
      <c r="F3047" s="4" t="s">
        <v>24</v>
      </c>
      <c r="G3047" s="4" t="s">
        <v>140</v>
      </c>
      <c r="H3047" s="4" t="s">
        <v>17</v>
      </c>
      <c r="I3047" s="4"/>
      <c r="J3047" s="6">
        <v>44735</v>
      </c>
      <c r="K3047" s="6">
        <v>44788</v>
      </c>
      <c r="L3047">
        <f t="shared" si="355"/>
        <v>53</v>
      </c>
    </row>
    <row r="3048" spans="1:13" ht="13.2" hidden="1" x14ac:dyDescent="0.25">
      <c r="A3048" s="3" t="s">
        <v>3084</v>
      </c>
      <c r="B3048" s="3" t="s">
        <v>12</v>
      </c>
      <c r="C3048" s="3">
        <v>30</v>
      </c>
      <c r="D3048" s="3" t="s">
        <v>13</v>
      </c>
      <c r="E3048" s="3" t="s">
        <v>27</v>
      </c>
      <c r="F3048" s="4" t="s">
        <v>43</v>
      </c>
      <c r="G3048" s="4" t="s">
        <v>90</v>
      </c>
      <c r="H3048" s="4" t="s">
        <v>17</v>
      </c>
      <c r="I3048" s="4"/>
      <c r="J3048" s="6">
        <v>44735</v>
      </c>
      <c r="K3048" s="6">
        <v>44739</v>
      </c>
      <c r="L3048">
        <f t="shared" si="355"/>
        <v>4</v>
      </c>
      <c r="M3048" t="b">
        <f t="shared" ref="M3048:M3055" si="358">L3048&lt;C3048</f>
        <v>1</v>
      </c>
    </row>
    <row r="3049" spans="1:13" ht="13.2" hidden="1" x14ac:dyDescent="0.25">
      <c r="A3049" s="3" t="s">
        <v>3085</v>
      </c>
      <c r="B3049" s="3" t="s">
        <v>12</v>
      </c>
      <c r="C3049" s="3">
        <v>30</v>
      </c>
      <c r="D3049" s="3" t="s">
        <v>13</v>
      </c>
      <c r="E3049" s="3" t="s">
        <v>27</v>
      </c>
      <c r="F3049" s="4" t="s">
        <v>43</v>
      </c>
      <c r="G3049" s="4" t="s">
        <v>16</v>
      </c>
      <c r="H3049" s="4" t="s">
        <v>17</v>
      </c>
      <c r="I3049" s="4"/>
      <c r="J3049" s="6">
        <v>44735</v>
      </c>
      <c r="K3049" s="6">
        <v>44742</v>
      </c>
      <c r="L3049">
        <f t="shared" si="355"/>
        <v>7</v>
      </c>
      <c r="M3049" t="b">
        <f t="shared" si="358"/>
        <v>1</v>
      </c>
    </row>
    <row r="3050" spans="1:13" ht="13.2" hidden="1" x14ac:dyDescent="0.25">
      <c r="A3050" s="3" t="s">
        <v>3086</v>
      </c>
      <c r="B3050" s="3" t="s">
        <v>12</v>
      </c>
      <c r="C3050" s="3">
        <v>30</v>
      </c>
      <c r="D3050" s="3" t="s">
        <v>13</v>
      </c>
      <c r="E3050" s="3" t="s">
        <v>27</v>
      </c>
      <c r="F3050" s="4" t="s">
        <v>43</v>
      </c>
      <c r="G3050" s="4" t="s">
        <v>16</v>
      </c>
      <c r="H3050" s="4" t="s">
        <v>17</v>
      </c>
      <c r="I3050" s="4"/>
      <c r="J3050" s="6">
        <v>44735</v>
      </c>
      <c r="K3050" s="6">
        <v>44742</v>
      </c>
      <c r="L3050">
        <f t="shared" si="355"/>
        <v>7</v>
      </c>
      <c r="M3050" t="b">
        <f t="shared" si="358"/>
        <v>1</v>
      </c>
    </row>
    <row r="3051" spans="1:13" ht="13.2" hidden="1" x14ac:dyDescent="0.25">
      <c r="A3051" s="3" t="s">
        <v>3087</v>
      </c>
      <c r="B3051" s="3" t="s">
        <v>12</v>
      </c>
      <c r="C3051" s="3">
        <v>30</v>
      </c>
      <c r="D3051" s="3" t="s">
        <v>13</v>
      </c>
      <c r="E3051" s="3" t="s">
        <v>27</v>
      </c>
      <c r="F3051" s="4" t="s">
        <v>28</v>
      </c>
      <c r="G3051" s="4" t="s">
        <v>90</v>
      </c>
      <c r="H3051" s="4" t="s">
        <v>8</v>
      </c>
      <c r="I3051" s="4" t="s">
        <v>56</v>
      </c>
      <c r="J3051" s="6">
        <v>44735</v>
      </c>
      <c r="K3051" s="6">
        <v>44738</v>
      </c>
      <c r="L3051">
        <f t="shared" si="355"/>
        <v>3</v>
      </c>
      <c r="M3051" t="b">
        <f t="shared" si="358"/>
        <v>1</v>
      </c>
    </row>
    <row r="3052" spans="1:13" ht="13.2" hidden="1" x14ac:dyDescent="0.25">
      <c r="A3052" s="3" t="s">
        <v>3088</v>
      </c>
      <c r="B3052" s="3" t="s">
        <v>12</v>
      </c>
      <c r="C3052" s="3">
        <v>30</v>
      </c>
      <c r="D3052" s="3" t="s">
        <v>13</v>
      </c>
      <c r="E3052" s="3" t="s">
        <v>27</v>
      </c>
      <c r="F3052" s="4" t="s">
        <v>28</v>
      </c>
      <c r="G3052" s="4" t="s">
        <v>29</v>
      </c>
      <c r="H3052" s="4" t="s">
        <v>8</v>
      </c>
      <c r="I3052" s="4" t="s">
        <v>30</v>
      </c>
      <c r="J3052" s="6">
        <v>44735</v>
      </c>
      <c r="K3052" s="6">
        <v>44751</v>
      </c>
      <c r="L3052">
        <f t="shared" si="355"/>
        <v>16</v>
      </c>
      <c r="M3052" t="b">
        <f t="shared" si="358"/>
        <v>1</v>
      </c>
    </row>
    <row r="3053" spans="1:13" ht="13.2" hidden="1" x14ac:dyDescent="0.25">
      <c r="A3053" s="3" t="s">
        <v>3089</v>
      </c>
      <c r="B3053" s="3" t="s">
        <v>12</v>
      </c>
      <c r="C3053" s="3">
        <v>30</v>
      </c>
      <c r="D3053" s="3" t="s">
        <v>13</v>
      </c>
      <c r="E3053" s="3" t="s">
        <v>27</v>
      </c>
      <c r="F3053" s="4" t="s">
        <v>28</v>
      </c>
      <c r="G3053" s="4" t="s">
        <v>16</v>
      </c>
      <c r="H3053" s="4" t="s">
        <v>8</v>
      </c>
      <c r="I3053" s="4" t="s">
        <v>30</v>
      </c>
      <c r="J3053" s="6">
        <v>44735</v>
      </c>
      <c r="K3053" s="6">
        <v>44784</v>
      </c>
      <c r="L3053">
        <f t="shared" si="355"/>
        <v>49</v>
      </c>
      <c r="M3053" t="b">
        <f t="shared" si="358"/>
        <v>0</v>
      </c>
    </row>
    <row r="3054" spans="1:13" ht="13.2" hidden="1" x14ac:dyDescent="0.25">
      <c r="A3054" s="3" t="s">
        <v>3090</v>
      </c>
      <c r="B3054" s="3" t="s">
        <v>12</v>
      </c>
      <c r="C3054" s="3">
        <v>30</v>
      </c>
      <c r="D3054" s="3" t="s">
        <v>13</v>
      </c>
      <c r="E3054" s="3" t="s">
        <v>27</v>
      </c>
      <c r="F3054" s="4" t="s">
        <v>28</v>
      </c>
      <c r="G3054" s="4" t="s">
        <v>140</v>
      </c>
      <c r="H3054" s="4" t="s">
        <v>8</v>
      </c>
      <c r="I3054" s="4" t="s">
        <v>56</v>
      </c>
      <c r="J3054" s="6">
        <v>44735</v>
      </c>
      <c r="K3054" s="6">
        <v>44795</v>
      </c>
      <c r="L3054">
        <f t="shared" si="355"/>
        <v>60</v>
      </c>
      <c r="M3054" t="b">
        <f t="shared" si="358"/>
        <v>0</v>
      </c>
    </row>
    <row r="3055" spans="1:13" ht="13.2" hidden="1" x14ac:dyDescent="0.25">
      <c r="A3055" s="3" t="s">
        <v>3091</v>
      </c>
      <c r="B3055" s="3" t="s">
        <v>12</v>
      </c>
      <c r="C3055" s="3">
        <v>30</v>
      </c>
      <c r="D3055" s="3" t="s">
        <v>13</v>
      </c>
      <c r="E3055" s="3" t="s">
        <v>27</v>
      </c>
      <c r="F3055" s="4" t="s">
        <v>28</v>
      </c>
      <c r="G3055" s="4" t="s">
        <v>16</v>
      </c>
      <c r="H3055" s="4" t="s">
        <v>8</v>
      </c>
      <c r="I3055" s="4" t="s">
        <v>79</v>
      </c>
      <c r="J3055" s="6">
        <v>44735</v>
      </c>
      <c r="K3055" s="6">
        <v>44829</v>
      </c>
      <c r="L3055">
        <f t="shared" si="355"/>
        <v>94</v>
      </c>
      <c r="M3055" t="b">
        <f t="shared" si="358"/>
        <v>0</v>
      </c>
    </row>
    <row r="3056" spans="1:13" ht="13.2" hidden="1" x14ac:dyDescent="0.25">
      <c r="A3056" s="3" t="s">
        <v>3092</v>
      </c>
      <c r="B3056" s="3" t="s">
        <v>12</v>
      </c>
      <c r="C3056" s="3">
        <v>30</v>
      </c>
      <c r="D3056" s="3" t="s">
        <v>404</v>
      </c>
      <c r="E3056" s="3" t="s">
        <v>466</v>
      </c>
      <c r="F3056" s="4"/>
      <c r="G3056" s="4" t="s">
        <v>29</v>
      </c>
      <c r="H3056" s="4"/>
      <c r="I3056" s="4"/>
      <c r="J3056" s="6">
        <v>44735</v>
      </c>
      <c r="K3056" s="3"/>
      <c r="L3056">
        <f t="shared" si="355"/>
        <v>-44735</v>
      </c>
    </row>
    <row r="3057" spans="1:13" ht="13.2" hidden="1" x14ac:dyDescent="0.25">
      <c r="A3057" s="3" t="s">
        <v>3093</v>
      </c>
      <c r="B3057" s="3" t="s">
        <v>12</v>
      </c>
      <c r="C3057" s="3">
        <v>30</v>
      </c>
      <c r="D3057" s="3" t="s">
        <v>404</v>
      </c>
      <c r="E3057" s="3" t="s">
        <v>405</v>
      </c>
      <c r="F3057" s="4"/>
      <c r="G3057" s="4" t="s">
        <v>16</v>
      </c>
      <c r="H3057" s="4"/>
      <c r="I3057" s="4"/>
      <c r="J3057" s="6">
        <v>44735</v>
      </c>
      <c r="K3057" s="3"/>
      <c r="L3057">
        <f t="shared" si="355"/>
        <v>-44735</v>
      </c>
    </row>
    <row r="3058" spans="1:13" ht="13.2" hidden="1" x14ac:dyDescent="0.25">
      <c r="A3058" s="3" t="s">
        <v>3094</v>
      </c>
      <c r="B3058" s="3" t="s">
        <v>32</v>
      </c>
      <c r="C3058" s="3">
        <v>15</v>
      </c>
      <c r="D3058" s="3" t="s">
        <v>13</v>
      </c>
      <c r="E3058" s="3" t="s">
        <v>27</v>
      </c>
      <c r="F3058" s="4" t="s">
        <v>28</v>
      </c>
      <c r="G3058" s="4" t="s">
        <v>16</v>
      </c>
      <c r="H3058" s="4" t="s">
        <v>8</v>
      </c>
      <c r="I3058" s="4" t="s">
        <v>79</v>
      </c>
      <c r="J3058" s="6">
        <v>44736</v>
      </c>
      <c r="K3058" s="6">
        <v>44776</v>
      </c>
      <c r="L3058">
        <f t="shared" si="355"/>
        <v>40</v>
      </c>
      <c r="M3058" t="b">
        <f t="shared" ref="M3058:M3062" si="359">L3058&lt;C3058</f>
        <v>0</v>
      </c>
    </row>
    <row r="3059" spans="1:13" ht="13.2" hidden="1" x14ac:dyDescent="0.25">
      <c r="A3059" s="3" t="s">
        <v>3095</v>
      </c>
      <c r="B3059" s="3" t="s">
        <v>12</v>
      </c>
      <c r="C3059" s="3">
        <v>30</v>
      </c>
      <c r="D3059" s="3" t="s">
        <v>13</v>
      </c>
      <c r="E3059" s="3" t="s">
        <v>27</v>
      </c>
      <c r="F3059" s="4" t="s">
        <v>28</v>
      </c>
      <c r="G3059" s="4" t="s">
        <v>140</v>
      </c>
      <c r="H3059" s="4" t="s">
        <v>8</v>
      </c>
      <c r="I3059" s="4" t="s">
        <v>30</v>
      </c>
      <c r="J3059" s="6">
        <v>44736</v>
      </c>
      <c r="K3059" s="6">
        <v>44790</v>
      </c>
      <c r="L3059">
        <f t="shared" si="355"/>
        <v>54</v>
      </c>
      <c r="M3059" t="b">
        <f t="shared" si="359"/>
        <v>0</v>
      </c>
    </row>
    <row r="3060" spans="1:13" ht="13.2" hidden="1" x14ac:dyDescent="0.25">
      <c r="A3060" s="3" t="s">
        <v>3096</v>
      </c>
      <c r="B3060" s="3" t="s">
        <v>12</v>
      </c>
      <c r="C3060" s="3">
        <v>30</v>
      </c>
      <c r="D3060" s="3" t="s">
        <v>13</v>
      </c>
      <c r="E3060" s="3" t="s">
        <v>27</v>
      </c>
      <c r="F3060" s="4" t="s">
        <v>28</v>
      </c>
      <c r="G3060" s="4" t="s">
        <v>140</v>
      </c>
      <c r="H3060" s="4" t="s">
        <v>8</v>
      </c>
      <c r="I3060" s="4" t="s">
        <v>56</v>
      </c>
      <c r="J3060" s="6">
        <v>44736</v>
      </c>
      <c r="K3060" s="6">
        <v>44798</v>
      </c>
      <c r="L3060">
        <f t="shared" si="355"/>
        <v>62</v>
      </c>
      <c r="M3060" t="b">
        <f t="shared" si="359"/>
        <v>0</v>
      </c>
    </row>
    <row r="3061" spans="1:13" ht="13.2" x14ac:dyDescent="0.25">
      <c r="A3061" s="3" t="s">
        <v>3097</v>
      </c>
      <c r="B3061" s="3" t="s">
        <v>12</v>
      </c>
      <c r="C3061" s="3">
        <v>30</v>
      </c>
      <c r="D3061" s="3" t="s">
        <v>13</v>
      </c>
      <c r="E3061" s="3" t="s">
        <v>27</v>
      </c>
      <c r="F3061" s="4" t="s">
        <v>28</v>
      </c>
      <c r="G3061" s="4" t="s">
        <v>272</v>
      </c>
      <c r="H3061" s="4" t="s">
        <v>8</v>
      </c>
      <c r="I3061" s="4" t="s">
        <v>30</v>
      </c>
      <c r="J3061" s="6">
        <v>44736</v>
      </c>
      <c r="K3061" s="6">
        <v>44812</v>
      </c>
      <c r="L3061">
        <f t="shared" si="355"/>
        <v>76</v>
      </c>
      <c r="M3061" t="b">
        <f t="shared" si="359"/>
        <v>0</v>
      </c>
    </row>
    <row r="3062" spans="1:13" ht="13.2" hidden="1" x14ac:dyDescent="0.25">
      <c r="A3062" s="3" t="s">
        <v>3098</v>
      </c>
      <c r="B3062" s="3" t="s">
        <v>12</v>
      </c>
      <c r="C3062" s="3">
        <v>30</v>
      </c>
      <c r="D3062" s="3" t="s">
        <v>13</v>
      </c>
      <c r="E3062" s="3" t="s">
        <v>27</v>
      </c>
      <c r="F3062" s="4" t="s">
        <v>28</v>
      </c>
      <c r="G3062" s="4" t="s">
        <v>16</v>
      </c>
      <c r="H3062" s="4" t="s">
        <v>8</v>
      </c>
      <c r="I3062" s="4" t="s">
        <v>79</v>
      </c>
      <c r="J3062" s="6">
        <v>44736</v>
      </c>
      <c r="K3062" s="6">
        <v>44829</v>
      </c>
      <c r="L3062">
        <f t="shared" si="355"/>
        <v>93</v>
      </c>
      <c r="M3062" t="b">
        <f t="shared" si="359"/>
        <v>0</v>
      </c>
    </row>
    <row r="3063" spans="1:13" ht="13.2" hidden="1" x14ac:dyDescent="0.25">
      <c r="A3063" s="3" t="s">
        <v>3099</v>
      </c>
      <c r="B3063" s="3" t="s">
        <v>32</v>
      </c>
      <c r="C3063" s="3">
        <v>15</v>
      </c>
      <c r="D3063" s="3" t="s">
        <v>13</v>
      </c>
      <c r="E3063" s="3" t="s">
        <v>14</v>
      </c>
      <c r="F3063" s="4" t="s">
        <v>59</v>
      </c>
      <c r="G3063" s="4" t="s">
        <v>140</v>
      </c>
      <c r="H3063" s="4" t="s">
        <v>8</v>
      </c>
      <c r="I3063" s="4" t="s">
        <v>56</v>
      </c>
      <c r="J3063" s="6">
        <v>44739</v>
      </c>
      <c r="K3063" s="6">
        <v>44740</v>
      </c>
      <c r="L3063">
        <f t="shared" si="355"/>
        <v>1</v>
      </c>
    </row>
    <row r="3064" spans="1:13" ht="13.2" hidden="1" x14ac:dyDescent="0.25">
      <c r="A3064" s="3" t="s">
        <v>3100</v>
      </c>
      <c r="B3064" s="3" t="s">
        <v>32</v>
      </c>
      <c r="C3064" s="3">
        <v>15</v>
      </c>
      <c r="D3064" s="3" t="s">
        <v>13</v>
      </c>
      <c r="E3064" s="3" t="s">
        <v>27</v>
      </c>
      <c r="F3064" s="4" t="s">
        <v>28</v>
      </c>
      <c r="G3064" s="4" t="s">
        <v>29</v>
      </c>
      <c r="H3064" s="4" t="s">
        <v>8</v>
      </c>
      <c r="I3064" s="4" t="s">
        <v>30</v>
      </c>
      <c r="J3064" s="6">
        <v>44739</v>
      </c>
      <c r="K3064" s="6">
        <v>44751</v>
      </c>
      <c r="L3064">
        <f t="shared" si="355"/>
        <v>12</v>
      </c>
      <c r="M3064" t="b">
        <f t="shared" ref="M3064:M3068" si="360">L3064&lt;C3064</f>
        <v>1</v>
      </c>
    </row>
    <row r="3065" spans="1:13" ht="13.2" hidden="1" x14ac:dyDescent="0.25">
      <c r="A3065" s="3" t="s">
        <v>3101</v>
      </c>
      <c r="B3065" s="3" t="s">
        <v>32</v>
      </c>
      <c r="C3065" s="3">
        <v>15</v>
      </c>
      <c r="D3065" s="3" t="s">
        <v>13</v>
      </c>
      <c r="E3065" s="3" t="s">
        <v>27</v>
      </c>
      <c r="F3065" s="4" t="s">
        <v>28</v>
      </c>
      <c r="G3065" s="4" t="s">
        <v>29</v>
      </c>
      <c r="H3065" s="4" t="s">
        <v>8</v>
      </c>
      <c r="I3065" s="4" t="s">
        <v>30</v>
      </c>
      <c r="J3065" s="6">
        <v>44739</v>
      </c>
      <c r="K3065" s="6">
        <v>44757</v>
      </c>
      <c r="L3065">
        <f t="shared" si="355"/>
        <v>18</v>
      </c>
      <c r="M3065" t="b">
        <f t="shared" si="360"/>
        <v>0</v>
      </c>
    </row>
    <row r="3066" spans="1:13" ht="13.2" hidden="1" x14ac:dyDescent="0.25">
      <c r="A3066" s="3" t="s">
        <v>3102</v>
      </c>
      <c r="B3066" s="3" t="s">
        <v>32</v>
      </c>
      <c r="C3066" s="3">
        <v>15</v>
      </c>
      <c r="D3066" s="3" t="s">
        <v>13</v>
      </c>
      <c r="E3066" s="3" t="s">
        <v>27</v>
      </c>
      <c r="F3066" s="4" t="s">
        <v>28</v>
      </c>
      <c r="G3066" s="4" t="s">
        <v>16</v>
      </c>
      <c r="H3066" s="4" t="s">
        <v>8</v>
      </c>
      <c r="I3066" s="4" t="s">
        <v>67</v>
      </c>
      <c r="J3066" s="6">
        <v>44739</v>
      </c>
      <c r="K3066" s="6">
        <v>44795</v>
      </c>
      <c r="L3066">
        <f t="shared" si="355"/>
        <v>56</v>
      </c>
      <c r="M3066" t="b">
        <f t="shared" si="360"/>
        <v>0</v>
      </c>
    </row>
    <row r="3067" spans="1:13" ht="13.2" hidden="1" x14ac:dyDescent="0.25">
      <c r="A3067" s="3" t="s">
        <v>3103</v>
      </c>
      <c r="B3067" s="3" t="s">
        <v>12</v>
      </c>
      <c r="C3067" s="3">
        <v>30</v>
      </c>
      <c r="D3067" s="3" t="s">
        <v>13</v>
      </c>
      <c r="E3067" s="3" t="s">
        <v>27</v>
      </c>
      <c r="F3067" s="4" t="s">
        <v>43</v>
      </c>
      <c r="G3067" s="4" t="s">
        <v>140</v>
      </c>
      <c r="H3067" s="4" t="s">
        <v>17</v>
      </c>
      <c r="I3067" s="4"/>
      <c r="J3067" s="6">
        <v>44739</v>
      </c>
      <c r="K3067" s="6">
        <v>44739</v>
      </c>
      <c r="L3067">
        <f>K3067-J3067</f>
        <v>0</v>
      </c>
      <c r="M3067" t="b">
        <f t="shared" si="360"/>
        <v>1</v>
      </c>
    </row>
    <row r="3068" spans="1:13" ht="13.2" hidden="1" x14ac:dyDescent="0.25">
      <c r="A3068" s="3" t="s">
        <v>3104</v>
      </c>
      <c r="B3068" s="3" t="s">
        <v>12</v>
      </c>
      <c r="C3068" s="3">
        <v>30</v>
      </c>
      <c r="D3068" s="3" t="s">
        <v>13</v>
      </c>
      <c r="E3068" s="3" t="s">
        <v>27</v>
      </c>
      <c r="F3068" s="4" t="s">
        <v>28</v>
      </c>
      <c r="G3068" s="4" t="s">
        <v>16</v>
      </c>
      <c r="H3068" s="4" t="s">
        <v>8</v>
      </c>
      <c r="I3068" s="4" t="s">
        <v>79</v>
      </c>
      <c r="J3068" s="6">
        <v>44739</v>
      </c>
      <c r="K3068" s="6">
        <v>44840</v>
      </c>
      <c r="L3068">
        <f t="shared" si="355"/>
        <v>101</v>
      </c>
      <c r="M3068" t="b">
        <f t="shared" si="360"/>
        <v>0</v>
      </c>
    </row>
    <row r="3069" spans="1:13" ht="13.2" hidden="1" x14ac:dyDescent="0.25">
      <c r="A3069" s="3" t="s">
        <v>3105</v>
      </c>
      <c r="B3069" s="3" t="s">
        <v>12</v>
      </c>
      <c r="C3069" s="3">
        <v>30</v>
      </c>
      <c r="D3069" s="3" t="s">
        <v>404</v>
      </c>
      <c r="E3069" s="3" t="s">
        <v>466</v>
      </c>
      <c r="F3069" s="4"/>
      <c r="G3069" s="4" t="s">
        <v>29</v>
      </c>
      <c r="H3069" s="4"/>
      <c r="I3069" s="4"/>
      <c r="J3069" s="6">
        <v>44739</v>
      </c>
      <c r="K3069" s="3"/>
      <c r="L3069">
        <f t="shared" si="355"/>
        <v>-44739</v>
      </c>
    </row>
    <row r="3070" spans="1:13" ht="13.2" hidden="1" x14ac:dyDescent="0.25">
      <c r="A3070" s="3" t="s">
        <v>3106</v>
      </c>
      <c r="B3070" s="3" t="s">
        <v>12</v>
      </c>
      <c r="C3070" s="3">
        <v>30</v>
      </c>
      <c r="D3070" s="3" t="s">
        <v>13</v>
      </c>
      <c r="E3070" s="3" t="s">
        <v>14</v>
      </c>
      <c r="F3070" s="4" t="s">
        <v>15</v>
      </c>
      <c r="G3070" s="4" t="s">
        <v>140</v>
      </c>
      <c r="H3070" s="4" t="s">
        <v>8</v>
      </c>
      <c r="I3070" s="4" t="s">
        <v>30</v>
      </c>
      <c r="J3070" s="6">
        <v>44740</v>
      </c>
      <c r="K3070" s="6">
        <v>44748</v>
      </c>
      <c r="L3070">
        <f t="shared" si="355"/>
        <v>8</v>
      </c>
    </row>
    <row r="3071" spans="1:13" ht="13.2" hidden="1" x14ac:dyDescent="0.25">
      <c r="A3071" s="3" t="s">
        <v>3107</v>
      </c>
      <c r="B3071" s="3" t="s">
        <v>12</v>
      </c>
      <c r="C3071" s="3">
        <v>30</v>
      </c>
      <c r="D3071" s="3" t="s">
        <v>13</v>
      </c>
      <c r="E3071" s="3" t="s">
        <v>27</v>
      </c>
      <c r="F3071" s="4" t="s">
        <v>43</v>
      </c>
      <c r="G3071" s="4" t="s">
        <v>16</v>
      </c>
      <c r="H3071" s="4" t="s">
        <v>17</v>
      </c>
      <c r="I3071" s="4"/>
      <c r="J3071" s="6">
        <v>44740</v>
      </c>
      <c r="K3071" s="6">
        <v>44749</v>
      </c>
      <c r="L3071">
        <f>K3071-J3071</f>
        <v>9</v>
      </c>
      <c r="M3071" t="b">
        <f t="shared" ref="M3071:M3073" si="361">L3071&lt;C3071</f>
        <v>1</v>
      </c>
    </row>
    <row r="3072" spans="1:13" ht="13.2" hidden="1" x14ac:dyDescent="0.25">
      <c r="A3072" s="3" t="s">
        <v>3108</v>
      </c>
      <c r="B3072" s="3" t="s">
        <v>12</v>
      </c>
      <c r="C3072" s="3">
        <v>30</v>
      </c>
      <c r="D3072" s="3" t="s">
        <v>13</v>
      </c>
      <c r="E3072" s="3" t="s">
        <v>27</v>
      </c>
      <c r="F3072" s="4" t="s">
        <v>28</v>
      </c>
      <c r="G3072" s="4" t="s">
        <v>140</v>
      </c>
      <c r="H3072" s="4" t="s">
        <v>8</v>
      </c>
      <c r="I3072" s="4" t="s">
        <v>56</v>
      </c>
      <c r="J3072" s="6">
        <v>44740</v>
      </c>
      <c r="K3072" s="6">
        <v>44790</v>
      </c>
      <c r="L3072">
        <f t="shared" si="355"/>
        <v>50</v>
      </c>
      <c r="M3072" t="b">
        <f t="shared" si="361"/>
        <v>0</v>
      </c>
    </row>
    <row r="3073" spans="1:13" ht="13.2" hidden="1" x14ac:dyDescent="0.25">
      <c r="A3073" s="3" t="s">
        <v>3109</v>
      </c>
      <c r="B3073" s="3" t="s">
        <v>12</v>
      </c>
      <c r="C3073" s="3">
        <v>30</v>
      </c>
      <c r="D3073" s="3" t="s">
        <v>13</v>
      </c>
      <c r="E3073" s="3" t="s">
        <v>27</v>
      </c>
      <c r="F3073" s="4" t="s">
        <v>28</v>
      </c>
      <c r="G3073" s="4" t="s">
        <v>140</v>
      </c>
      <c r="H3073" s="4" t="s">
        <v>8</v>
      </c>
      <c r="I3073" s="4" t="s">
        <v>56</v>
      </c>
      <c r="J3073" s="6">
        <v>44740</v>
      </c>
      <c r="K3073" s="6">
        <v>44798</v>
      </c>
      <c r="L3073">
        <f t="shared" si="355"/>
        <v>58</v>
      </c>
      <c r="M3073" t="b">
        <f t="shared" si="361"/>
        <v>0</v>
      </c>
    </row>
    <row r="3074" spans="1:13" ht="13.2" hidden="1" x14ac:dyDescent="0.25">
      <c r="A3074" s="3" t="s">
        <v>3110</v>
      </c>
      <c r="B3074" s="3" t="s">
        <v>12</v>
      </c>
      <c r="C3074" s="3">
        <v>30</v>
      </c>
      <c r="D3074" s="3" t="s">
        <v>404</v>
      </c>
      <c r="E3074" s="3" t="s">
        <v>466</v>
      </c>
      <c r="F3074" s="4"/>
      <c r="G3074" s="4" t="s">
        <v>29</v>
      </c>
      <c r="H3074" s="4"/>
      <c r="I3074" s="4"/>
      <c r="J3074" s="6">
        <v>44740</v>
      </c>
      <c r="K3074" s="3"/>
      <c r="L3074">
        <f t="shared" si="355"/>
        <v>-44740</v>
      </c>
    </row>
    <row r="3075" spans="1:13" ht="13.2" hidden="1" x14ac:dyDescent="0.25">
      <c r="A3075" s="3" t="s">
        <v>3111</v>
      </c>
      <c r="B3075" s="3" t="s">
        <v>32</v>
      </c>
      <c r="C3075" s="3">
        <v>15</v>
      </c>
      <c r="D3075" s="3" t="s">
        <v>404</v>
      </c>
      <c r="E3075" s="3" t="s">
        <v>466</v>
      </c>
      <c r="F3075" s="4"/>
      <c r="G3075" s="4" t="s">
        <v>29</v>
      </c>
      <c r="H3075" s="4"/>
      <c r="I3075" s="4"/>
      <c r="J3075" s="6">
        <v>44741</v>
      </c>
      <c r="K3075" s="3"/>
      <c r="L3075">
        <f t="shared" si="355"/>
        <v>-44741</v>
      </c>
    </row>
    <row r="3076" spans="1:13" ht="13.2" hidden="1" x14ac:dyDescent="0.25">
      <c r="A3076" s="3" t="s">
        <v>3112</v>
      </c>
      <c r="B3076" s="3" t="s">
        <v>12</v>
      </c>
      <c r="C3076" s="3">
        <v>30</v>
      </c>
      <c r="D3076" s="3" t="s">
        <v>13</v>
      </c>
      <c r="E3076" s="3" t="s">
        <v>27</v>
      </c>
      <c r="F3076" s="4" t="s">
        <v>43</v>
      </c>
      <c r="G3076" s="4" t="s">
        <v>140</v>
      </c>
      <c r="H3076" s="4" t="s">
        <v>17</v>
      </c>
      <c r="I3076" s="4"/>
      <c r="J3076" s="6">
        <v>44741</v>
      </c>
      <c r="K3076" s="6">
        <v>44741</v>
      </c>
      <c r="L3076">
        <f t="shared" ref="L3076:L3080" si="362">K3076-J3076</f>
        <v>0</v>
      </c>
      <c r="M3076" t="b">
        <f t="shared" ref="M3076:M3082" si="363">L3076&lt;C3076</f>
        <v>1</v>
      </c>
    </row>
    <row r="3077" spans="1:13" ht="13.2" hidden="1" x14ac:dyDescent="0.25">
      <c r="A3077" s="3" t="s">
        <v>3113</v>
      </c>
      <c r="B3077" s="3" t="s">
        <v>12</v>
      </c>
      <c r="C3077" s="3">
        <v>30</v>
      </c>
      <c r="D3077" s="3" t="s">
        <v>13</v>
      </c>
      <c r="E3077" s="3" t="s">
        <v>27</v>
      </c>
      <c r="F3077" s="4" t="s">
        <v>43</v>
      </c>
      <c r="G3077" s="4" t="s">
        <v>140</v>
      </c>
      <c r="H3077" s="4" t="s">
        <v>17</v>
      </c>
      <c r="I3077" s="4"/>
      <c r="J3077" s="6">
        <v>44741</v>
      </c>
      <c r="K3077" s="6">
        <v>44741</v>
      </c>
      <c r="L3077">
        <f t="shared" si="362"/>
        <v>0</v>
      </c>
      <c r="M3077" t="b">
        <f t="shared" si="363"/>
        <v>1</v>
      </c>
    </row>
    <row r="3078" spans="1:13" ht="13.2" hidden="1" x14ac:dyDescent="0.25">
      <c r="A3078" s="3" t="s">
        <v>3114</v>
      </c>
      <c r="B3078" s="3" t="s">
        <v>12</v>
      </c>
      <c r="C3078" s="3">
        <v>30</v>
      </c>
      <c r="D3078" s="3" t="s">
        <v>13</v>
      </c>
      <c r="E3078" s="3" t="s">
        <v>27</v>
      </c>
      <c r="F3078" s="4" t="s">
        <v>43</v>
      </c>
      <c r="G3078" s="4" t="s">
        <v>140</v>
      </c>
      <c r="H3078" s="4" t="s">
        <v>17</v>
      </c>
      <c r="I3078" s="4"/>
      <c r="J3078" s="6">
        <v>44741</v>
      </c>
      <c r="K3078" s="6">
        <v>44741</v>
      </c>
      <c r="L3078">
        <f t="shared" si="362"/>
        <v>0</v>
      </c>
      <c r="M3078" t="b">
        <f t="shared" si="363"/>
        <v>1</v>
      </c>
    </row>
    <row r="3079" spans="1:13" ht="13.2" hidden="1" x14ac:dyDescent="0.25">
      <c r="A3079" s="3" t="s">
        <v>3115</v>
      </c>
      <c r="B3079" s="3" t="s">
        <v>12</v>
      </c>
      <c r="C3079" s="3">
        <v>30</v>
      </c>
      <c r="D3079" s="3" t="s">
        <v>13</v>
      </c>
      <c r="E3079" s="3" t="s">
        <v>27</v>
      </c>
      <c r="F3079" s="4" t="s">
        <v>43</v>
      </c>
      <c r="G3079" s="4" t="s">
        <v>90</v>
      </c>
      <c r="H3079" s="4" t="s">
        <v>17</v>
      </c>
      <c r="I3079" s="4"/>
      <c r="J3079" s="6">
        <v>44741</v>
      </c>
      <c r="K3079" s="6">
        <v>44743</v>
      </c>
      <c r="L3079">
        <f t="shared" si="362"/>
        <v>2</v>
      </c>
      <c r="M3079" t="b">
        <f t="shared" si="363"/>
        <v>1</v>
      </c>
    </row>
    <row r="3080" spans="1:13" ht="13.2" hidden="1" x14ac:dyDescent="0.25">
      <c r="A3080" s="3" t="s">
        <v>3116</v>
      </c>
      <c r="B3080" s="3" t="s">
        <v>12</v>
      </c>
      <c r="C3080" s="3">
        <v>30</v>
      </c>
      <c r="D3080" s="3" t="s">
        <v>13</v>
      </c>
      <c r="E3080" s="3" t="s">
        <v>27</v>
      </c>
      <c r="F3080" s="4" t="s">
        <v>43</v>
      </c>
      <c r="G3080" s="4" t="s">
        <v>16</v>
      </c>
      <c r="H3080" s="4" t="s">
        <v>17</v>
      </c>
      <c r="I3080" s="4"/>
      <c r="J3080" s="6">
        <v>44741</v>
      </c>
      <c r="K3080" s="6">
        <v>44747</v>
      </c>
      <c r="L3080">
        <f t="shared" si="362"/>
        <v>6</v>
      </c>
      <c r="M3080" t="b">
        <f t="shared" si="363"/>
        <v>1</v>
      </c>
    </row>
    <row r="3081" spans="1:13" ht="13.2" hidden="1" x14ac:dyDescent="0.25">
      <c r="A3081" s="3" t="s">
        <v>3117</v>
      </c>
      <c r="B3081" s="3" t="s">
        <v>12</v>
      </c>
      <c r="C3081" s="3">
        <v>30</v>
      </c>
      <c r="D3081" s="3" t="s">
        <v>13</v>
      </c>
      <c r="E3081" s="3" t="s">
        <v>27</v>
      </c>
      <c r="F3081" s="4" t="s">
        <v>28</v>
      </c>
      <c r="G3081" s="4" t="s">
        <v>16</v>
      </c>
      <c r="H3081" s="4" t="s">
        <v>8</v>
      </c>
      <c r="I3081" s="4" t="s">
        <v>30</v>
      </c>
      <c r="J3081" s="6">
        <v>44741</v>
      </c>
      <c r="K3081" s="6">
        <v>44766</v>
      </c>
      <c r="L3081">
        <f t="shared" ref="L3081:L3139" si="364">K3081-J3081</f>
        <v>25</v>
      </c>
      <c r="M3081" t="b">
        <f t="shared" si="363"/>
        <v>1</v>
      </c>
    </row>
    <row r="3082" spans="1:13" ht="13.2" hidden="1" x14ac:dyDescent="0.25">
      <c r="A3082" s="3" t="s">
        <v>3118</v>
      </c>
      <c r="B3082" s="3" t="s">
        <v>12</v>
      </c>
      <c r="C3082" s="3">
        <v>30</v>
      </c>
      <c r="D3082" s="3" t="s">
        <v>13</v>
      </c>
      <c r="E3082" s="3" t="s">
        <v>27</v>
      </c>
      <c r="F3082" s="4" t="s">
        <v>28</v>
      </c>
      <c r="G3082" s="4" t="s">
        <v>16</v>
      </c>
      <c r="H3082" s="4" t="s">
        <v>8</v>
      </c>
      <c r="I3082" s="4" t="s">
        <v>79</v>
      </c>
      <c r="J3082" s="6">
        <v>44741</v>
      </c>
      <c r="K3082" s="6">
        <v>44777</v>
      </c>
      <c r="L3082">
        <f t="shared" si="364"/>
        <v>36</v>
      </c>
      <c r="M3082" t="b">
        <f t="shared" si="363"/>
        <v>0</v>
      </c>
    </row>
    <row r="3083" spans="1:13" ht="13.2" hidden="1" x14ac:dyDescent="0.25">
      <c r="A3083" s="3" t="s">
        <v>3119</v>
      </c>
      <c r="B3083" s="3" t="s">
        <v>12</v>
      </c>
      <c r="C3083" s="3">
        <v>30</v>
      </c>
      <c r="D3083" s="3" t="s">
        <v>404</v>
      </c>
      <c r="E3083" s="3" t="s">
        <v>466</v>
      </c>
      <c r="F3083" s="4"/>
      <c r="G3083" s="4" t="s">
        <v>29</v>
      </c>
      <c r="H3083" s="4"/>
      <c r="I3083" s="4"/>
      <c r="J3083" s="6">
        <v>44741</v>
      </c>
      <c r="K3083" s="3"/>
      <c r="L3083">
        <f t="shared" si="364"/>
        <v>-44741</v>
      </c>
    </row>
    <row r="3084" spans="1:13" ht="13.2" hidden="1" x14ac:dyDescent="0.25">
      <c r="A3084" s="3" t="s">
        <v>3120</v>
      </c>
      <c r="B3084" s="3" t="s">
        <v>12</v>
      </c>
      <c r="C3084" s="3">
        <v>30</v>
      </c>
      <c r="D3084" s="3" t="s">
        <v>404</v>
      </c>
      <c r="E3084" s="3" t="s">
        <v>466</v>
      </c>
      <c r="F3084" s="4"/>
      <c r="G3084" s="4" t="s">
        <v>29</v>
      </c>
      <c r="H3084" s="4"/>
      <c r="I3084" s="4"/>
      <c r="J3084" s="6">
        <v>44741</v>
      </c>
      <c r="K3084" s="3"/>
      <c r="L3084">
        <f t="shared" si="364"/>
        <v>-44741</v>
      </c>
    </row>
    <row r="3085" spans="1:13" ht="13.2" hidden="1" x14ac:dyDescent="0.25">
      <c r="A3085" s="3" t="s">
        <v>3121</v>
      </c>
      <c r="B3085" s="3" t="s">
        <v>12</v>
      </c>
      <c r="C3085" s="3">
        <v>30</v>
      </c>
      <c r="D3085" s="3" t="s">
        <v>13</v>
      </c>
      <c r="E3085" s="3" t="s">
        <v>27</v>
      </c>
      <c r="F3085" s="4" t="s">
        <v>43</v>
      </c>
      <c r="G3085" s="4" t="s">
        <v>16</v>
      </c>
      <c r="H3085" s="4" t="s">
        <v>17</v>
      </c>
      <c r="I3085" s="4"/>
      <c r="J3085" s="6">
        <v>44742</v>
      </c>
      <c r="K3085" s="6">
        <v>44790</v>
      </c>
      <c r="L3085">
        <f>K3085-J3085</f>
        <v>48</v>
      </c>
      <c r="M3085" t="b">
        <f t="shared" ref="M3085:M3089" si="365">L3085&lt;C3085</f>
        <v>0</v>
      </c>
    </row>
    <row r="3086" spans="1:13" ht="13.2" hidden="1" x14ac:dyDescent="0.25">
      <c r="A3086" s="3" t="s">
        <v>3122</v>
      </c>
      <c r="B3086" s="3" t="s">
        <v>12</v>
      </c>
      <c r="C3086" s="3">
        <v>30</v>
      </c>
      <c r="D3086" s="3" t="s">
        <v>13</v>
      </c>
      <c r="E3086" s="3" t="s">
        <v>27</v>
      </c>
      <c r="F3086" s="4" t="s">
        <v>28</v>
      </c>
      <c r="G3086" s="4" t="s">
        <v>29</v>
      </c>
      <c r="H3086" s="4" t="s">
        <v>8</v>
      </c>
      <c r="I3086" s="4" t="s">
        <v>30</v>
      </c>
      <c r="J3086" s="6">
        <v>44742</v>
      </c>
      <c r="K3086" s="6">
        <v>44753</v>
      </c>
      <c r="L3086">
        <f t="shared" si="364"/>
        <v>11</v>
      </c>
      <c r="M3086" t="b">
        <f t="shared" si="365"/>
        <v>1</v>
      </c>
    </row>
    <row r="3087" spans="1:13" ht="13.2" hidden="1" x14ac:dyDescent="0.25">
      <c r="A3087" s="3" t="s">
        <v>3123</v>
      </c>
      <c r="B3087" s="3" t="s">
        <v>12</v>
      </c>
      <c r="C3087" s="3">
        <v>30</v>
      </c>
      <c r="D3087" s="3" t="s">
        <v>13</v>
      </c>
      <c r="E3087" s="3" t="s">
        <v>27</v>
      </c>
      <c r="F3087" s="4" t="s">
        <v>28</v>
      </c>
      <c r="G3087" s="4" t="s">
        <v>29</v>
      </c>
      <c r="H3087" s="4" t="s">
        <v>8</v>
      </c>
      <c r="I3087" s="4" t="s">
        <v>79</v>
      </c>
      <c r="J3087" s="6">
        <v>44742</v>
      </c>
      <c r="K3087" s="6">
        <v>44760</v>
      </c>
      <c r="L3087">
        <f t="shared" si="364"/>
        <v>18</v>
      </c>
      <c r="M3087" t="b">
        <f t="shared" si="365"/>
        <v>1</v>
      </c>
    </row>
    <row r="3088" spans="1:13" ht="13.2" hidden="1" x14ac:dyDescent="0.25">
      <c r="A3088" s="3" t="s">
        <v>3124</v>
      </c>
      <c r="B3088" s="3" t="s">
        <v>12</v>
      </c>
      <c r="C3088" s="3">
        <v>30</v>
      </c>
      <c r="D3088" s="3" t="s">
        <v>13</v>
      </c>
      <c r="E3088" s="3" t="s">
        <v>27</v>
      </c>
      <c r="F3088" s="4" t="s">
        <v>28</v>
      </c>
      <c r="G3088" s="4" t="s">
        <v>29</v>
      </c>
      <c r="H3088" s="4" t="s">
        <v>8</v>
      </c>
      <c r="I3088" s="4" t="s">
        <v>79</v>
      </c>
      <c r="J3088" s="6">
        <v>44742</v>
      </c>
      <c r="K3088" s="6">
        <v>44760</v>
      </c>
      <c r="L3088">
        <f t="shared" si="364"/>
        <v>18</v>
      </c>
      <c r="M3088" t="b">
        <f t="shared" si="365"/>
        <v>1</v>
      </c>
    </row>
    <row r="3089" spans="1:13" ht="13.2" hidden="1" x14ac:dyDescent="0.25">
      <c r="A3089" s="3" t="s">
        <v>3125</v>
      </c>
      <c r="B3089" s="3" t="s">
        <v>12</v>
      </c>
      <c r="C3089" s="3">
        <v>30</v>
      </c>
      <c r="D3089" s="3" t="s">
        <v>13</v>
      </c>
      <c r="E3089" s="3" t="s">
        <v>27</v>
      </c>
      <c r="F3089" s="4" t="s">
        <v>28</v>
      </c>
      <c r="G3089" s="4" t="s">
        <v>29</v>
      </c>
      <c r="H3089" s="4" t="s">
        <v>8</v>
      </c>
      <c r="I3089" s="4" t="s">
        <v>30</v>
      </c>
      <c r="J3089" s="6">
        <v>44742</v>
      </c>
      <c r="K3089" s="6">
        <v>44763</v>
      </c>
      <c r="L3089">
        <f t="shared" si="364"/>
        <v>21</v>
      </c>
      <c r="M3089" t="b">
        <f t="shared" si="365"/>
        <v>1</v>
      </c>
    </row>
    <row r="3090" spans="1:13" ht="13.2" hidden="1" x14ac:dyDescent="0.25">
      <c r="A3090" s="3" t="s">
        <v>3126</v>
      </c>
      <c r="B3090" s="3" t="s">
        <v>12</v>
      </c>
      <c r="C3090" s="3">
        <v>30</v>
      </c>
      <c r="D3090" s="3" t="s">
        <v>404</v>
      </c>
      <c r="E3090" s="3" t="s">
        <v>466</v>
      </c>
      <c r="F3090" s="4"/>
      <c r="G3090" s="4" t="s">
        <v>29</v>
      </c>
      <c r="H3090" s="4"/>
      <c r="I3090" s="4"/>
      <c r="J3090" s="6">
        <v>44742</v>
      </c>
      <c r="K3090" s="3"/>
      <c r="L3090">
        <f t="shared" si="364"/>
        <v>-44742</v>
      </c>
    </row>
    <row r="3091" spans="1:13" ht="13.2" hidden="1" x14ac:dyDescent="0.25">
      <c r="A3091" s="3" t="s">
        <v>3127</v>
      </c>
      <c r="B3091" s="3" t="s">
        <v>12</v>
      </c>
      <c r="C3091" s="3">
        <v>30</v>
      </c>
      <c r="D3091" s="3" t="s">
        <v>404</v>
      </c>
      <c r="E3091" s="3" t="s">
        <v>466</v>
      </c>
      <c r="F3091" s="4"/>
      <c r="G3091" s="4" t="s">
        <v>29</v>
      </c>
      <c r="H3091" s="4"/>
      <c r="I3091" s="4"/>
      <c r="J3091" s="6">
        <v>44742</v>
      </c>
      <c r="K3091" s="3"/>
      <c r="L3091">
        <f t="shared" si="364"/>
        <v>-44742</v>
      </c>
    </row>
    <row r="3092" spans="1:13" ht="13.2" hidden="1" x14ac:dyDescent="0.25">
      <c r="A3092" s="3" t="s">
        <v>3128</v>
      </c>
      <c r="B3092" s="3" t="s">
        <v>12</v>
      </c>
      <c r="C3092" s="3">
        <v>30</v>
      </c>
      <c r="D3092" s="3" t="s">
        <v>13</v>
      </c>
      <c r="E3092" s="3" t="s">
        <v>27</v>
      </c>
      <c r="F3092" s="4" t="s">
        <v>43</v>
      </c>
      <c r="G3092" s="4" t="s">
        <v>90</v>
      </c>
      <c r="H3092" s="4" t="s">
        <v>17</v>
      </c>
      <c r="I3092" s="4"/>
      <c r="J3092" s="6">
        <v>44743</v>
      </c>
      <c r="K3092" s="6">
        <v>44746</v>
      </c>
      <c r="L3092">
        <f t="shared" si="364"/>
        <v>3</v>
      </c>
      <c r="M3092" t="b">
        <f t="shared" ref="M3092:M3095" si="366">L3092&lt;C3092</f>
        <v>1</v>
      </c>
    </row>
    <row r="3093" spans="1:13" ht="13.2" hidden="1" x14ac:dyDescent="0.25">
      <c r="A3093" s="3" t="s">
        <v>3129</v>
      </c>
      <c r="B3093" s="3" t="s">
        <v>12</v>
      </c>
      <c r="C3093" s="3">
        <v>30</v>
      </c>
      <c r="D3093" s="3" t="s">
        <v>13</v>
      </c>
      <c r="E3093" s="3" t="s">
        <v>27</v>
      </c>
      <c r="F3093" s="4" t="s">
        <v>43</v>
      </c>
      <c r="G3093" s="4" t="s">
        <v>16</v>
      </c>
      <c r="H3093" s="4" t="s">
        <v>17</v>
      </c>
      <c r="I3093" s="4"/>
      <c r="J3093" s="6">
        <v>44743</v>
      </c>
      <c r="K3093" s="6">
        <v>44748</v>
      </c>
      <c r="L3093">
        <f t="shared" si="364"/>
        <v>5</v>
      </c>
      <c r="M3093" t="b">
        <f t="shared" si="366"/>
        <v>1</v>
      </c>
    </row>
    <row r="3094" spans="1:13" ht="13.2" hidden="1" x14ac:dyDescent="0.25">
      <c r="A3094" s="3" t="s">
        <v>3130</v>
      </c>
      <c r="B3094" s="3" t="s">
        <v>12</v>
      </c>
      <c r="C3094" s="3">
        <v>30</v>
      </c>
      <c r="D3094" s="3" t="s">
        <v>13</v>
      </c>
      <c r="E3094" s="3" t="s">
        <v>27</v>
      </c>
      <c r="F3094" s="4" t="s">
        <v>43</v>
      </c>
      <c r="G3094" s="4" t="s">
        <v>16</v>
      </c>
      <c r="H3094" s="4" t="s">
        <v>17</v>
      </c>
      <c r="I3094" s="4"/>
      <c r="J3094" s="6">
        <v>44743</v>
      </c>
      <c r="K3094" s="6">
        <v>44750</v>
      </c>
      <c r="L3094">
        <f t="shared" si="364"/>
        <v>7</v>
      </c>
      <c r="M3094" t="b">
        <f t="shared" si="366"/>
        <v>1</v>
      </c>
    </row>
    <row r="3095" spans="1:13" ht="13.2" hidden="1" x14ac:dyDescent="0.25">
      <c r="A3095" s="3" t="s">
        <v>3131</v>
      </c>
      <c r="B3095" s="3" t="s">
        <v>12</v>
      </c>
      <c r="C3095" s="3">
        <v>30</v>
      </c>
      <c r="D3095" s="3" t="s">
        <v>13</v>
      </c>
      <c r="E3095" s="3" t="s">
        <v>27</v>
      </c>
      <c r="F3095" s="4" t="s">
        <v>28</v>
      </c>
      <c r="G3095" s="4" t="s">
        <v>140</v>
      </c>
      <c r="H3095" s="4" t="s">
        <v>8</v>
      </c>
      <c r="I3095" s="4" t="s">
        <v>56</v>
      </c>
      <c r="J3095" s="6">
        <v>44743</v>
      </c>
      <c r="K3095" s="6">
        <v>44805</v>
      </c>
      <c r="L3095">
        <f t="shared" si="364"/>
        <v>62</v>
      </c>
      <c r="M3095" t="b">
        <f t="shared" si="366"/>
        <v>0</v>
      </c>
    </row>
    <row r="3096" spans="1:13" ht="13.2" hidden="1" x14ac:dyDescent="0.25">
      <c r="A3096" s="3" t="s">
        <v>3132</v>
      </c>
      <c r="B3096" s="3" t="s">
        <v>12</v>
      </c>
      <c r="C3096" s="3">
        <v>30</v>
      </c>
      <c r="D3096" s="3" t="s">
        <v>13</v>
      </c>
      <c r="E3096" s="3" t="s">
        <v>14</v>
      </c>
      <c r="F3096" s="4" t="s">
        <v>59</v>
      </c>
      <c r="G3096" s="4" t="s">
        <v>16</v>
      </c>
      <c r="H3096" s="4" t="s">
        <v>8</v>
      </c>
      <c r="I3096" s="4" t="s">
        <v>56</v>
      </c>
      <c r="J3096" s="6">
        <v>44746</v>
      </c>
      <c r="K3096" s="6">
        <v>44748</v>
      </c>
      <c r="L3096">
        <f t="shared" si="364"/>
        <v>2</v>
      </c>
    </row>
    <row r="3097" spans="1:13" ht="13.2" hidden="1" x14ac:dyDescent="0.25">
      <c r="A3097" s="3" t="s">
        <v>3133</v>
      </c>
      <c r="B3097" s="3" t="s">
        <v>12</v>
      </c>
      <c r="C3097" s="3">
        <v>30</v>
      </c>
      <c r="D3097" s="3" t="s">
        <v>13</v>
      </c>
      <c r="E3097" s="3" t="s">
        <v>27</v>
      </c>
      <c r="F3097" s="4" t="s">
        <v>43</v>
      </c>
      <c r="G3097" s="4" t="s">
        <v>90</v>
      </c>
      <c r="H3097" s="4" t="s">
        <v>17</v>
      </c>
      <c r="I3097" s="4"/>
      <c r="J3097" s="6">
        <v>44746</v>
      </c>
      <c r="K3097" s="6">
        <v>44747</v>
      </c>
      <c r="L3097">
        <f>K3097-J3097</f>
        <v>1</v>
      </c>
      <c r="M3097" t="b">
        <f t="shared" ref="M3097:M3101" si="367">L3097&lt;C3097</f>
        <v>1</v>
      </c>
    </row>
    <row r="3098" spans="1:13" ht="13.2" hidden="1" x14ac:dyDescent="0.25">
      <c r="A3098" s="3" t="s">
        <v>3134</v>
      </c>
      <c r="B3098" s="3" t="s">
        <v>12</v>
      </c>
      <c r="C3098" s="3">
        <v>30</v>
      </c>
      <c r="D3098" s="3" t="s">
        <v>13</v>
      </c>
      <c r="E3098" s="3" t="s">
        <v>27</v>
      </c>
      <c r="F3098" s="4" t="s">
        <v>28</v>
      </c>
      <c r="G3098" s="4" t="s">
        <v>29</v>
      </c>
      <c r="H3098" s="4" t="s">
        <v>8</v>
      </c>
      <c r="I3098" s="4" t="s">
        <v>30</v>
      </c>
      <c r="J3098" s="6">
        <v>44746</v>
      </c>
      <c r="K3098" s="6">
        <v>44759</v>
      </c>
      <c r="L3098">
        <f t="shared" si="364"/>
        <v>13</v>
      </c>
      <c r="M3098" t="b">
        <f t="shared" si="367"/>
        <v>1</v>
      </c>
    </row>
    <row r="3099" spans="1:13" ht="13.2" hidden="1" x14ac:dyDescent="0.25">
      <c r="A3099" s="3" t="s">
        <v>3135</v>
      </c>
      <c r="B3099" s="3" t="s">
        <v>12</v>
      </c>
      <c r="C3099" s="3">
        <v>30</v>
      </c>
      <c r="D3099" s="3" t="s">
        <v>13</v>
      </c>
      <c r="E3099" s="3" t="s">
        <v>27</v>
      </c>
      <c r="F3099" s="4" t="s">
        <v>28</v>
      </c>
      <c r="G3099" s="4" t="s">
        <v>29</v>
      </c>
      <c r="H3099" s="4" t="s">
        <v>8</v>
      </c>
      <c r="I3099" s="4" t="s">
        <v>30</v>
      </c>
      <c r="J3099" s="6">
        <v>44746</v>
      </c>
      <c r="K3099" s="6">
        <v>44765</v>
      </c>
      <c r="L3099">
        <f t="shared" si="364"/>
        <v>19</v>
      </c>
      <c r="M3099" t="b">
        <f t="shared" si="367"/>
        <v>1</v>
      </c>
    </row>
    <row r="3100" spans="1:13" ht="13.2" hidden="1" x14ac:dyDescent="0.25">
      <c r="A3100" s="3" t="s">
        <v>3136</v>
      </c>
      <c r="B3100" s="3" t="s">
        <v>12</v>
      </c>
      <c r="C3100" s="3">
        <v>30</v>
      </c>
      <c r="D3100" s="3" t="s">
        <v>13</v>
      </c>
      <c r="E3100" s="3" t="s">
        <v>27</v>
      </c>
      <c r="F3100" s="4" t="s">
        <v>28</v>
      </c>
      <c r="G3100" s="4" t="s">
        <v>16</v>
      </c>
      <c r="H3100" s="4" t="s">
        <v>8</v>
      </c>
      <c r="I3100" s="4" t="s">
        <v>79</v>
      </c>
      <c r="J3100" s="6">
        <v>44746</v>
      </c>
      <c r="K3100" s="6">
        <v>44790</v>
      </c>
      <c r="L3100">
        <f t="shared" si="364"/>
        <v>44</v>
      </c>
      <c r="M3100" t="b">
        <f t="shared" si="367"/>
        <v>0</v>
      </c>
    </row>
    <row r="3101" spans="1:13" ht="13.2" hidden="1" x14ac:dyDescent="0.25">
      <c r="A3101" s="3" t="s">
        <v>3137</v>
      </c>
      <c r="B3101" s="3" t="s">
        <v>12</v>
      </c>
      <c r="C3101" s="3">
        <v>30</v>
      </c>
      <c r="D3101" s="3" t="s">
        <v>13</v>
      </c>
      <c r="E3101" s="3" t="s">
        <v>27</v>
      </c>
      <c r="F3101" s="4" t="s">
        <v>28</v>
      </c>
      <c r="G3101" s="4" t="s">
        <v>140</v>
      </c>
      <c r="H3101" s="4" t="s">
        <v>8</v>
      </c>
      <c r="I3101" s="4" t="s">
        <v>30</v>
      </c>
      <c r="J3101" s="6">
        <v>44746</v>
      </c>
      <c r="K3101" s="6">
        <v>44802</v>
      </c>
      <c r="L3101">
        <f t="shared" si="364"/>
        <v>56</v>
      </c>
      <c r="M3101" t="b">
        <f t="shared" si="367"/>
        <v>0</v>
      </c>
    </row>
    <row r="3102" spans="1:13" ht="13.2" hidden="1" x14ac:dyDescent="0.25">
      <c r="A3102" s="3" t="s">
        <v>3138</v>
      </c>
      <c r="B3102" s="3" t="s">
        <v>12</v>
      </c>
      <c r="C3102" s="3">
        <v>30</v>
      </c>
      <c r="D3102" s="3" t="s">
        <v>404</v>
      </c>
      <c r="E3102" s="3" t="s">
        <v>466</v>
      </c>
      <c r="F3102" s="4"/>
      <c r="G3102" s="4" t="s">
        <v>29</v>
      </c>
      <c r="H3102" s="4"/>
      <c r="I3102" s="4"/>
      <c r="J3102" s="6">
        <v>44746</v>
      </c>
      <c r="K3102" s="3"/>
      <c r="L3102">
        <f t="shared" si="364"/>
        <v>-44746</v>
      </c>
    </row>
    <row r="3103" spans="1:13" ht="13.2" hidden="1" x14ac:dyDescent="0.25">
      <c r="A3103" s="3" t="s">
        <v>3139</v>
      </c>
      <c r="B3103" s="3" t="s">
        <v>32</v>
      </c>
      <c r="C3103" s="3">
        <v>15</v>
      </c>
      <c r="D3103" s="3" t="s">
        <v>13</v>
      </c>
      <c r="E3103" s="3" t="s">
        <v>27</v>
      </c>
      <c r="F3103" s="4" t="s">
        <v>28</v>
      </c>
      <c r="G3103" s="4" t="s">
        <v>16</v>
      </c>
      <c r="H3103" s="4" t="s">
        <v>8</v>
      </c>
      <c r="I3103" s="4" t="s">
        <v>79</v>
      </c>
      <c r="J3103" s="6">
        <v>44747</v>
      </c>
      <c r="K3103" s="6">
        <v>44781</v>
      </c>
      <c r="L3103">
        <f t="shared" si="364"/>
        <v>34</v>
      </c>
      <c r="M3103" t="b">
        <f>L3103&lt;C3103</f>
        <v>0</v>
      </c>
    </row>
    <row r="3104" spans="1:13" ht="13.2" hidden="1" x14ac:dyDescent="0.25">
      <c r="A3104" s="3" t="s">
        <v>3140</v>
      </c>
      <c r="B3104" s="3" t="s">
        <v>12</v>
      </c>
      <c r="C3104" s="3">
        <v>30</v>
      </c>
      <c r="D3104" s="3" t="s">
        <v>13</v>
      </c>
      <c r="E3104" s="3" t="s">
        <v>14</v>
      </c>
      <c r="F3104" s="4" t="s">
        <v>59</v>
      </c>
      <c r="G3104" s="4" t="s">
        <v>140</v>
      </c>
      <c r="H3104" s="4" t="s">
        <v>8</v>
      </c>
      <c r="I3104" s="4" t="s">
        <v>56</v>
      </c>
      <c r="J3104" s="6">
        <v>44747</v>
      </c>
      <c r="K3104" s="6">
        <v>44767</v>
      </c>
      <c r="L3104">
        <f t="shared" si="364"/>
        <v>20</v>
      </c>
    </row>
    <row r="3105" spans="1:13" ht="13.2" hidden="1" x14ac:dyDescent="0.25">
      <c r="A3105" s="3" t="s">
        <v>3141</v>
      </c>
      <c r="B3105" s="3" t="s">
        <v>12</v>
      </c>
      <c r="C3105" s="3">
        <v>30</v>
      </c>
      <c r="D3105" s="3" t="s">
        <v>13</v>
      </c>
      <c r="E3105" s="3" t="s">
        <v>27</v>
      </c>
      <c r="F3105" s="4" t="s">
        <v>43</v>
      </c>
      <c r="G3105" s="4" t="s">
        <v>90</v>
      </c>
      <c r="H3105" s="4" t="s">
        <v>17</v>
      </c>
      <c r="I3105" s="4"/>
      <c r="J3105" s="6">
        <v>44747</v>
      </c>
      <c r="K3105" s="6">
        <v>44749</v>
      </c>
      <c r="L3105">
        <f t="shared" si="364"/>
        <v>2</v>
      </c>
      <c r="M3105" t="b">
        <f t="shared" ref="M3105:M3111" si="368">L3105&lt;C3105</f>
        <v>1</v>
      </c>
    </row>
    <row r="3106" spans="1:13" ht="13.2" hidden="1" x14ac:dyDescent="0.25">
      <c r="A3106" s="3" t="s">
        <v>3142</v>
      </c>
      <c r="B3106" s="3" t="s">
        <v>12</v>
      </c>
      <c r="C3106" s="3">
        <v>30</v>
      </c>
      <c r="D3106" s="3" t="s">
        <v>13</v>
      </c>
      <c r="E3106" s="3" t="s">
        <v>27</v>
      </c>
      <c r="F3106" s="4" t="s">
        <v>43</v>
      </c>
      <c r="G3106" s="4" t="s">
        <v>16</v>
      </c>
      <c r="H3106" s="4" t="s">
        <v>17</v>
      </c>
      <c r="I3106" s="4"/>
      <c r="J3106" s="6">
        <v>44747</v>
      </c>
      <c r="K3106" s="6">
        <v>44752</v>
      </c>
      <c r="L3106">
        <f t="shared" si="364"/>
        <v>5</v>
      </c>
      <c r="M3106" t="b">
        <f t="shared" si="368"/>
        <v>1</v>
      </c>
    </row>
    <row r="3107" spans="1:13" ht="13.2" hidden="1" x14ac:dyDescent="0.25">
      <c r="A3107" s="3" t="s">
        <v>3143</v>
      </c>
      <c r="B3107" s="3" t="s">
        <v>12</v>
      </c>
      <c r="C3107" s="3">
        <v>30</v>
      </c>
      <c r="D3107" s="3" t="s">
        <v>13</v>
      </c>
      <c r="E3107" s="3" t="s">
        <v>27</v>
      </c>
      <c r="F3107" s="4" t="s">
        <v>28</v>
      </c>
      <c r="G3107" s="4" t="s">
        <v>16</v>
      </c>
      <c r="H3107" s="4" t="s">
        <v>8</v>
      </c>
      <c r="I3107" s="4" t="s">
        <v>79</v>
      </c>
      <c r="J3107" s="6">
        <v>44747</v>
      </c>
      <c r="K3107" s="6">
        <v>44840</v>
      </c>
      <c r="L3107">
        <f t="shared" si="364"/>
        <v>93</v>
      </c>
      <c r="M3107" t="b">
        <f t="shared" si="368"/>
        <v>0</v>
      </c>
    </row>
    <row r="3108" spans="1:13" ht="13.2" hidden="1" x14ac:dyDescent="0.25">
      <c r="A3108" s="3" t="s">
        <v>3144</v>
      </c>
      <c r="B3108" s="3" t="s">
        <v>32</v>
      </c>
      <c r="C3108" s="3">
        <v>15</v>
      </c>
      <c r="D3108" s="3" t="s">
        <v>13</v>
      </c>
      <c r="E3108" s="3" t="s">
        <v>27</v>
      </c>
      <c r="F3108" s="4" t="s">
        <v>28</v>
      </c>
      <c r="G3108" s="4" t="s">
        <v>16</v>
      </c>
      <c r="H3108" s="4" t="s">
        <v>8</v>
      </c>
      <c r="I3108" s="4" t="s">
        <v>79</v>
      </c>
      <c r="J3108" s="6">
        <v>44748</v>
      </c>
      <c r="K3108" s="6">
        <v>44795</v>
      </c>
      <c r="L3108">
        <f t="shared" si="364"/>
        <v>47</v>
      </c>
      <c r="M3108" t="b">
        <f t="shared" si="368"/>
        <v>0</v>
      </c>
    </row>
    <row r="3109" spans="1:13" ht="13.2" hidden="1" x14ac:dyDescent="0.25">
      <c r="A3109" s="3" t="s">
        <v>3145</v>
      </c>
      <c r="B3109" s="3" t="s">
        <v>32</v>
      </c>
      <c r="C3109" s="3">
        <v>15</v>
      </c>
      <c r="D3109" s="3" t="s">
        <v>13</v>
      </c>
      <c r="E3109" s="3" t="s">
        <v>27</v>
      </c>
      <c r="F3109" s="4" t="s">
        <v>28</v>
      </c>
      <c r="G3109" s="4" t="s">
        <v>16</v>
      </c>
      <c r="H3109" s="4" t="s">
        <v>8</v>
      </c>
      <c r="I3109" s="4" t="s">
        <v>79</v>
      </c>
      <c r="J3109" s="6">
        <v>44748</v>
      </c>
      <c r="K3109" s="6">
        <v>44795</v>
      </c>
      <c r="L3109">
        <f t="shared" si="364"/>
        <v>47</v>
      </c>
      <c r="M3109" t="b">
        <f t="shared" si="368"/>
        <v>0</v>
      </c>
    </row>
    <row r="3110" spans="1:13" ht="13.2" hidden="1" x14ac:dyDescent="0.25">
      <c r="A3110" s="3" t="s">
        <v>3146</v>
      </c>
      <c r="B3110" s="3" t="s">
        <v>32</v>
      </c>
      <c r="C3110" s="3">
        <v>15</v>
      </c>
      <c r="D3110" s="3" t="s">
        <v>13</v>
      </c>
      <c r="E3110" s="3" t="s">
        <v>27</v>
      </c>
      <c r="F3110" s="4" t="s">
        <v>28</v>
      </c>
      <c r="G3110" s="4" t="s">
        <v>16</v>
      </c>
      <c r="H3110" s="4" t="s">
        <v>8</v>
      </c>
      <c r="I3110" s="4" t="s">
        <v>79</v>
      </c>
      <c r="J3110" s="6">
        <v>44748</v>
      </c>
      <c r="K3110" s="6">
        <v>44795</v>
      </c>
      <c r="L3110">
        <f t="shared" si="364"/>
        <v>47</v>
      </c>
      <c r="M3110" t="b">
        <f t="shared" si="368"/>
        <v>0</v>
      </c>
    </row>
    <row r="3111" spans="1:13" ht="13.2" hidden="1" x14ac:dyDescent="0.25">
      <c r="A3111" s="3" t="s">
        <v>3147</v>
      </c>
      <c r="B3111" s="3" t="s">
        <v>12</v>
      </c>
      <c r="C3111" s="3">
        <v>30</v>
      </c>
      <c r="D3111" s="3" t="s">
        <v>13</v>
      </c>
      <c r="E3111" s="3" t="s">
        <v>27</v>
      </c>
      <c r="F3111" s="4" t="s">
        <v>28</v>
      </c>
      <c r="G3111" s="4" t="s">
        <v>16</v>
      </c>
      <c r="H3111" s="4" t="s">
        <v>8</v>
      </c>
      <c r="I3111" s="4" t="s">
        <v>79</v>
      </c>
      <c r="J3111" s="6">
        <v>44748</v>
      </c>
      <c r="K3111" s="6">
        <v>44757</v>
      </c>
      <c r="L3111">
        <f t="shared" si="364"/>
        <v>9</v>
      </c>
      <c r="M3111" t="b">
        <f t="shared" si="368"/>
        <v>1</v>
      </c>
    </row>
    <row r="3112" spans="1:13" ht="13.2" hidden="1" x14ac:dyDescent="0.25">
      <c r="A3112" s="3" t="s">
        <v>3148</v>
      </c>
      <c r="B3112" s="3" t="s">
        <v>12</v>
      </c>
      <c r="C3112" s="3">
        <v>30</v>
      </c>
      <c r="D3112" s="3" t="s">
        <v>404</v>
      </c>
      <c r="E3112" s="3" t="s">
        <v>405</v>
      </c>
      <c r="F3112" s="4"/>
      <c r="G3112" s="4" t="s">
        <v>90</v>
      </c>
      <c r="H3112" s="4"/>
      <c r="I3112" s="4"/>
      <c r="J3112" s="6">
        <v>44748</v>
      </c>
      <c r="K3112" s="3"/>
      <c r="L3112">
        <f t="shared" si="364"/>
        <v>-44748</v>
      </c>
    </row>
    <row r="3113" spans="1:13" ht="13.2" hidden="1" x14ac:dyDescent="0.25">
      <c r="A3113" s="3" t="s">
        <v>3149</v>
      </c>
      <c r="B3113" s="3" t="s">
        <v>12</v>
      </c>
      <c r="C3113" s="3">
        <v>30</v>
      </c>
      <c r="D3113" s="3" t="s">
        <v>13</v>
      </c>
      <c r="E3113" s="3" t="s">
        <v>27</v>
      </c>
      <c r="F3113" s="4" t="s">
        <v>43</v>
      </c>
      <c r="G3113" s="4" t="s">
        <v>90</v>
      </c>
      <c r="H3113" s="4" t="s">
        <v>17</v>
      </c>
      <c r="I3113" s="4"/>
      <c r="J3113" s="6">
        <v>44749</v>
      </c>
      <c r="K3113" s="6">
        <v>44750</v>
      </c>
      <c r="L3113">
        <f t="shared" si="364"/>
        <v>1</v>
      </c>
      <c r="M3113" t="b">
        <f t="shared" ref="M3113:M3118" si="369">L3113&lt;C3113</f>
        <v>1</v>
      </c>
    </row>
    <row r="3114" spans="1:13" ht="13.2" hidden="1" x14ac:dyDescent="0.25">
      <c r="A3114" s="3" t="s">
        <v>3150</v>
      </c>
      <c r="B3114" s="3" t="s">
        <v>12</v>
      </c>
      <c r="C3114" s="3">
        <v>30</v>
      </c>
      <c r="D3114" s="3" t="s">
        <v>13</v>
      </c>
      <c r="E3114" s="3" t="s">
        <v>27</v>
      </c>
      <c r="F3114" s="4" t="s">
        <v>43</v>
      </c>
      <c r="G3114" s="4" t="s">
        <v>90</v>
      </c>
      <c r="H3114" s="4" t="s">
        <v>17</v>
      </c>
      <c r="I3114" s="4"/>
      <c r="J3114" s="6">
        <v>44749</v>
      </c>
      <c r="K3114" s="6">
        <v>44753</v>
      </c>
      <c r="L3114">
        <f t="shared" si="364"/>
        <v>4</v>
      </c>
      <c r="M3114" t="b">
        <f t="shared" si="369"/>
        <v>1</v>
      </c>
    </row>
    <row r="3115" spans="1:13" ht="13.2" hidden="1" x14ac:dyDescent="0.25">
      <c r="A3115" s="3" t="s">
        <v>3151</v>
      </c>
      <c r="B3115" s="3" t="s">
        <v>12</v>
      </c>
      <c r="C3115" s="3">
        <v>30</v>
      </c>
      <c r="D3115" s="3" t="s">
        <v>13</v>
      </c>
      <c r="E3115" s="3" t="s">
        <v>27</v>
      </c>
      <c r="F3115" s="4" t="s">
        <v>43</v>
      </c>
      <c r="G3115" s="4" t="s">
        <v>16</v>
      </c>
      <c r="H3115" s="4" t="s">
        <v>17</v>
      </c>
      <c r="I3115" s="4"/>
      <c r="J3115" s="6">
        <v>44749</v>
      </c>
      <c r="K3115" s="6">
        <v>44754</v>
      </c>
      <c r="L3115">
        <f t="shared" si="364"/>
        <v>5</v>
      </c>
      <c r="M3115" t="b">
        <f t="shared" si="369"/>
        <v>1</v>
      </c>
    </row>
    <row r="3116" spans="1:13" ht="13.2" hidden="1" x14ac:dyDescent="0.25">
      <c r="A3116" s="3" t="s">
        <v>3152</v>
      </c>
      <c r="B3116" s="3" t="s">
        <v>12</v>
      </c>
      <c r="C3116" s="3">
        <v>30</v>
      </c>
      <c r="D3116" s="3" t="s">
        <v>13</v>
      </c>
      <c r="E3116" s="3" t="s">
        <v>27</v>
      </c>
      <c r="F3116" s="4" t="s">
        <v>28</v>
      </c>
      <c r="G3116" s="4" t="s">
        <v>29</v>
      </c>
      <c r="H3116" s="4" t="s">
        <v>8</v>
      </c>
      <c r="I3116" s="4" t="s">
        <v>79</v>
      </c>
      <c r="J3116" s="6">
        <v>44749</v>
      </c>
      <c r="K3116" s="6">
        <v>44760</v>
      </c>
      <c r="L3116">
        <f t="shared" si="364"/>
        <v>11</v>
      </c>
      <c r="M3116" t="b">
        <f t="shared" si="369"/>
        <v>1</v>
      </c>
    </row>
    <row r="3117" spans="1:13" ht="13.2" hidden="1" x14ac:dyDescent="0.25">
      <c r="A3117" s="3" t="s">
        <v>3153</v>
      </c>
      <c r="B3117" s="3" t="s">
        <v>12</v>
      </c>
      <c r="C3117" s="3">
        <v>30</v>
      </c>
      <c r="D3117" s="3" t="s">
        <v>13</v>
      </c>
      <c r="E3117" s="3" t="s">
        <v>27</v>
      </c>
      <c r="F3117" s="4" t="s">
        <v>28</v>
      </c>
      <c r="G3117" s="4" t="s">
        <v>29</v>
      </c>
      <c r="H3117" s="4" t="s">
        <v>8</v>
      </c>
      <c r="I3117" s="4" t="s">
        <v>30</v>
      </c>
      <c r="J3117" s="6">
        <v>44749</v>
      </c>
      <c r="K3117" s="6">
        <v>44762</v>
      </c>
      <c r="L3117">
        <f t="shared" si="364"/>
        <v>13</v>
      </c>
      <c r="M3117" t="b">
        <f t="shared" si="369"/>
        <v>1</v>
      </c>
    </row>
    <row r="3118" spans="1:13" ht="13.2" hidden="1" x14ac:dyDescent="0.25">
      <c r="A3118" s="3" t="s">
        <v>3154</v>
      </c>
      <c r="B3118" s="3" t="s">
        <v>12</v>
      </c>
      <c r="C3118" s="3">
        <v>30</v>
      </c>
      <c r="D3118" s="3" t="s">
        <v>13</v>
      </c>
      <c r="E3118" s="3" t="s">
        <v>27</v>
      </c>
      <c r="F3118" s="4" t="s">
        <v>28</v>
      </c>
      <c r="G3118" s="4" t="s">
        <v>16</v>
      </c>
      <c r="H3118" s="4" t="s">
        <v>8</v>
      </c>
      <c r="I3118" s="4" t="s">
        <v>79</v>
      </c>
      <c r="J3118" s="6">
        <v>44749</v>
      </c>
      <c r="K3118" s="6">
        <v>44790</v>
      </c>
      <c r="L3118">
        <f t="shared" si="364"/>
        <v>41</v>
      </c>
      <c r="M3118" t="b">
        <f t="shared" si="369"/>
        <v>0</v>
      </c>
    </row>
    <row r="3119" spans="1:13" ht="13.2" hidden="1" x14ac:dyDescent="0.25">
      <c r="A3119" s="3" t="s">
        <v>3155</v>
      </c>
      <c r="B3119" s="3" t="s">
        <v>12</v>
      </c>
      <c r="C3119" s="3">
        <v>30</v>
      </c>
      <c r="D3119" s="3" t="s">
        <v>13</v>
      </c>
      <c r="E3119" s="3" t="s">
        <v>14</v>
      </c>
      <c r="F3119" s="4" t="s">
        <v>59</v>
      </c>
      <c r="G3119" s="4" t="s">
        <v>140</v>
      </c>
      <c r="H3119" s="4" t="s">
        <v>8</v>
      </c>
      <c r="I3119" s="4" t="s">
        <v>56</v>
      </c>
      <c r="J3119" s="6">
        <v>44750</v>
      </c>
      <c r="K3119" s="6">
        <v>44762</v>
      </c>
      <c r="L3119">
        <f t="shared" si="364"/>
        <v>12</v>
      </c>
    </row>
    <row r="3120" spans="1:13" ht="13.2" hidden="1" x14ac:dyDescent="0.25">
      <c r="A3120" s="3" t="s">
        <v>3156</v>
      </c>
      <c r="B3120" s="3" t="s">
        <v>12</v>
      </c>
      <c r="C3120" s="3">
        <v>30</v>
      </c>
      <c r="D3120" s="3" t="s">
        <v>13</v>
      </c>
      <c r="E3120" s="3" t="s">
        <v>14</v>
      </c>
      <c r="F3120" s="4" t="s">
        <v>59</v>
      </c>
      <c r="G3120" s="4" t="s">
        <v>140</v>
      </c>
      <c r="H3120" s="4" t="s">
        <v>8</v>
      </c>
      <c r="I3120" s="4" t="s">
        <v>56</v>
      </c>
      <c r="J3120" s="6">
        <v>44750</v>
      </c>
      <c r="K3120" s="6">
        <v>44755</v>
      </c>
      <c r="L3120">
        <f t="shared" si="364"/>
        <v>5</v>
      </c>
    </row>
    <row r="3121" spans="1:13" ht="13.2" hidden="1" x14ac:dyDescent="0.25">
      <c r="A3121" s="3" t="s">
        <v>3157</v>
      </c>
      <c r="B3121" s="3" t="s">
        <v>32</v>
      </c>
      <c r="C3121" s="3">
        <v>15</v>
      </c>
      <c r="D3121" s="3" t="s">
        <v>13</v>
      </c>
      <c r="E3121" s="3" t="s">
        <v>27</v>
      </c>
      <c r="F3121" s="4" t="s">
        <v>43</v>
      </c>
      <c r="G3121" s="4" t="s">
        <v>16</v>
      </c>
      <c r="H3121" s="4" t="s">
        <v>17</v>
      </c>
      <c r="I3121" s="4"/>
      <c r="J3121" s="6">
        <v>44753</v>
      </c>
      <c r="K3121" s="6">
        <v>44761</v>
      </c>
      <c r="L3121">
        <f t="shared" si="364"/>
        <v>8</v>
      </c>
      <c r="M3121" t="b">
        <f t="shared" ref="M3121:M3126" si="370">L3121&lt;C3121</f>
        <v>1</v>
      </c>
    </row>
    <row r="3122" spans="1:13" ht="13.2" hidden="1" x14ac:dyDescent="0.25">
      <c r="A3122" s="3" t="s">
        <v>3158</v>
      </c>
      <c r="B3122" s="3" t="s">
        <v>12</v>
      </c>
      <c r="C3122" s="3">
        <v>30</v>
      </c>
      <c r="D3122" s="3" t="s">
        <v>13</v>
      </c>
      <c r="E3122" s="3" t="s">
        <v>27</v>
      </c>
      <c r="F3122" s="4" t="s">
        <v>43</v>
      </c>
      <c r="G3122" s="4" t="s">
        <v>90</v>
      </c>
      <c r="H3122" s="4" t="s">
        <v>17</v>
      </c>
      <c r="I3122" s="4"/>
      <c r="J3122" s="6">
        <v>44753</v>
      </c>
      <c r="K3122" s="6">
        <v>44754</v>
      </c>
      <c r="L3122">
        <f t="shared" si="364"/>
        <v>1</v>
      </c>
      <c r="M3122" t="b">
        <f t="shared" si="370"/>
        <v>1</v>
      </c>
    </row>
    <row r="3123" spans="1:13" ht="13.2" hidden="1" x14ac:dyDescent="0.25">
      <c r="A3123" s="3" t="s">
        <v>3159</v>
      </c>
      <c r="B3123" s="3" t="s">
        <v>12</v>
      </c>
      <c r="C3123" s="3">
        <v>30</v>
      </c>
      <c r="D3123" s="3" t="s">
        <v>13</v>
      </c>
      <c r="E3123" s="3" t="s">
        <v>27</v>
      </c>
      <c r="F3123" s="4" t="s">
        <v>43</v>
      </c>
      <c r="G3123" s="4" t="s">
        <v>90</v>
      </c>
      <c r="H3123" s="4" t="s">
        <v>17</v>
      </c>
      <c r="I3123" s="4"/>
      <c r="J3123" s="6">
        <v>44753</v>
      </c>
      <c r="K3123" s="6">
        <v>44755</v>
      </c>
      <c r="L3123">
        <f t="shared" si="364"/>
        <v>2</v>
      </c>
      <c r="M3123" t="b">
        <f t="shared" si="370"/>
        <v>1</v>
      </c>
    </row>
    <row r="3124" spans="1:13" ht="13.2" hidden="1" x14ac:dyDescent="0.25">
      <c r="A3124" s="3" t="s">
        <v>3160</v>
      </c>
      <c r="B3124" s="3" t="s">
        <v>12</v>
      </c>
      <c r="C3124" s="3">
        <v>30</v>
      </c>
      <c r="D3124" s="3" t="s">
        <v>13</v>
      </c>
      <c r="E3124" s="3" t="s">
        <v>27</v>
      </c>
      <c r="F3124" s="4" t="s">
        <v>43</v>
      </c>
      <c r="G3124" s="4" t="s">
        <v>29</v>
      </c>
      <c r="H3124" s="4" t="s">
        <v>17</v>
      </c>
      <c r="I3124" s="4"/>
      <c r="J3124" s="6">
        <v>44753</v>
      </c>
      <c r="K3124" s="6">
        <v>44763</v>
      </c>
      <c r="L3124">
        <f t="shared" si="364"/>
        <v>10</v>
      </c>
      <c r="M3124" t="b">
        <f t="shared" si="370"/>
        <v>1</v>
      </c>
    </row>
    <row r="3125" spans="1:13" ht="13.2" hidden="1" x14ac:dyDescent="0.25">
      <c r="A3125" s="3" t="s">
        <v>3161</v>
      </c>
      <c r="B3125" s="3" t="s">
        <v>12</v>
      </c>
      <c r="C3125" s="3">
        <v>30</v>
      </c>
      <c r="D3125" s="3" t="s">
        <v>13</v>
      </c>
      <c r="E3125" s="3" t="s">
        <v>27</v>
      </c>
      <c r="F3125" s="4" t="s">
        <v>28</v>
      </c>
      <c r="G3125" s="4" t="s">
        <v>140</v>
      </c>
      <c r="H3125" s="4" t="s">
        <v>8</v>
      </c>
      <c r="I3125" s="4" t="s">
        <v>56</v>
      </c>
      <c r="J3125" s="6">
        <v>44753</v>
      </c>
      <c r="K3125" s="6">
        <v>44818</v>
      </c>
      <c r="L3125">
        <f t="shared" si="364"/>
        <v>65</v>
      </c>
      <c r="M3125" t="b">
        <f t="shared" si="370"/>
        <v>0</v>
      </c>
    </row>
    <row r="3126" spans="1:13" ht="13.2" x14ac:dyDescent="0.25">
      <c r="A3126" s="3" t="s">
        <v>3162</v>
      </c>
      <c r="B3126" s="3" t="s">
        <v>12</v>
      </c>
      <c r="C3126" s="3">
        <v>30</v>
      </c>
      <c r="D3126" s="3" t="s">
        <v>13</v>
      </c>
      <c r="E3126" s="3" t="s">
        <v>27</v>
      </c>
      <c r="F3126" s="4" t="s">
        <v>28</v>
      </c>
      <c r="G3126" s="4" t="s">
        <v>272</v>
      </c>
      <c r="H3126" s="4" t="s">
        <v>8</v>
      </c>
      <c r="I3126" s="4" t="s">
        <v>30</v>
      </c>
      <c r="J3126" s="6">
        <v>44753</v>
      </c>
      <c r="K3126" s="6">
        <v>44830</v>
      </c>
      <c r="L3126">
        <f t="shared" si="364"/>
        <v>77</v>
      </c>
      <c r="M3126" t="b">
        <f t="shared" si="370"/>
        <v>0</v>
      </c>
    </row>
    <row r="3127" spans="1:13" ht="13.2" hidden="1" x14ac:dyDescent="0.25">
      <c r="A3127" s="3" t="s">
        <v>3163</v>
      </c>
      <c r="B3127" s="3" t="s">
        <v>12</v>
      </c>
      <c r="C3127" s="3">
        <v>30</v>
      </c>
      <c r="D3127" s="3" t="s">
        <v>404</v>
      </c>
      <c r="E3127" s="3" t="s">
        <v>466</v>
      </c>
      <c r="F3127" s="4"/>
      <c r="G3127" s="4" t="s">
        <v>29</v>
      </c>
      <c r="H3127" s="4"/>
      <c r="I3127" s="4"/>
      <c r="J3127" s="6">
        <v>44753</v>
      </c>
      <c r="K3127" s="3"/>
      <c r="L3127">
        <f t="shared" si="364"/>
        <v>-44753</v>
      </c>
    </row>
    <row r="3128" spans="1:13" ht="13.2" hidden="1" x14ac:dyDescent="0.25">
      <c r="A3128" s="3" t="s">
        <v>3164</v>
      </c>
      <c r="B3128" s="3" t="s">
        <v>12</v>
      </c>
      <c r="C3128" s="3">
        <v>30</v>
      </c>
      <c r="D3128" s="3" t="s">
        <v>404</v>
      </c>
      <c r="E3128" s="3" t="s">
        <v>466</v>
      </c>
      <c r="F3128" s="4"/>
      <c r="G3128" s="4" t="s">
        <v>29</v>
      </c>
      <c r="H3128" s="4"/>
      <c r="I3128" s="4"/>
      <c r="J3128" s="6">
        <v>44753</v>
      </c>
      <c r="K3128" s="3"/>
      <c r="L3128">
        <f t="shared" si="364"/>
        <v>-44753</v>
      </c>
    </row>
    <row r="3129" spans="1:13" ht="13.2" hidden="1" x14ac:dyDescent="0.25">
      <c r="A3129" s="3" t="s">
        <v>3165</v>
      </c>
      <c r="B3129" s="3" t="s">
        <v>32</v>
      </c>
      <c r="C3129" s="3">
        <v>15</v>
      </c>
      <c r="D3129" s="3" t="s">
        <v>13</v>
      </c>
      <c r="E3129" s="3" t="s">
        <v>27</v>
      </c>
      <c r="F3129" s="4" t="s">
        <v>43</v>
      </c>
      <c r="G3129" s="4" t="s">
        <v>29</v>
      </c>
      <c r="H3129" s="4" t="s">
        <v>17</v>
      </c>
      <c r="I3129" s="4"/>
      <c r="J3129" s="6">
        <v>44754</v>
      </c>
      <c r="K3129" s="6">
        <v>44768</v>
      </c>
      <c r="L3129">
        <f t="shared" si="364"/>
        <v>14</v>
      </c>
      <c r="M3129" t="b">
        <f t="shared" ref="M3129:M3132" si="371">L3129&lt;C3129</f>
        <v>1</v>
      </c>
    </row>
    <row r="3130" spans="1:13" ht="13.2" hidden="1" x14ac:dyDescent="0.25">
      <c r="A3130" s="3" t="s">
        <v>3166</v>
      </c>
      <c r="B3130" s="3" t="s">
        <v>12</v>
      </c>
      <c r="C3130" s="3">
        <v>30</v>
      </c>
      <c r="D3130" s="3" t="s">
        <v>13</v>
      </c>
      <c r="E3130" s="3" t="s">
        <v>27</v>
      </c>
      <c r="F3130" s="4" t="s">
        <v>43</v>
      </c>
      <c r="G3130" s="4" t="s">
        <v>16</v>
      </c>
      <c r="H3130" s="4" t="s">
        <v>17</v>
      </c>
      <c r="I3130" s="4"/>
      <c r="J3130" s="6">
        <v>44754</v>
      </c>
      <c r="K3130" s="6">
        <v>44754</v>
      </c>
      <c r="L3130">
        <f t="shared" si="364"/>
        <v>0</v>
      </c>
      <c r="M3130" t="b">
        <f t="shared" si="371"/>
        <v>1</v>
      </c>
    </row>
    <row r="3131" spans="1:13" ht="13.2" hidden="1" x14ac:dyDescent="0.25">
      <c r="A3131" s="3" t="s">
        <v>3167</v>
      </c>
      <c r="B3131" s="3" t="s">
        <v>12</v>
      </c>
      <c r="C3131" s="3">
        <v>30</v>
      </c>
      <c r="D3131" s="3" t="s">
        <v>13</v>
      </c>
      <c r="E3131" s="3" t="s">
        <v>27</v>
      </c>
      <c r="F3131" s="4" t="s">
        <v>28</v>
      </c>
      <c r="G3131" s="4" t="s">
        <v>16</v>
      </c>
      <c r="H3131" s="4" t="s">
        <v>8</v>
      </c>
      <c r="I3131" s="4" t="s">
        <v>30</v>
      </c>
      <c r="J3131" s="6">
        <v>44754</v>
      </c>
      <c r="K3131" s="6">
        <v>44798</v>
      </c>
      <c r="L3131">
        <f t="shared" si="364"/>
        <v>44</v>
      </c>
      <c r="M3131" t="b">
        <f t="shared" si="371"/>
        <v>0</v>
      </c>
    </row>
    <row r="3132" spans="1:13" ht="13.2" hidden="1" x14ac:dyDescent="0.25">
      <c r="A3132" s="3" t="s">
        <v>3168</v>
      </c>
      <c r="B3132" s="3" t="s">
        <v>12</v>
      </c>
      <c r="C3132" s="3">
        <v>30</v>
      </c>
      <c r="D3132" s="3" t="s">
        <v>13</v>
      </c>
      <c r="E3132" s="3" t="s">
        <v>27</v>
      </c>
      <c r="F3132" s="4" t="s">
        <v>28</v>
      </c>
      <c r="G3132" s="4" t="s">
        <v>16</v>
      </c>
      <c r="H3132" s="4" t="s">
        <v>8</v>
      </c>
      <c r="I3132" s="4" t="s">
        <v>79</v>
      </c>
      <c r="J3132" s="6">
        <v>44754</v>
      </c>
      <c r="K3132" s="6">
        <v>44798</v>
      </c>
      <c r="L3132">
        <f t="shared" si="364"/>
        <v>44</v>
      </c>
      <c r="M3132" t="b">
        <f t="shared" si="371"/>
        <v>0</v>
      </c>
    </row>
    <row r="3133" spans="1:13" ht="13.2" hidden="1" x14ac:dyDescent="0.25">
      <c r="A3133" s="3" t="s">
        <v>3169</v>
      </c>
      <c r="B3133" s="3" t="s">
        <v>12</v>
      </c>
      <c r="C3133" s="3">
        <v>30</v>
      </c>
      <c r="D3133" s="3" t="s">
        <v>404</v>
      </c>
      <c r="E3133" s="3" t="s">
        <v>466</v>
      </c>
      <c r="F3133" s="4"/>
      <c r="G3133" s="4" t="s">
        <v>29</v>
      </c>
      <c r="H3133" s="4"/>
      <c r="I3133" s="4"/>
      <c r="J3133" s="6">
        <v>44754</v>
      </c>
      <c r="K3133" s="3"/>
      <c r="L3133">
        <f t="shared" si="364"/>
        <v>-44754</v>
      </c>
    </row>
    <row r="3134" spans="1:13" ht="13.2" hidden="1" x14ac:dyDescent="0.25">
      <c r="A3134" s="3" t="s">
        <v>3170</v>
      </c>
      <c r="B3134" s="3" t="s">
        <v>32</v>
      </c>
      <c r="C3134" s="3">
        <v>15</v>
      </c>
      <c r="D3134" s="3" t="s">
        <v>13</v>
      </c>
      <c r="E3134" s="3" t="s">
        <v>27</v>
      </c>
      <c r="F3134" s="4" t="s">
        <v>43</v>
      </c>
      <c r="G3134" s="4" t="s">
        <v>29</v>
      </c>
      <c r="H3134" s="4" t="s">
        <v>17</v>
      </c>
      <c r="I3134" s="4"/>
      <c r="J3134" s="6">
        <v>44755</v>
      </c>
      <c r="K3134" s="6">
        <v>44770</v>
      </c>
      <c r="L3134">
        <f>K3134-J3134</f>
        <v>15</v>
      </c>
      <c r="M3134" t="b">
        <f>L3134&lt;C3134</f>
        <v>0</v>
      </c>
    </row>
    <row r="3135" spans="1:13" ht="13.2" hidden="1" x14ac:dyDescent="0.25">
      <c r="A3135" s="3" t="s">
        <v>3171</v>
      </c>
      <c r="B3135" s="3" t="s">
        <v>12</v>
      </c>
      <c r="C3135" s="3">
        <v>30</v>
      </c>
      <c r="D3135" s="3" t="s">
        <v>13</v>
      </c>
      <c r="E3135" s="3" t="s">
        <v>14</v>
      </c>
      <c r="F3135" s="4" t="s">
        <v>59</v>
      </c>
      <c r="G3135" s="4" t="s">
        <v>16</v>
      </c>
      <c r="H3135" s="4" t="s">
        <v>8</v>
      </c>
      <c r="I3135" s="4" t="s">
        <v>56</v>
      </c>
      <c r="J3135" s="6">
        <v>44755</v>
      </c>
      <c r="K3135" s="6">
        <v>44763</v>
      </c>
      <c r="L3135">
        <f t="shared" si="364"/>
        <v>8</v>
      </c>
    </row>
    <row r="3136" spans="1:13" ht="13.2" hidden="1" x14ac:dyDescent="0.25">
      <c r="A3136" s="3" t="s">
        <v>3172</v>
      </c>
      <c r="B3136" s="3" t="s">
        <v>12</v>
      </c>
      <c r="C3136" s="3">
        <v>30</v>
      </c>
      <c r="D3136" s="3" t="s">
        <v>13</v>
      </c>
      <c r="E3136" s="3" t="s">
        <v>27</v>
      </c>
      <c r="F3136" s="4" t="s">
        <v>43</v>
      </c>
      <c r="G3136" s="4" t="s">
        <v>16</v>
      </c>
      <c r="H3136" s="4" t="s">
        <v>17</v>
      </c>
      <c r="I3136" s="4"/>
      <c r="J3136" s="6">
        <v>44755</v>
      </c>
      <c r="K3136" s="6">
        <v>44763</v>
      </c>
      <c r="L3136">
        <f t="shared" si="364"/>
        <v>8</v>
      </c>
      <c r="M3136" t="b">
        <f t="shared" ref="M3136:M3143" si="372">L3136&lt;C3136</f>
        <v>1</v>
      </c>
    </row>
    <row r="3137" spans="1:13" ht="13.2" hidden="1" x14ac:dyDescent="0.25">
      <c r="A3137" s="3" t="s">
        <v>3173</v>
      </c>
      <c r="B3137" s="3" t="s">
        <v>12</v>
      </c>
      <c r="C3137" s="3">
        <v>30</v>
      </c>
      <c r="D3137" s="3" t="s">
        <v>13</v>
      </c>
      <c r="E3137" s="3" t="s">
        <v>27</v>
      </c>
      <c r="F3137" s="4" t="s">
        <v>43</v>
      </c>
      <c r="G3137" s="4" t="s">
        <v>16</v>
      </c>
      <c r="H3137" s="4" t="s">
        <v>17</v>
      </c>
      <c r="I3137" s="4"/>
      <c r="J3137" s="6">
        <v>44755</v>
      </c>
      <c r="K3137" s="6">
        <v>44790</v>
      </c>
      <c r="L3137">
        <f t="shared" si="364"/>
        <v>35</v>
      </c>
      <c r="M3137" t="b">
        <f t="shared" si="372"/>
        <v>0</v>
      </c>
    </row>
    <row r="3138" spans="1:13" ht="13.2" hidden="1" x14ac:dyDescent="0.25">
      <c r="A3138" s="3" t="s">
        <v>3174</v>
      </c>
      <c r="B3138" s="3" t="s">
        <v>12</v>
      </c>
      <c r="C3138" s="3">
        <v>30</v>
      </c>
      <c r="D3138" s="3" t="s">
        <v>13</v>
      </c>
      <c r="E3138" s="3" t="s">
        <v>27</v>
      </c>
      <c r="F3138" s="4" t="s">
        <v>28</v>
      </c>
      <c r="G3138" s="4" t="s">
        <v>29</v>
      </c>
      <c r="H3138" s="4" t="s">
        <v>8</v>
      </c>
      <c r="I3138" s="4" t="s">
        <v>30</v>
      </c>
      <c r="J3138" s="6">
        <v>44755</v>
      </c>
      <c r="K3138" s="6">
        <v>44765</v>
      </c>
      <c r="L3138">
        <f t="shared" si="364"/>
        <v>10</v>
      </c>
      <c r="M3138" t="b">
        <f t="shared" si="372"/>
        <v>1</v>
      </c>
    </row>
    <row r="3139" spans="1:13" ht="13.2" hidden="1" x14ac:dyDescent="0.25">
      <c r="A3139" s="3" t="s">
        <v>3175</v>
      </c>
      <c r="B3139" s="3" t="s">
        <v>12</v>
      </c>
      <c r="C3139" s="3">
        <v>30</v>
      </c>
      <c r="D3139" s="3" t="s">
        <v>13</v>
      </c>
      <c r="E3139" s="3" t="s">
        <v>27</v>
      </c>
      <c r="F3139" s="4" t="s">
        <v>28</v>
      </c>
      <c r="G3139" s="4" t="s">
        <v>16</v>
      </c>
      <c r="H3139" s="4" t="s">
        <v>8</v>
      </c>
      <c r="I3139" s="4" t="s">
        <v>79</v>
      </c>
      <c r="J3139" s="6">
        <v>44755</v>
      </c>
      <c r="K3139" s="6">
        <v>44790</v>
      </c>
      <c r="L3139">
        <f t="shared" si="364"/>
        <v>35</v>
      </c>
      <c r="M3139" t="b">
        <f t="shared" si="372"/>
        <v>0</v>
      </c>
    </row>
    <row r="3140" spans="1:13" ht="13.2" hidden="1" x14ac:dyDescent="0.25">
      <c r="A3140" s="3" t="s">
        <v>3176</v>
      </c>
      <c r="B3140" s="3" t="s">
        <v>12</v>
      </c>
      <c r="C3140" s="3">
        <v>30</v>
      </c>
      <c r="D3140" s="3" t="s">
        <v>13</v>
      </c>
      <c r="E3140" s="3" t="s">
        <v>27</v>
      </c>
      <c r="F3140" s="4" t="s">
        <v>28</v>
      </c>
      <c r="G3140" s="4" t="s">
        <v>16</v>
      </c>
      <c r="H3140" s="4" t="s">
        <v>8</v>
      </c>
      <c r="I3140" s="4" t="s">
        <v>79</v>
      </c>
      <c r="J3140" s="6">
        <v>44755</v>
      </c>
      <c r="K3140" s="6">
        <v>44797</v>
      </c>
      <c r="L3140">
        <f t="shared" ref="L3140:L3203" si="373">K3140-J3140</f>
        <v>42</v>
      </c>
      <c r="M3140" t="b">
        <f t="shared" si="372"/>
        <v>0</v>
      </c>
    </row>
    <row r="3141" spans="1:13" ht="13.2" hidden="1" x14ac:dyDescent="0.25">
      <c r="A3141" s="3" t="s">
        <v>3177</v>
      </c>
      <c r="B3141" s="3" t="s">
        <v>32</v>
      </c>
      <c r="C3141" s="3">
        <v>15</v>
      </c>
      <c r="D3141" s="3" t="s">
        <v>13</v>
      </c>
      <c r="E3141" s="3" t="s">
        <v>27</v>
      </c>
      <c r="F3141" s="4" t="s">
        <v>28</v>
      </c>
      <c r="G3141" s="4" t="s">
        <v>16</v>
      </c>
      <c r="H3141" s="4" t="s">
        <v>8</v>
      </c>
      <c r="I3141" s="4" t="s">
        <v>79</v>
      </c>
      <c r="J3141" s="6">
        <v>44756</v>
      </c>
      <c r="K3141" s="6">
        <v>44788</v>
      </c>
      <c r="L3141">
        <f t="shared" si="373"/>
        <v>32</v>
      </c>
      <c r="M3141" t="b">
        <f t="shared" si="372"/>
        <v>0</v>
      </c>
    </row>
    <row r="3142" spans="1:13" ht="13.2" hidden="1" x14ac:dyDescent="0.25">
      <c r="A3142" s="3" t="s">
        <v>3178</v>
      </c>
      <c r="B3142" s="3" t="s">
        <v>32</v>
      </c>
      <c r="C3142" s="3">
        <v>15</v>
      </c>
      <c r="D3142" s="3" t="s">
        <v>13</v>
      </c>
      <c r="E3142" s="3" t="s">
        <v>27</v>
      </c>
      <c r="F3142" s="4" t="s">
        <v>28</v>
      </c>
      <c r="G3142" s="4" t="s">
        <v>16</v>
      </c>
      <c r="H3142" s="4" t="s">
        <v>8</v>
      </c>
      <c r="I3142" s="4" t="s">
        <v>79</v>
      </c>
      <c r="J3142" s="6">
        <v>44756</v>
      </c>
      <c r="K3142" s="6">
        <v>44790</v>
      </c>
      <c r="L3142">
        <f t="shared" si="373"/>
        <v>34</v>
      </c>
      <c r="M3142" t="b">
        <f t="shared" si="372"/>
        <v>0</v>
      </c>
    </row>
    <row r="3143" spans="1:13" ht="13.2" hidden="1" x14ac:dyDescent="0.25">
      <c r="A3143" s="3" t="s">
        <v>3179</v>
      </c>
      <c r="B3143" s="3" t="s">
        <v>32</v>
      </c>
      <c r="C3143" s="3">
        <v>15</v>
      </c>
      <c r="D3143" s="3" t="s">
        <v>13</v>
      </c>
      <c r="E3143" s="3" t="s">
        <v>27</v>
      </c>
      <c r="F3143" s="4" t="s">
        <v>28</v>
      </c>
      <c r="G3143" s="4" t="s">
        <v>16</v>
      </c>
      <c r="H3143" s="4" t="s">
        <v>8</v>
      </c>
      <c r="I3143" s="4" t="s">
        <v>79</v>
      </c>
      <c r="J3143" s="6">
        <v>44756</v>
      </c>
      <c r="K3143" s="6">
        <v>44791</v>
      </c>
      <c r="L3143">
        <f t="shared" si="373"/>
        <v>35</v>
      </c>
      <c r="M3143" t="b">
        <f t="shared" si="372"/>
        <v>0</v>
      </c>
    </row>
    <row r="3144" spans="1:13" ht="13.2" hidden="1" x14ac:dyDescent="0.25">
      <c r="A3144" s="3" t="s">
        <v>3180</v>
      </c>
      <c r="B3144" s="3" t="s">
        <v>12</v>
      </c>
      <c r="C3144" s="3">
        <v>30</v>
      </c>
      <c r="D3144" s="3" t="s">
        <v>13</v>
      </c>
      <c r="E3144" s="3" t="s">
        <v>14</v>
      </c>
      <c r="F3144" s="4" t="s">
        <v>59</v>
      </c>
      <c r="G3144" s="4" t="s">
        <v>90</v>
      </c>
      <c r="H3144" s="4" t="s">
        <v>8</v>
      </c>
      <c r="I3144" s="4" t="s">
        <v>56</v>
      </c>
      <c r="J3144" s="6">
        <v>44756</v>
      </c>
      <c r="K3144" s="6">
        <v>44760</v>
      </c>
      <c r="L3144">
        <f t="shared" si="373"/>
        <v>4</v>
      </c>
    </row>
    <row r="3145" spans="1:13" ht="13.2" hidden="1" x14ac:dyDescent="0.25">
      <c r="A3145" s="3" t="s">
        <v>3181</v>
      </c>
      <c r="B3145" s="3" t="s">
        <v>12</v>
      </c>
      <c r="C3145" s="3">
        <v>30</v>
      </c>
      <c r="D3145" s="3" t="s">
        <v>13</v>
      </c>
      <c r="E3145" s="3" t="s">
        <v>14</v>
      </c>
      <c r="F3145" s="4" t="s">
        <v>59</v>
      </c>
      <c r="G3145" s="4" t="s">
        <v>16</v>
      </c>
      <c r="H3145" s="4" t="s">
        <v>8</v>
      </c>
      <c r="I3145" s="4" t="s">
        <v>56</v>
      </c>
      <c r="J3145" s="6">
        <v>44756</v>
      </c>
      <c r="K3145" s="6">
        <v>44760</v>
      </c>
      <c r="L3145">
        <f t="shared" si="373"/>
        <v>4</v>
      </c>
    </row>
    <row r="3146" spans="1:13" ht="13.2" hidden="1" x14ac:dyDescent="0.25">
      <c r="A3146" s="3" t="s">
        <v>3182</v>
      </c>
      <c r="B3146" s="3" t="s">
        <v>12</v>
      </c>
      <c r="C3146" s="3">
        <v>30</v>
      </c>
      <c r="D3146" s="3" t="s">
        <v>13</v>
      </c>
      <c r="E3146" s="3" t="s">
        <v>27</v>
      </c>
      <c r="F3146" s="4" t="s">
        <v>43</v>
      </c>
      <c r="G3146" s="4" t="s">
        <v>140</v>
      </c>
      <c r="H3146" s="4" t="s">
        <v>17</v>
      </c>
      <c r="I3146" s="4"/>
      <c r="J3146" s="6">
        <v>44756</v>
      </c>
      <c r="K3146" s="6">
        <v>44756</v>
      </c>
      <c r="L3146">
        <f t="shared" si="373"/>
        <v>0</v>
      </c>
      <c r="M3146" t="b">
        <f t="shared" ref="M3146:M3156" si="374">L3146&lt;C3146</f>
        <v>1</v>
      </c>
    </row>
    <row r="3147" spans="1:13" ht="13.2" hidden="1" x14ac:dyDescent="0.25">
      <c r="A3147" s="3" t="s">
        <v>3183</v>
      </c>
      <c r="B3147" s="3" t="s">
        <v>12</v>
      </c>
      <c r="C3147" s="3">
        <v>30</v>
      </c>
      <c r="D3147" s="3" t="s">
        <v>13</v>
      </c>
      <c r="E3147" s="3" t="s">
        <v>27</v>
      </c>
      <c r="F3147" s="4" t="s">
        <v>43</v>
      </c>
      <c r="G3147" s="4" t="s">
        <v>90</v>
      </c>
      <c r="H3147" s="4" t="s">
        <v>17</v>
      </c>
      <c r="I3147" s="4"/>
      <c r="J3147" s="6">
        <v>44756</v>
      </c>
      <c r="K3147" s="6">
        <v>44757</v>
      </c>
      <c r="L3147">
        <f t="shared" si="373"/>
        <v>1</v>
      </c>
      <c r="M3147" t="b">
        <f t="shared" si="374"/>
        <v>1</v>
      </c>
    </row>
    <row r="3148" spans="1:13" ht="13.2" hidden="1" x14ac:dyDescent="0.25">
      <c r="A3148" s="3" t="s">
        <v>3184</v>
      </c>
      <c r="B3148" s="3" t="s">
        <v>12</v>
      </c>
      <c r="C3148" s="3">
        <v>30</v>
      </c>
      <c r="D3148" s="3" t="s">
        <v>13</v>
      </c>
      <c r="E3148" s="3" t="s">
        <v>27</v>
      </c>
      <c r="F3148" s="4" t="s">
        <v>43</v>
      </c>
      <c r="G3148" s="4" t="s">
        <v>16</v>
      </c>
      <c r="H3148" s="4" t="s">
        <v>17</v>
      </c>
      <c r="I3148" s="4"/>
      <c r="J3148" s="6">
        <v>44756</v>
      </c>
      <c r="K3148" s="6">
        <v>44761</v>
      </c>
      <c r="L3148">
        <f t="shared" si="373"/>
        <v>5</v>
      </c>
      <c r="M3148" t="b">
        <f t="shared" si="374"/>
        <v>1</v>
      </c>
    </row>
    <row r="3149" spans="1:13" ht="13.2" hidden="1" x14ac:dyDescent="0.25">
      <c r="A3149" s="3" t="s">
        <v>3185</v>
      </c>
      <c r="B3149" s="3" t="s">
        <v>12</v>
      </c>
      <c r="C3149" s="3">
        <v>30</v>
      </c>
      <c r="D3149" s="3" t="s">
        <v>13</v>
      </c>
      <c r="E3149" s="3" t="s">
        <v>27</v>
      </c>
      <c r="F3149" s="4" t="s">
        <v>43</v>
      </c>
      <c r="G3149" s="4" t="s">
        <v>29</v>
      </c>
      <c r="H3149" s="4" t="s">
        <v>17</v>
      </c>
      <c r="I3149" s="4"/>
      <c r="J3149" s="6">
        <v>44756</v>
      </c>
      <c r="K3149" s="6">
        <v>44770</v>
      </c>
      <c r="L3149">
        <f t="shared" si="373"/>
        <v>14</v>
      </c>
      <c r="M3149" t="b">
        <f t="shared" si="374"/>
        <v>1</v>
      </c>
    </row>
    <row r="3150" spans="1:13" ht="13.2" hidden="1" x14ac:dyDescent="0.25">
      <c r="A3150" s="3" t="s">
        <v>3186</v>
      </c>
      <c r="B3150" s="3" t="s">
        <v>12</v>
      </c>
      <c r="C3150" s="3">
        <v>30</v>
      </c>
      <c r="D3150" s="3" t="s">
        <v>13</v>
      </c>
      <c r="E3150" s="3" t="s">
        <v>27</v>
      </c>
      <c r="F3150" s="4" t="s">
        <v>28</v>
      </c>
      <c r="G3150" s="4" t="s">
        <v>16</v>
      </c>
      <c r="H3150" s="4" t="s">
        <v>8</v>
      </c>
      <c r="I3150" s="4" t="s">
        <v>79</v>
      </c>
      <c r="J3150" s="6">
        <v>44756</v>
      </c>
      <c r="K3150" s="6">
        <v>44762</v>
      </c>
      <c r="L3150">
        <f t="shared" si="373"/>
        <v>6</v>
      </c>
      <c r="M3150" t="b">
        <f t="shared" si="374"/>
        <v>1</v>
      </c>
    </row>
    <row r="3151" spans="1:13" ht="13.2" hidden="1" x14ac:dyDescent="0.25">
      <c r="A3151" s="3" t="s">
        <v>3187</v>
      </c>
      <c r="B3151" s="3" t="s">
        <v>12</v>
      </c>
      <c r="C3151" s="3">
        <v>30</v>
      </c>
      <c r="D3151" s="3" t="s">
        <v>13</v>
      </c>
      <c r="E3151" s="3" t="s">
        <v>27</v>
      </c>
      <c r="F3151" s="4" t="s">
        <v>28</v>
      </c>
      <c r="G3151" s="4" t="s">
        <v>16</v>
      </c>
      <c r="H3151" s="4" t="s">
        <v>8</v>
      </c>
      <c r="I3151" s="4" t="s">
        <v>30</v>
      </c>
      <c r="J3151" s="6">
        <v>44756</v>
      </c>
      <c r="K3151" s="6">
        <v>44765</v>
      </c>
      <c r="L3151">
        <f t="shared" si="373"/>
        <v>9</v>
      </c>
      <c r="M3151" t="b">
        <f t="shared" si="374"/>
        <v>1</v>
      </c>
    </row>
    <row r="3152" spans="1:13" ht="13.2" hidden="1" x14ac:dyDescent="0.25">
      <c r="A3152" s="3" t="s">
        <v>3188</v>
      </c>
      <c r="B3152" s="3" t="s">
        <v>12</v>
      </c>
      <c r="C3152" s="3">
        <v>30</v>
      </c>
      <c r="D3152" s="3" t="s">
        <v>13</v>
      </c>
      <c r="E3152" s="3" t="s">
        <v>27</v>
      </c>
      <c r="F3152" s="4" t="s">
        <v>28</v>
      </c>
      <c r="G3152" s="4" t="s">
        <v>16</v>
      </c>
      <c r="H3152" s="4" t="s">
        <v>8</v>
      </c>
      <c r="I3152" s="4" t="s">
        <v>79</v>
      </c>
      <c r="J3152" s="6">
        <v>44756</v>
      </c>
      <c r="K3152" s="6">
        <v>44783</v>
      </c>
      <c r="L3152">
        <f t="shared" si="373"/>
        <v>27</v>
      </c>
      <c r="M3152" t="b">
        <f t="shared" si="374"/>
        <v>1</v>
      </c>
    </row>
    <row r="3153" spans="1:13" ht="13.2" hidden="1" x14ac:dyDescent="0.25">
      <c r="A3153" s="3" t="s">
        <v>3189</v>
      </c>
      <c r="B3153" s="3" t="s">
        <v>12</v>
      </c>
      <c r="C3153" s="3">
        <v>30</v>
      </c>
      <c r="D3153" s="3" t="s">
        <v>13</v>
      </c>
      <c r="E3153" s="3" t="s">
        <v>27</v>
      </c>
      <c r="F3153" s="4" t="s">
        <v>28</v>
      </c>
      <c r="G3153" s="4" t="s">
        <v>16</v>
      </c>
      <c r="H3153" s="4" t="s">
        <v>8</v>
      </c>
      <c r="I3153" s="4" t="s">
        <v>79</v>
      </c>
      <c r="J3153" s="6">
        <v>44756</v>
      </c>
      <c r="K3153" s="6">
        <v>44788</v>
      </c>
      <c r="L3153">
        <f t="shared" si="373"/>
        <v>32</v>
      </c>
      <c r="M3153" t="b">
        <f t="shared" si="374"/>
        <v>0</v>
      </c>
    </row>
    <row r="3154" spans="1:13" ht="13.2" hidden="1" x14ac:dyDescent="0.25">
      <c r="A3154" s="3" t="s">
        <v>3190</v>
      </c>
      <c r="B3154" s="3" t="s">
        <v>12</v>
      </c>
      <c r="C3154" s="3">
        <v>30</v>
      </c>
      <c r="D3154" s="3" t="s">
        <v>13</v>
      </c>
      <c r="E3154" s="3" t="s">
        <v>27</v>
      </c>
      <c r="F3154" s="4" t="s">
        <v>28</v>
      </c>
      <c r="G3154" s="4" t="s">
        <v>16</v>
      </c>
      <c r="H3154" s="4" t="s">
        <v>8</v>
      </c>
      <c r="I3154" s="4" t="s">
        <v>30</v>
      </c>
      <c r="J3154" s="6">
        <v>44756</v>
      </c>
      <c r="K3154" s="6">
        <v>44790</v>
      </c>
      <c r="L3154">
        <f t="shared" si="373"/>
        <v>34</v>
      </c>
      <c r="M3154" t="b">
        <f t="shared" si="374"/>
        <v>0</v>
      </c>
    </row>
    <row r="3155" spans="1:13" ht="13.2" hidden="1" x14ac:dyDescent="0.25">
      <c r="A3155" s="3" t="s">
        <v>3191</v>
      </c>
      <c r="B3155" s="3" t="s">
        <v>12</v>
      </c>
      <c r="C3155" s="3">
        <v>30</v>
      </c>
      <c r="D3155" s="3" t="s">
        <v>13</v>
      </c>
      <c r="E3155" s="3" t="s">
        <v>27</v>
      </c>
      <c r="F3155" s="4" t="s">
        <v>28</v>
      </c>
      <c r="G3155" s="4" t="s">
        <v>16</v>
      </c>
      <c r="H3155" s="4" t="s">
        <v>8</v>
      </c>
      <c r="I3155" s="4" t="s">
        <v>79</v>
      </c>
      <c r="J3155" s="6">
        <v>44756</v>
      </c>
      <c r="K3155" s="6">
        <v>44799</v>
      </c>
      <c r="L3155">
        <f t="shared" si="373"/>
        <v>43</v>
      </c>
      <c r="M3155" t="b">
        <f t="shared" si="374"/>
        <v>0</v>
      </c>
    </row>
    <row r="3156" spans="1:13" ht="13.2" hidden="1" x14ac:dyDescent="0.25">
      <c r="A3156" s="3" t="s">
        <v>3192</v>
      </c>
      <c r="B3156" s="3" t="s">
        <v>12</v>
      </c>
      <c r="C3156" s="3">
        <v>30</v>
      </c>
      <c r="D3156" s="3" t="s">
        <v>13</v>
      </c>
      <c r="E3156" s="3" t="s">
        <v>27</v>
      </c>
      <c r="F3156" s="4" t="s">
        <v>28</v>
      </c>
      <c r="G3156" s="4" t="s">
        <v>16</v>
      </c>
      <c r="H3156" s="4" t="s">
        <v>8</v>
      </c>
      <c r="I3156" s="4" t="s">
        <v>30</v>
      </c>
      <c r="J3156" s="6">
        <v>44756</v>
      </c>
      <c r="K3156" s="6">
        <v>44843</v>
      </c>
      <c r="L3156">
        <f t="shared" si="373"/>
        <v>87</v>
      </c>
      <c r="M3156" t="b">
        <f t="shared" si="374"/>
        <v>0</v>
      </c>
    </row>
    <row r="3157" spans="1:13" ht="13.2" hidden="1" x14ac:dyDescent="0.25">
      <c r="A3157" s="3" t="s">
        <v>3193</v>
      </c>
      <c r="B3157" s="3" t="s">
        <v>12</v>
      </c>
      <c r="C3157" s="3">
        <v>30</v>
      </c>
      <c r="D3157" s="3" t="s">
        <v>404</v>
      </c>
      <c r="E3157" s="3" t="s">
        <v>466</v>
      </c>
      <c r="F3157" s="4"/>
      <c r="G3157" s="4" t="s">
        <v>29</v>
      </c>
      <c r="H3157" s="4"/>
      <c r="I3157" s="4"/>
      <c r="J3157" s="6">
        <v>44756</v>
      </c>
      <c r="K3157" s="3"/>
      <c r="L3157">
        <f t="shared" si="373"/>
        <v>-44756</v>
      </c>
    </row>
    <row r="3158" spans="1:13" ht="13.2" hidden="1" x14ac:dyDescent="0.25">
      <c r="A3158" s="3" t="s">
        <v>3194</v>
      </c>
      <c r="B3158" s="3" t="s">
        <v>12</v>
      </c>
      <c r="C3158" s="3">
        <v>30</v>
      </c>
      <c r="D3158" s="3" t="s">
        <v>13</v>
      </c>
      <c r="E3158" s="3" t="s">
        <v>14</v>
      </c>
      <c r="F3158" s="4" t="s">
        <v>59</v>
      </c>
      <c r="G3158" s="4" t="s">
        <v>16</v>
      </c>
      <c r="H3158" s="4" t="s">
        <v>8</v>
      </c>
      <c r="I3158" s="4" t="s">
        <v>56</v>
      </c>
      <c r="J3158" s="6">
        <v>44757</v>
      </c>
      <c r="K3158" s="6">
        <v>44806</v>
      </c>
      <c r="L3158">
        <f t="shared" si="373"/>
        <v>49</v>
      </c>
    </row>
    <row r="3159" spans="1:13" ht="13.2" hidden="1" x14ac:dyDescent="0.25">
      <c r="A3159" s="3" t="s">
        <v>3195</v>
      </c>
      <c r="B3159" s="3" t="s">
        <v>12</v>
      </c>
      <c r="C3159" s="3">
        <v>30</v>
      </c>
      <c r="D3159" s="3" t="s">
        <v>13</v>
      </c>
      <c r="E3159" s="3" t="s">
        <v>27</v>
      </c>
      <c r="F3159" s="4" t="s">
        <v>43</v>
      </c>
      <c r="G3159" s="4" t="s">
        <v>140</v>
      </c>
      <c r="H3159" s="4" t="s">
        <v>17</v>
      </c>
      <c r="I3159" s="4"/>
      <c r="J3159" s="6">
        <v>44757</v>
      </c>
      <c r="K3159" s="6">
        <v>44757</v>
      </c>
      <c r="L3159">
        <f t="shared" si="373"/>
        <v>0</v>
      </c>
      <c r="M3159" t="b">
        <f t="shared" ref="M3159:M3168" si="375">L3159&lt;C3159</f>
        <v>1</v>
      </c>
    </row>
    <row r="3160" spans="1:13" ht="13.2" hidden="1" x14ac:dyDescent="0.25">
      <c r="A3160" s="3" t="s">
        <v>3196</v>
      </c>
      <c r="B3160" s="3" t="s">
        <v>12</v>
      </c>
      <c r="C3160" s="3">
        <v>30</v>
      </c>
      <c r="D3160" s="3" t="s">
        <v>13</v>
      </c>
      <c r="E3160" s="3" t="s">
        <v>27</v>
      </c>
      <c r="F3160" s="4" t="s">
        <v>43</v>
      </c>
      <c r="G3160" s="4" t="s">
        <v>90</v>
      </c>
      <c r="H3160" s="4" t="s">
        <v>17</v>
      </c>
      <c r="I3160" s="4"/>
      <c r="J3160" s="6">
        <v>44757</v>
      </c>
      <c r="K3160" s="6">
        <v>44760</v>
      </c>
      <c r="L3160">
        <f t="shared" si="373"/>
        <v>3</v>
      </c>
      <c r="M3160" t="b">
        <f t="shared" si="375"/>
        <v>1</v>
      </c>
    </row>
    <row r="3161" spans="1:13" ht="13.2" hidden="1" x14ac:dyDescent="0.25">
      <c r="A3161" s="3" t="s">
        <v>3197</v>
      </c>
      <c r="B3161" s="3" t="s">
        <v>12</v>
      </c>
      <c r="C3161" s="3">
        <v>30</v>
      </c>
      <c r="D3161" s="3" t="s">
        <v>13</v>
      </c>
      <c r="E3161" s="3" t="s">
        <v>27</v>
      </c>
      <c r="F3161" s="4" t="s">
        <v>28</v>
      </c>
      <c r="G3161" s="4" t="s">
        <v>16</v>
      </c>
      <c r="H3161" s="4" t="s">
        <v>8</v>
      </c>
      <c r="I3161" s="4" t="s">
        <v>79</v>
      </c>
      <c r="J3161" s="6">
        <v>44757</v>
      </c>
      <c r="K3161" s="6">
        <v>44763</v>
      </c>
      <c r="L3161">
        <f t="shared" si="373"/>
        <v>6</v>
      </c>
      <c r="M3161" t="b">
        <f t="shared" si="375"/>
        <v>1</v>
      </c>
    </row>
    <row r="3162" spans="1:13" ht="13.2" hidden="1" x14ac:dyDescent="0.25">
      <c r="A3162" s="3" t="s">
        <v>3198</v>
      </c>
      <c r="B3162" s="3" t="s">
        <v>12</v>
      </c>
      <c r="C3162" s="3">
        <v>30</v>
      </c>
      <c r="D3162" s="3" t="s">
        <v>13</v>
      </c>
      <c r="E3162" s="3" t="s">
        <v>27</v>
      </c>
      <c r="F3162" s="4" t="s">
        <v>28</v>
      </c>
      <c r="G3162" s="4" t="s">
        <v>29</v>
      </c>
      <c r="H3162" s="4" t="s">
        <v>8</v>
      </c>
      <c r="I3162" s="4" t="s">
        <v>30</v>
      </c>
      <c r="J3162" s="6">
        <v>44757</v>
      </c>
      <c r="K3162" s="6">
        <v>44768</v>
      </c>
      <c r="L3162">
        <f t="shared" si="373"/>
        <v>11</v>
      </c>
      <c r="M3162" t="b">
        <f t="shared" si="375"/>
        <v>1</v>
      </c>
    </row>
    <row r="3163" spans="1:13" ht="13.2" hidden="1" x14ac:dyDescent="0.25">
      <c r="A3163" s="3" t="s">
        <v>3199</v>
      </c>
      <c r="B3163" s="3" t="s">
        <v>12</v>
      </c>
      <c r="C3163" s="3">
        <v>30</v>
      </c>
      <c r="D3163" s="3" t="s">
        <v>13</v>
      </c>
      <c r="E3163" s="3" t="s">
        <v>27</v>
      </c>
      <c r="F3163" s="4" t="s">
        <v>28</v>
      </c>
      <c r="G3163" s="4" t="s">
        <v>29</v>
      </c>
      <c r="H3163" s="4" t="s">
        <v>8</v>
      </c>
      <c r="I3163" s="4" t="s">
        <v>30</v>
      </c>
      <c r="J3163" s="6">
        <v>44757</v>
      </c>
      <c r="K3163" s="6">
        <v>44777</v>
      </c>
      <c r="L3163">
        <f t="shared" si="373"/>
        <v>20</v>
      </c>
      <c r="M3163" t="b">
        <f t="shared" si="375"/>
        <v>1</v>
      </c>
    </row>
    <row r="3164" spans="1:13" ht="13.2" hidden="1" x14ac:dyDescent="0.25">
      <c r="A3164" s="3" t="s">
        <v>3200</v>
      </c>
      <c r="B3164" s="3" t="s">
        <v>12</v>
      </c>
      <c r="C3164" s="3">
        <v>30</v>
      </c>
      <c r="D3164" s="3" t="s">
        <v>13</v>
      </c>
      <c r="E3164" s="3" t="s">
        <v>27</v>
      </c>
      <c r="F3164" s="4" t="s">
        <v>28</v>
      </c>
      <c r="G3164" s="4" t="s">
        <v>16</v>
      </c>
      <c r="H3164" s="4" t="s">
        <v>8</v>
      </c>
      <c r="I3164" s="4" t="s">
        <v>79</v>
      </c>
      <c r="J3164" s="6">
        <v>44757</v>
      </c>
      <c r="K3164" s="6">
        <v>44781</v>
      </c>
      <c r="L3164">
        <f t="shared" si="373"/>
        <v>24</v>
      </c>
      <c r="M3164" t="b">
        <f t="shared" si="375"/>
        <v>1</v>
      </c>
    </row>
    <row r="3165" spans="1:13" ht="13.2" hidden="1" x14ac:dyDescent="0.25">
      <c r="A3165" s="3" t="s">
        <v>3201</v>
      </c>
      <c r="B3165" s="3" t="s">
        <v>12</v>
      </c>
      <c r="C3165" s="3">
        <v>30</v>
      </c>
      <c r="D3165" s="3" t="s">
        <v>13</v>
      </c>
      <c r="E3165" s="3" t="s">
        <v>27</v>
      </c>
      <c r="F3165" s="4" t="s">
        <v>28</v>
      </c>
      <c r="G3165" s="4" t="s">
        <v>16</v>
      </c>
      <c r="H3165" s="4" t="s">
        <v>8</v>
      </c>
      <c r="I3165" s="4" t="s">
        <v>79</v>
      </c>
      <c r="J3165" s="6">
        <v>44757</v>
      </c>
      <c r="K3165" s="6">
        <v>44782</v>
      </c>
      <c r="L3165">
        <f t="shared" si="373"/>
        <v>25</v>
      </c>
      <c r="M3165" t="b">
        <f t="shared" si="375"/>
        <v>1</v>
      </c>
    </row>
    <row r="3166" spans="1:13" ht="13.2" hidden="1" x14ac:dyDescent="0.25">
      <c r="A3166" s="3" t="s">
        <v>3202</v>
      </c>
      <c r="B3166" s="3" t="s">
        <v>12</v>
      </c>
      <c r="C3166" s="3">
        <v>30</v>
      </c>
      <c r="D3166" s="3" t="s">
        <v>13</v>
      </c>
      <c r="E3166" s="3" t="s">
        <v>27</v>
      </c>
      <c r="F3166" s="4" t="s">
        <v>28</v>
      </c>
      <c r="G3166" s="4" t="s">
        <v>16</v>
      </c>
      <c r="H3166" s="4" t="s">
        <v>8</v>
      </c>
      <c r="I3166" s="4" t="s">
        <v>79</v>
      </c>
      <c r="J3166" s="6">
        <v>44757</v>
      </c>
      <c r="K3166" s="6">
        <v>44792</v>
      </c>
      <c r="L3166">
        <f t="shared" si="373"/>
        <v>35</v>
      </c>
      <c r="M3166" t="b">
        <f t="shared" si="375"/>
        <v>0</v>
      </c>
    </row>
    <row r="3167" spans="1:13" ht="13.2" hidden="1" x14ac:dyDescent="0.25">
      <c r="A3167" s="3" t="s">
        <v>3203</v>
      </c>
      <c r="B3167" s="3" t="s">
        <v>12</v>
      </c>
      <c r="C3167" s="3">
        <v>30</v>
      </c>
      <c r="D3167" s="3" t="s">
        <v>13</v>
      </c>
      <c r="E3167" s="3" t="s">
        <v>27</v>
      </c>
      <c r="F3167" s="4" t="s">
        <v>28</v>
      </c>
      <c r="G3167" s="4" t="s">
        <v>16</v>
      </c>
      <c r="H3167" s="4" t="s">
        <v>8</v>
      </c>
      <c r="I3167" s="4" t="s">
        <v>56</v>
      </c>
      <c r="J3167" s="6">
        <v>44757</v>
      </c>
      <c r="K3167" s="6">
        <v>44813</v>
      </c>
      <c r="L3167">
        <f t="shared" si="373"/>
        <v>56</v>
      </c>
      <c r="M3167" t="b">
        <f t="shared" si="375"/>
        <v>0</v>
      </c>
    </row>
    <row r="3168" spans="1:13" ht="13.2" hidden="1" x14ac:dyDescent="0.25">
      <c r="A3168" s="3" t="s">
        <v>3204</v>
      </c>
      <c r="B3168" s="3" t="s">
        <v>12</v>
      </c>
      <c r="C3168" s="3">
        <v>30</v>
      </c>
      <c r="D3168" s="3" t="s">
        <v>13</v>
      </c>
      <c r="E3168" s="3" t="s">
        <v>27</v>
      </c>
      <c r="F3168" s="4" t="s">
        <v>43</v>
      </c>
      <c r="G3168" s="4" t="s">
        <v>90</v>
      </c>
      <c r="H3168" s="4" t="s">
        <v>17</v>
      </c>
      <c r="I3168" s="4"/>
      <c r="J3168" s="6">
        <v>44758</v>
      </c>
      <c r="K3168" s="6">
        <v>44760</v>
      </c>
      <c r="L3168">
        <f>K3168-J3168</f>
        <v>2</v>
      </c>
      <c r="M3168" t="b">
        <f t="shared" si="375"/>
        <v>1</v>
      </c>
    </row>
    <row r="3169" spans="1:13" ht="13.2" hidden="1" x14ac:dyDescent="0.25">
      <c r="A3169" s="3" t="s">
        <v>3205</v>
      </c>
      <c r="B3169" s="3" t="s">
        <v>12</v>
      </c>
      <c r="C3169" s="3">
        <v>30</v>
      </c>
      <c r="D3169" s="3" t="s">
        <v>404</v>
      </c>
      <c r="E3169" s="3" t="s">
        <v>466</v>
      </c>
      <c r="F3169" s="4"/>
      <c r="G3169" s="4" t="s">
        <v>29</v>
      </c>
      <c r="H3169" s="4"/>
      <c r="I3169" s="4"/>
      <c r="J3169" s="6">
        <v>44759</v>
      </c>
      <c r="K3169" s="3"/>
      <c r="L3169">
        <f t="shared" si="373"/>
        <v>-44759</v>
      </c>
    </row>
    <row r="3170" spans="1:13" ht="13.2" hidden="1" x14ac:dyDescent="0.25">
      <c r="A3170" s="3" t="s">
        <v>3206</v>
      </c>
      <c r="B3170" s="3" t="s">
        <v>32</v>
      </c>
      <c r="C3170" s="3">
        <v>15</v>
      </c>
      <c r="D3170" s="3" t="s">
        <v>13</v>
      </c>
      <c r="E3170" s="3" t="s">
        <v>27</v>
      </c>
      <c r="F3170" s="4" t="s">
        <v>43</v>
      </c>
      <c r="G3170" s="4" t="s">
        <v>90</v>
      </c>
      <c r="H3170" s="4" t="s">
        <v>17</v>
      </c>
      <c r="I3170" s="4"/>
      <c r="J3170" s="6">
        <v>44760</v>
      </c>
      <c r="K3170" s="6">
        <v>44762</v>
      </c>
      <c r="L3170">
        <f t="shared" si="373"/>
        <v>2</v>
      </c>
      <c r="M3170" t="b">
        <f t="shared" ref="M3170:M3175" si="376">L3170&lt;C3170</f>
        <v>1</v>
      </c>
    </row>
    <row r="3171" spans="1:13" ht="13.2" hidden="1" x14ac:dyDescent="0.25">
      <c r="A3171" s="3" t="s">
        <v>3207</v>
      </c>
      <c r="B3171" s="3" t="s">
        <v>32</v>
      </c>
      <c r="C3171" s="3">
        <v>15</v>
      </c>
      <c r="D3171" s="3" t="s">
        <v>13</v>
      </c>
      <c r="E3171" s="3" t="s">
        <v>27</v>
      </c>
      <c r="F3171" s="4" t="s">
        <v>43</v>
      </c>
      <c r="G3171" s="4" t="s">
        <v>29</v>
      </c>
      <c r="H3171" s="4" t="s">
        <v>17</v>
      </c>
      <c r="I3171" s="4"/>
      <c r="J3171" s="6">
        <v>44760</v>
      </c>
      <c r="K3171" s="6">
        <v>44774</v>
      </c>
      <c r="L3171">
        <f t="shared" si="373"/>
        <v>14</v>
      </c>
      <c r="M3171" t="b">
        <f t="shared" si="376"/>
        <v>1</v>
      </c>
    </row>
    <row r="3172" spans="1:13" ht="13.2" hidden="1" x14ac:dyDescent="0.25">
      <c r="A3172" s="3" t="s">
        <v>3208</v>
      </c>
      <c r="B3172" s="3" t="s">
        <v>12</v>
      </c>
      <c r="C3172" s="3">
        <v>30</v>
      </c>
      <c r="D3172" s="3" t="s">
        <v>13</v>
      </c>
      <c r="E3172" s="3" t="s">
        <v>27</v>
      </c>
      <c r="F3172" s="4" t="s">
        <v>28</v>
      </c>
      <c r="G3172" s="4" t="s">
        <v>16</v>
      </c>
      <c r="H3172" s="4" t="s">
        <v>8</v>
      </c>
      <c r="I3172" s="4" t="s">
        <v>79</v>
      </c>
      <c r="J3172" s="6">
        <v>44760</v>
      </c>
      <c r="K3172" s="6">
        <v>44784</v>
      </c>
      <c r="L3172">
        <f t="shared" si="373"/>
        <v>24</v>
      </c>
      <c r="M3172" t="b">
        <f t="shared" si="376"/>
        <v>1</v>
      </c>
    </row>
    <row r="3173" spans="1:13" ht="13.2" hidden="1" x14ac:dyDescent="0.25">
      <c r="A3173" s="3" t="s">
        <v>3209</v>
      </c>
      <c r="B3173" s="3" t="s">
        <v>12</v>
      </c>
      <c r="C3173" s="3">
        <v>30</v>
      </c>
      <c r="D3173" s="3" t="s">
        <v>13</v>
      </c>
      <c r="E3173" s="3" t="s">
        <v>27</v>
      </c>
      <c r="F3173" s="4" t="s">
        <v>28</v>
      </c>
      <c r="G3173" s="4" t="s">
        <v>140</v>
      </c>
      <c r="H3173" s="4" t="s">
        <v>8</v>
      </c>
      <c r="I3173" s="4" t="s">
        <v>30</v>
      </c>
      <c r="J3173" s="6">
        <v>44760</v>
      </c>
      <c r="K3173" s="6">
        <v>44809</v>
      </c>
      <c r="L3173">
        <f t="shared" si="373"/>
        <v>49</v>
      </c>
      <c r="M3173" t="b">
        <f t="shared" si="376"/>
        <v>0</v>
      </c>
    </row>
    <row r="3174" spans="1:13" ht="13.2" hidden="1" x14ac:dyDescent="0.25">
      <c r="A3174" s="3" t="s">
        <v>3210</v>
      </c>
      <c r="B3174" s="3" t="s">
        <v>12</v>
      </c>
      <c r="C3174" s="3">
        <v>30</v>
      </c>
      <c r="D3174" s="3" t="s">
        <v>13</v>
      </c>
      <c r="E3174" s="3" t="s">
        <v>27</v>
      </c>
      <c r="F3174" s="4" t="s">
        <v>28</v>
      </c>
      <c r="G3174" s="4" t="s">
        <v>16</v>
      </c>
      <c r="H3174" s="4" t="s">
        <v>8</v>
      </c>
      <c r="I3174" s="4" t="s">
        <v>79</v>
      </c>
      <c r="J3174" s="6">
        <v>44760</v>
      </c>
      <c r="K3174" s="6">
        <v>44809</v>
      </c>
      <c r="L3174">
        <f t="shared" si="373"/>
        <v>49</v>
      </c>
      <c r="M3174" t="b">
        <f t="shared" si="376"/>
        <v>0</v>
      </c>
    </row>
    <row r="3175" spans="1:13" ht="13.2" x14ac:dyDescent="0.25">
      <c r="A3175" s="3" t="s">
        <v>3211</v>
      </c>
      <c r="B3175" s="3" t="s">
        <v>12</v>
      </c>
      <c r="C3175" s="3">
        <v>30</v>
      </c>
      <c r="D3175" s="3" t="s">
        <v>13</v>
      </c>
      <c r="E3175" s="3" t="s">
        <v>27</v>
      </c>
      <c r="F3175" s="4" t="s">
        <v>28</v>
      </c>
      <c r="G3175" s="4" t="s">
        <v>272</v>
      </c>
      <c r="H3175" s="4" t="s">
        <v>8</v>
      </c>
      <c r="I3175" s="4" t="s">
        <v>30</v>
      </c>
      <c r="J3175" s="6">
        <v>44760</v>
      </c>
      <c r="K3175" s="6">
        <v>44840</v>
      </c>
      <c r="L3175">
        <f t="shared" si="373"/>
        <v>80</v>
      </c>
      <c r="M3175" t="b">
        <f t="shared" si="376"/>
        <v>0</v>
      </c>
    </row>
    <row r="3176" spans="1:13" ht="13.2" hidden="1" x14ac:dyDescent="0.25">
      <c r="A3176" s="3" t="s">
        <v>3212</v>
      </c>
      <c r="B3176" s="3" t="s">
        <v>12</v>
      </c>
      <c r="C3176" s="3">
        <v>30</v>
      </c>
      <c r="D3176" s="3" t="s">
        <v>13</v>
      </c>
      <c r="E3176" s="3" t="s">
        <v>14</v>
      </c>
      <c r="F3176" s="4" t="s">
        <v>59</v>
      </c>
      <c r="G3176" s="4" t="s">
        <v>16</v>
      </c>
      <c r="H3176" s="4" t="s">
        <v>8</v>
      </c>
      <c r="I3176" s="4" t="s">
        <v>56</v>
      </c>
      <c r="J3176" s="6">
        <v>44761</v>
      </c>
      <c r="K3176" s="6">
        <v>44774</v>
      </c>
      <c r="L3176">
        <f t="shared" si="373"/>
        <v>13</v>
      </c>
    </row>
    <row r="3177" spans="1:13" ht="13.2" hidden="1" x14ac:dyDescent="0.25">
      <c r="A3177" s="3" t="s">
        <v>3213</v>
      </c>
      <c r="B3177" s="3" t="s">
        <v>12</v>
      </c>
      <c r="C3177" s="3">
        <v>30</v>
      </c>
      <c r="D3177" s="3" t="s">
        <v>13</v>
      </c>
      <c r="E3177" s="3" t="s">
        <v>27</v>
      </c>
      <c r="F3177" s="4" t="s">
        <v>43</v>
      </c>
      <c r="G3177" s="4" t="s">
        <v>140</v>
      </c>
      <c r="H3177" s="4" t="s">
        <v>17</v>
      </c>
      <c r="I3177" s="4"/>
      <c r="J3177" s="6">
        <v>44761</v>
      </c>
      <c r="K3177" s="6">
        <v>44761</v>
      </c>
      <c r="L3177">
        <f t="shared" si="373"/>
        <v>0</v>
      </c>
      <c r="M3177" t="b">
        <f t="shared" ref="M3177:M3186" si="377">L3177&lt;C3177</f>
        <v>1</v>
      </c>
    </row>
    <row r="3178" spans="1:13" ht="13.2" hidden="1" x14ac:dyDescent="0.25">
      <c r="A3178" s="3" t="s">
        <v>3214</v>
      </c>
      <c r="B3178" s="3" t="s">
        <v>12</v>
      </c>
      <c r="C3178" s="3">
        <v>30</v>
      </c>
      <c r="D3178" s="3" t="s">
        <v>13</v>
      </c>
      <c r="E3178" s="3" t="s">
        <v>27</v>
      </c>
      <c r="F3178" s="4" t="s">
        <v>43</v>
      </c>
      <c r="G3178" s="4" t="s">
        <v>90</v>
      </c>
      <c r="H3178" s="4" t="s">
        <v>17</v>
      </c>
      <c r="I3178" s="4"/>
      <c r="J3178" s="6">
        <v>44761</v>
      </c>
      <c r="K3178" s="6">
        <v>44762</v>
      </c>
      <c r="L3178">
        <f t="shared" si="373"/>
        <v>1</v>
      </c>
      <c r="M3178" t="b">
        <f t="shared" si="377"/>
        <v>1</v>
      </c>
    </row>
    <row r="3179" spans="1:13" ht="13.2" hidden="1" x14ac:dyDescent="0.25">
      <c r="A3179" s="3" t="s">
        <v>3215</v>
      </c>
      <c r="B3179" s="3" t="s">
        <v>12</v>
      </c>
      <c r="C3179" s="3">
        <v>30</v>
      </c>
      <c r="D3179" s="3" t="s">
        <v>13</v>
      </c>
      <c r="E3179" s="3" t="s">
        <v>27</v>
      </c>
      <c r="F3179" s="4" t="s">
        <v>43</v>
      </c>
      <c r="G3179" s="4" t="s">
        <v>16</v>
      </c>
      <c r="H3179" s="4" t="s">
        <v>17</v>
      </c>
      <c r="I3179" s="4"/>
      <c r="J3179" s="6">
        <v>44761</v>
      </c>
      <c r="K3179" s="6">
        <v>44767</v>
      </c>
      <c r="L3179">
        <f t="shared" si="373"/>
        <v>6</v>
      </c>
      <c r="M3179" t="b">
        <f t="shared" si="377"/>
        <v>1</v>
      </c>
    </row>
    <row r="3180" spans="1:13" ht="13.2" hidden="1" x14ac:dyDescent="0.25">
      <c r="A3180" s="3" t="s">
        <v>3216</v>
      </c>
      <c r="B3180" s="3" t="s">
        <v>12</v>
      </c>
      <c r="C3180" s="3">
        <v>30</v>
      </c>
      <c r="D3180" s="3" t="s">
        <v>13</v>
      </c>
      <c r="E3180" s="3" t="s">
        <v>27</v>
      </c>
      <c r="F3180" s="4" t="s">
        <v>28</v>
      </c>
      <c r="G3180" s="4" t="s">
        <v>16</v>
      </c>
      <c r="H3180" s="4" t="s">
        <v>8</v>
      </c>
      <c r="I3180" s="4" t="s">
        <v>79</v>
      </c>
      <c r="J3180" s="6">
        <v>44761</v>
      </c>
      <c r="K3180" s="6">
        <v>44770</v>
      </c>
      <c r="L3180">
        <f t="shared" si="373"/>
        <v>9</v>
      </c>
      <c r="M3180" t="b">
        <f t="shared" si="377"/>
        <v>1</v>
      </c>
    </row>
    <row r="3181" spans="1:13" ht="13.2" hidden="1" x14ac:dyDescent="0.25">
      <c r="A3181" s="3" t="s">
        <v>3217</v>
      </c>
      <c r="B3181" s="3" t="s">
        <v>12</v>
      </c>
      <c r="C3181" s="3">
        <v>30</v>
      </c>
      <c r="D3181" s="3" t="s">
        <v>13</v>
      </c>
      <c r="E3181" s="3" t="s">
        <v>27</v>
      </c>
      <c r="F3181" s="4" t="s">
        <v>28</v>
      </c>
      <c r="G3181" s="4" t="s">
        <v>16</v>
      </c>
      <c r="H3181" s="4" t="s">
        <v>8</v>
      </c>
      <c r="I3181" s="4" t="s">
        <v>30</v>
      </c>
      <c r="J3181" s="6">
        <v>44761</v>
      </c>
      <c r="K3181" s="6">
        <v>44790</v>
      </c>
      <c r="L3181">
        <f t="shared" si="373"/>
        <v>29</v>
      </c>
      <c r="M3181" t="b">
        <f t="shared" si="377"/>
        <v>1</v>
      </c>
    </row>
    <row r="3182" spans="1:13" ht="13.2" hidden="1" x14ac:dyDescent="0.25">
      <c r="A3182" s="3" t="s">
        <v>3218</v>
      </c>
      <c r="B3182" s="3" t="s">
        <v>12</v>
      </c>
      <c r="C3182" s="3">
        <v>30</v>
      </c>
      <c r="D3182" s="3" t="s">
        <v>13</v>
      </c>
      <c r="E3182" s="3" t="s">
        <v>27</v>
      </c>
      <c r="F3182" s="4" t="s">
        <v>28</v>
      </c>
      <c r="G3182" s="4" t="s">
        <v>16</v>
      </c>
      <c r="H3182" s="4" t="s">
        <v>8</v>
      </c>
      <c r="I3182" s="4" t="s">
        <v>79</v>
      </c>
      <c r="J3182" s="6">
        <v>44761</v>
      </c>
      <c r="K3182" s="6">
        <v>44805</v>
      </c>
      <c r="L3182">
        <f t="shared" si="373"/>
        <v>44</v>
      </c>
      <c r="M3182" t="b">
        <f t="shared" si="377"/>
        <v>0</v>
      </c>
    </row>
    <row r="3183" spans="1:13" ht="13.2" hidden="1" x14ac:dyDescent="0.25">
      <c r="A3183" s="3" t="s">
        <v>3219</v>
      </c>
      <c r="B3183" s="3" t="s">
        <v>12</v>
      </c>
      <c r="C3183" s="3">
        <v>30</v>
      </c>
      <c r="D3183" s="3" t="s">
        <v>13</v>
      </c>
      <c r="E3183" s="3" t="s">
        <v>27</v>
      </c>
      <c r="F3183" s="4" t="s">
        <v>28</v>
      </c>
      <c r="G3183" s="4" t="s">
        <v>16</v>
      </c>
      <c r="H3183" s="4" t="s">
        <v>8</v>
      </c>
      <c r="I3183" s="4" t="s">
        <v>79</v>
      </c>
      <c r="J3183" s="6">
        <v>44761</v>
      </c>
      <c r="K3183" s="6">
        <v>44805</v>
      </c>
      <c r="L3183">
        <f t="shared" si="373"/>
        <v>44</v>
      </c>
      <c r="M3183" t="b">
        <f t="shared" si="377"/>
        <v>0</v>
      </c>
    </row>
    <row r="3184" spans="1:13" ht="13.2" hidden="1" x14ac:dyDescent="0.25">
      <c r="A3184" s="3" t="s">
        <v>3220</v>
      </c>
      <c r="B3184" s="3" t="s">
        <v>12</v>
      </c>
      <c r="C3184" s="3">
        <v>30</v>
      </c>
      <c r="D3184" s="3" t="s">
        <v>13</v>
      </c>
      <c r="E3184" s="3" t="s">
        <v>27</v>
      </c>
      <c r="F3184" s="4" t="s">
        <v>28</v>
      </c>
      <c r="G3184" s="4" t="s">
        <v>16</v>
      </c>
      <c r="H3184" s="4" t="s">
        <v>8</v>
      </c>
      <c r="I3184" s="4" t="s">
        <v>79</v>
      </c>
      <c r="J3184" s="6">
        <v>44761</v>
      </c>
      <c r="K3184" s="6">
        <v>44805</v>
      </c>
      <c r="L3184">
        <f t="shared" si="373"/>
        <v>44</v>
      </c>
      <c r="M3184" t="b">
        <f t="shared" si="377"/>
        <v>0</v>
      </c>
    </row>
    <row r="3185" spans="1:13" ht="13.2" hidden="1" x14ac:dyDescent="0.25">
      <c r="A3185" s="3" t="s">
        <v>3221</v>
      </c>
      <c r="B3185" s="3" t="s">
        <v>12</v>
      </c>
      <c r="C3185" s="3">
        <v>30</v>
      </c>
      <c r="D3185" s="3" t="s">
        <v>13</v>
      </c>
      <c r="E3185" s="3" t="s">
        <v>27</v>
      </c>
      <c r="F3185" s="4" t="s">
        <v>28</v>
      </c>
      <c r="G3185" s="4" t="s">
        <v>16</v>
      </c>
      <c r="H3185" s="4" t="s">
        <v>8</v>
      </c>
      <c r="I3185" s="4" t="s">
        <v>79</v>
      </c>
      <c r="J3185" s="6">
        <v>44761</v>
      </c>
      <c r="K3185" s="6">
        <v>44805</v>
      </c>
      <c r="L3185">
        <f t="shared" si="373"/>
        <v>44</v>
      </c>
      <c r="M3185" t="b">
        <f t="shared" si="377"/>
        <v>0</v>
      </c>
    </row>
    <row r="3186" spans="1:13" ht="13.2" hidden="1" x14ac:dyDescent="0.25">
      <c r="A3186" s="3" t="s">
        <v>3222</v>
      </c>
      <c r="B3186" s="3" t="s">
        <v>12</v>
      </c>
      <c r="C3186" s="3">
        <v>30</v>
      </c>
      <c r="D3186" s="3" t="s">
        <v>13</v>
      </c>
      <c r="E3186" s="3" t="s">
        <v>27</v>
      </c>
      <c r="F3186" s="4" t="s">
        <v>28</v>
      </c>
      <c r="G3186" s="4" t="s">
        <v>140</v>
      </c>
      <c r="H3186" s="4" t="s">
        <v>8</v>
      </c>
      <c r="I3186" s="4" t="s">
        <v>56</v>
      </c>
      <c r="J3186" s="6">
        <v>44761</v>
      </c>
      <c r="K3186" s="6">
        <v>44811</v>
      </c>
      <c r="L3186">
        <f t="shared" si="373"/>
        <v>50</v>
      </c>
      <c r="M3186" t="b">
        <f t="shared" si="377"/>
        <v>0</v>
      </c>
    </row>
    <row r="3187" spans="1:13" ht="13.2" hidden="1" x14ac:dyDescent="0.25">
      <c r="A3187" s="3" t="s">
        <v>3223</v>
      </c>
      <c r="B3187" s="3" t="s">
        <v>12</v>
      </c>
      <c r="C3187" s="3">
        <v>30</v>
      </c>
      <c r="D3187" s="3" t="s">
        <v>13</v>
      </c>
      <c r="E3187" s="3" t="s">
        <v>14</v>
      </c>
      <c r="F3187" s="4" t="s">
        <v>59</v>
      </c>
      <c r="G3187" s="4" t="s">
        <v>90</v>
      </c>
      <c r="H3187" s="4" t="s">
        <v>8</v>
      </c>
      <c r="I3187" s="4" t="s">
        <v>56</v>
      </c>
      <c r="J3187" s="6">
        <v>44762</v>
      </c>
      <c r="K3187" s="6">
        <v>44824</v>
      </c>
      <c r="L3187">
        <f t="shared" si="373"/>
        <v>62</v>
      </c>
    </row>
    <row r="3188" spans="1:13" ht="13.2" hidden="1" x14ac:dyDescent="0.25">
      <c r="A3188" s="3" t="s">
        <v>3224</v>
      </c>
      <c r="B3188" s="3" t="s">
        <v>12</v>
      </c>
      <c r="C3188" s="3">
        <v>30</v>
      </c>
      <c r="D3188" s="3" t="s">
        <v>13</v>
      </c>
      <c r="E3188" s="3" t="s">
        <v>14</v>
      </c>
      <c r="F3188" s="4" t="s">
        <v>59</v>
      </c>
      <c r="G3188" s="4" t="s">
        <v>16</v>
      </c>
      <c r="H3188" s="4" t="s">
        <v>8</v>
      </c>
      <c r="I3188" s="4" t="s">
        <v>56</v>
      </c>
      <c r="J3188" s="6">
        <v>44762</v>
      </c>
      <c r="K3188" s="6">
        <v>44789</v>
      </c>
      <c r="L3188">
        <f t="shared" si="373"/>
        <v>27</v>
      </c>
    </row>
    <row r="3189" spans="1:13" ht="13.2" hidden="1" x14ac:dyDescent="0.25">
      <c r="A3189" s="3" t="s">
        <v>3225</v>
      </c>
      <c r="B3189" s="3" t="s">
        <v>12</v>
      </c>
      <c r="C3189" s="3">
        <v>30</v>
      </c>
      <c r="D3189" s="3" t="s">
        <v>13</v>
      </c>
      <c r="E3189" s="3" t="s">
        <v>27</v>
      </c>
      <c r="F3189" s="4" t="s">
        <v>43</v>
      </c>
      <c r="G3189" s="4" t="s">
        <v>140</v>
      </c>
      <c r="H3189" s="4" t="s">
        <v>17</v>
      </c>
      <c r="I3189" s="4"/>
      <c r="J3189" s="6">
        <v>44762</v>
      </c>
      <c r="K3189" s="6">
        <v>44762</v>
      </c>
      <c r="L3189">
        <f t="shared" si="373"/>
        <v>0</v>
      </c>
      <c r="M3189" t="b">
        <f t="shared" ref="M3189:M3194" si="378">L3189&lt;C3189</f>
        <v>1</v>
      </c>
    </row>
    <row r="3190" spans="1:13" ht="13.2" hidden="1" x14ac:dyDescent="0.25">
      <c r="A3190" s="3" t="s">
        <v>3226</v>
      </c>
      <c r="B3190" s="3" t="s">
        <v>12</v>
      </c>
      <c r="C3190" s="3">
        <v>30</v>
      </c>
      <c r="D3190" s="3" t="s">
        <v>13</v>
      </c>
      <c r="E3190" s="3" t="s">
        <v>27</v>
      </c>
      <c r="F3190" s="4" t="s">
        <v>43</v>
      </c>
      <c r="G3190" s="4" t="s">
        <v>140</v>
      </c>
      <c r="H3190" s="4" t="s">
        <v>17</v>
      </c>
      <c r="I3190" s="4"/>
      <c r="J3190" s="6">
        <v>44762</v>
      </c>
      <c r="K3190" s="6">
        <v>44763</v>
      </c>
      <c r="L3190">
        <f t="shared" si="373"/>
        <v>1</v>
      </c>
      <c r="M3190" t="b">
        <f t="shared" si="378"/>
        <v>1</v>
      </c>
    </row>
    <row r="3191" spans="1:13" ht="13.2" hidden="1" x14ac:dyDescent="0.25">
      <c r="A3191" s="3" t="s">
        <v>3227</v>
      </c>
      <c r="B3191" s="3" t="s">
        <v>12</v>
      </c>
      <c r="C3191" s="3">
        <v>30</v>
      </c>
      <c r="D3191" s="3" t="s">
        <v>13</v>
      </c>
      <c r="E3191" s="3" t="s">
        <v>27</v>
      </c>
      <c r="F3191" s="4" t="s">
        <v>28</v>
      </c>
      <c r="G3191" s="4" t="s">
        <v>16</v>
      </c>
      <c r="H3191" s="4" t="s">
        <v>8</v>
      </c>
      <c r="I3191" s="4" t="s">
        <v>79</v>
      </c>
      <c r="J3191" s="6">
        <v>44762</v>
      </c>
      <c r="K3191" s="6">
        <v>44768</v>
      </c>
      <c r="L3191">
        <f t="shared" si="373"/>
        <v>6</v>
      </c>
      <c r="M3191" t="b">
        <f t="shared" si="378"/>
        <v>1</v>
      </c>
    </row>
    <row r="3192" spans="1:13" ht="13.2" hidden="1" x14ac:dyDescent="0.25">
      <c r="A3192" s="3" t="s">
        <v>3228</v>
      </c>
      <c r="B3192" s="3" t="s">
        <v>12</v>
      </c>
      <c r="C3192" s="3">
        <v>30</v>
      </c>
      <c r="D3192" s="3" t="s">
        <v>13</v>
      </c>
      <c r="E3192" s="3" t="s">
        <v>27</v>
      </c>
      <c r="F3192" s="4" t="s">
        <v>28</v>
      </c>
      <c r="G3192" s="4" t="s">
        <v>16</v>
      </c>
      <c r="H3192" s="4" t="s">
        <v>8</v>
      </c>
      <c r="I3192" s="4" t="s">
        <v>79</v>
      </c>
      <c r="J3192" s="6">
        <v>44762</v>
      </c>
      <c r="K3192" s="6">
        <v>44790</v>
      </c>
      <c r="L3192">
        <f t="shared" si="373"/>
        <v>28</v>
      </c>
      <c r="M3192" t="b">
        <f t="shared" si="378"/>
        <v>1</v>
      </c>
    </row>
    <row r="3193" spans="1:13" ht="13.2" hidden="1" x14ac:dyDescent="0.25">
      <c r="A3193" s="3" t="s">
        <v>3229</v>
      </c>
      <c r="B3193" s="3" t="s">
        <v>12</v>
      </c>
      <c r="C3193" s="3">
        <v>30</v>
      </c>
      <c r="D3193" s="3" t="s">
        <v>13</v>
      </c>
      <c r="E3193" s="3" t="s">
        <v>27</v>
      </c>
      <c r="F3193" s="4" t="s">
        <v>28</v>
      </c>
      <c r="G3193" s="4" t="s">
        <v>16</v>
      </c>
      <c r="H3193" s="4" t="s">
        <v>8</v>
      </c>
      <c r="I3193" s="4" t="s">
        <v>79</v>
      </c>
      <c r="J3193" s="6">
        <v>44762</v>
      </c>
      <c r="K3193" s="6">
        <v>44790</v>
      </c>
      <c r="L3193">
        <f t="shared" si="373"/>
        <v>28</v>
      </c>
      <c r="M3193" t="b">
        <f t="shared" si="378"/>
        <v>1</v>
      </c>
    </row>
    <row r="3194" spans="1:13" ht="13.2" hidden="1" x14ac:dyDescent="0.25">
      <c r="A3194" s="3" t="s">
        <v>3230</v>
      </c>
      <c r="B3194" s="3" t="s">
        <v>12</v>
      </c>
      <c r="C3194" s="3">
        <v>30</v>
      </c>
      <c r="D3194" s="3" t="s">
        <v>13</v>
      </c>
      <c r="E3194" s="3" t="s">
        <v>27</v>
      </c>
      <c r="F3194" s="4" t="s">
        <v>28</v>
      </c>
      <c r="G3194" s="4" t="s">
        <v>16</v>
      </c>
      <c r="H3194" s="4" t="s">
        <v>8</v>
      </c>
      <c r="I3194" s="4" t="s">
        <v>79</v>
      </c>
      <c r="J3194" s="6">
        <v>44762</v>
      </c>
      <c r="K3194" s="6">
        <v>44798</v>
      </c>
      <c r="L3194">
        <f t="shared" si="373"/>
        <v>36</v>
      </c>
      <c r="M3194" t="b">
        <f t="shared" si="378"/>
        <v>0</v>
      </c>
    </row>
    <row r="3195" spans="1:13" ht="13.2" hidden="1" x14ac:dyDescent="0.25">
      <c r="A3195" s="3" t="s">
        <v>3231</v>
      </c>
      <c r="B3195" s="3" t="s">
        <v>12</v>
      </c>
      <c r="C3195" s="3">
        <v>30</v>
      </c>
      <c r="D3195" s="3" t="s">
        <v>404</v>
      </c>
      <c r="E3195" s="3" t="s">
        <v>466</v>
      </c>
      <c r="F3195" s="4"/>
      <c r="G3195" s="4" t="s">
        <v>29</v>
      </c>
      <c r="H3195" s="4"/>
      <c r="I3195" s="4"/>
      <c r="J3195" s="6">
        <v>44762</v>
      </c>
      <c r="K3195" s="3"/>
      <c r="L3195">
        <f t="shared" si="373"/>
        <v>-44762</v>
      </c>
    </row>
    <row r="3196" spans="1:13" ht="13.2" hidden="1" x14ac:dyDescent="0.25">
      <c r="A3196" s="3" t="s">
        <v>3232</v>
      </c>
      <c r="B3196" s="3" t="s">
        <v>12</v>
      </c>
      <c r="C3196" s="3">
        <v>30</v>
      </c>
      <c r="D3196" s="3" t="s">
        <v>13</v>
      </c>
      <c r="E3196" s="3" t="s">
        <v>14</v>
      </c>
      <c r="F3196" s="4" t="s">
        <v>22</v>
      </c>
      <c r="G3196" s="4" t="s">
        <v>140</v>
      </c>
      <c r="H3196" s="4" t="s">
        <v>8</v>
      </c>
      <c r="I3196" s="4" t="s">
        <v>30</v>
      </c>
      <c r="J3196" s="6">
        <v>44763</v>
      </c>
      <c r="K3196" s="6">
        <v>44784</v>
      </c>
      <c r="L3196">
        <f t="shared" si="373"/>
        <v>21</v>
      </c>
    </row>
    <row r="3197" spans="1:13" ht="13.2" hidden="1" x14ac:dyDescent="0.25">
      <c r="A3197" s="3" t="s">
        <v>3233</v>
      </c>
      <c r="B3197" s="3" t="s">
        <v>12</v>
      </c>
      <c r="C3197" s="3">
        <v>30</v>
      </c>
      <c r="D3197" s="3" t="s">
        <v>13</v>
      </c>
      <c r="E3197" s="3" t="s">
        <v>27</v>
      </c>
      <c r="F3197" s="4" t="s">
        <v>43</v>
      </c>
      <c r="G3197" s="4" t="s">
        <v>140</v>
      </c>
      <c r="H3197" s="4" t="s">
        <v>17</v>
      </c>
      <c r="I3197" s="4"/>
      <c r="J3197" s="6">
        <v>44763</v>
      </c>
      <c r="K3197" s="6">
        <v>44763</v>
      </c>
      <c r="L3197">
        <f t="shared" si="373"/>
        <v>0</v>
      </c>
      <c r="M3197" t="b">
        <f t="shared" ref="M3197:M3201" si="379">L3197&lt;C3197</f>
        <v>1</v>
      </c>
    </row>
    <row r="3198" spans="1:13" ht="13.2" hidden="1" x14ac:dyDescent="0.25">
      <c r="A3198" s="3" t="s">
        <v>3234</v>
      </c>
      <c r="B3198" s="3" t="s">
        <v>12</v>
      </c>
      <c r="C3198" s="3">
        <v>30</v>
      </c>
      <c r="D3198" s="3" t="s">
        <v>13</v>
      </c>
      <c r="E3198" s="3" t="s">
        <v>27</v>
      </c>
      <c r="F3198" s="4" t="s">
        <v>43</v>
      </c>
      <c r="G3198" s="4" t="s">
        <v>90</v>
      </c>
      <c r="H3198" s="4" t="s">
        <v>17</v>
      </c>
      <c r="I3198" s="4"/>
      <c r="J3198" s="6">
        <v>44763</v>
      </c>
      <c r="K3198" s="6">
        <v>44767</v>
      </c>
      <c r="L3198">
        <f t="shared" si="373"/>
        <v>4</v>
      </c>
      <c r="M3198" t="b">
        <f t="shared" si="379"/>
        <v>1</v>
      </c>
    </row>
    <row r="3199" spans="1:13" ht="13.2" hidden="1" x14ac:dyDescent="0.25">
      <c r="A3199" s="3" t="s">
        <v>3235</v>
      </c>
      <c r="B3199" s="3" t="s">
        <v>12</v>
      </c>
      <c r="C3199" s="3">
        <v>30</v>
      </c>
      <c r="D3199" s="3" t="s">
        <v>13</v>
      </c>
      <c r="E3199" s="3" t="s">
        <v>27</v>
      </c>
      <c r="F3199" s="4" t="s">
        <v>28</v>
      </c>
      <c r="G3199" s="4" t="s">
        <v>29</v>
      </c>
      <c r="H3199" s="4" t="s">
        <v>8</v>
      </c>
      <c r="I3199" s="4" t="s">
        <v>56</v>
      </c>
      <c r="J3199" s="6">
        <v>44763</v>
      </c>
      <c r="K3199" s="6">
        <v>44777</v>
      </c>
      <c r="L3199">
        <f t="shared" si="373"/>
        <v>14</v>
      </c>
      <c r="M3199" t="b">
        <f t="shared" si="379"/>
        <v>1</v>
      </c>
    </row>
    <row r="3200" spans="1:13" ht="13.2" hidden="1" x14ac:dyDescent="0.25">
      <c r="A3200" s="3" t="s">
        <v>3236</v>
      </c>
      <c r="B3200" s="3" t="s">
        <v>12</v>
      </c>
      <c r="C3200" s="3">
        <v>30</v>
      </c>
      <c r="D3200" s="3" t="s">
        <v>13</v>
      </c>
      <c r="E3200" s="3" t="s">
        <v>27</v>
      </c>
      <c r="F3200" s="4" t="s">
        <v>28</v>
      </c>
      <c r="G3200" s="4" t="s">
        <v>29</v>
      </c>
      <c r="H3200" s="4" t="s">
        <v>8</v>
      </c>
      <c r="I3200" s="4" t="s">
        <v>56</v>
      </c>
      <c r="J3200" s="6">
        <v>44763</v>
      </c>
      <c r="K3200" s="6">
        <v>44784</v>
      </c>
      <c r="L3200">
        <f t="shared" si="373"/>
        <v>21</v>
      </c>
      <c r="M3200" t="b">
        <f t="shared" si="379"/>
        <v>1</v>
      </c>
    </row>
    <row r="3201" spans="1:13" ht="13.2" hidden="1" x14ac:dyDescent="0.25">
      <c r="A3201" s="3" t="s">
        <v>3237</v>
      </c>
      <c r="B3201" s="3" t="s">
        <v>12</v>
      </c>
      <c r="C3201" s="3">
        <v>30</v>
      </c>
      <c r="D3201" s="3" t="s">
        <v>13</v>
      </c>
      <c r="E3201" s="3" t="s">
        <v>27</v>
      </c>
      <c r="F3201" s="4" t="s">
        <v>28</v>
      </c>
      <c r="G3201" s="4" t="s">
        <v>16</v>
      </c>
      <c r="H3201" s="4" t="s">
        <v>8</v>
      </c>
      <c r="I3201" s="4" t="s">
        <v>79</v>
      </c>
      <c r="J3201" s="6">
        <v>44763</v>
      </c>
      <c r="K3201" s="6">
        <v>44790</v>
      </c>
      <c r="L3201">
        <f t="shared" si="373"/>
        <v>27</v>
      </c>
      <c r="M3201" t="b">
        <f t="shared" si="379"/>
        <v>1</v>
      </c>
    </row>
    <row r="3202" spans="1:13" ht="13.2" hidden="1" x14ac:dyDescent="0.25">
      <c r="A3202" s="3" t="s">
        <v>3238</v>
      </c>
      <c r="B3202" s="3" t="s">
        <v>12</v>
      </c>
      <c r="C3202" s="3">
        <v>30</v>
      </c>
      <c r="D3202" s="3" t="s">
        <v>13</v>
      </c>
      <c r="E3202" s="3" t="s">
        <v>14</v>
      </c>
      <c r="F3202" s="4" t="s">
        <v>59</v>
      </c>
      <c r="G3202" s="4" t="s">
        <v>16</v>
      </c>
      <c r="H3202" s="4" t="s">
        <v>8</v>
      </c>
      <c r="I3202" s="4" t="s">
        <v>56</v>
      </c>
      <c r="J3202" s="6">
        <v>44764</v>
      </c>
      <c r="K3202" s="6">
        <v>44768</v>
      </c>
      <c r="L3202">
        <f t="shared" si="373"/>
        <v>4</v>
      </c>
    </row>
    <row r="3203" spans="1:13" ht="13.2" hidden="1" x14ac:dyDescent="0.25">
      <c r="A3203" s="3" t="s">
        <v>3239</v>
      </c>
      <c r="B3203" s="3" t="s">
        <v>12</v>
      </c>
      <c r="C3203" s="3">
        <v>30</v>
      </c>
      <c r="D3203" s="3" t="s">
        <v>13</v>
      </c>
      <c r="E3203" s="3" t="s">
        <v>27</v>
      </c>
      <c r="F3203" s="4" t="s">
        <v>28</v>
      </c>
      <c r="G3203" s="4" t="s">
        <v>29</v>
      </c>
      <c r="H3203" s="4" t="s">
        <v>8</v>
      </c>
      <c r="I3203" s="4" t="s">
        <v>56</v>
      </c>
      <c r="J3203" s="6">
        <v>44764</v>
      </c>
      <c r="K3203" s="6">
        <v>44775</v>
      </c>
      <c r="L3203">
        <f t="shared" si="373"/>
        <v>11</v>
      </c>
      <c r="M3203" t="b">
        <f t="shared" ref="M3203:M3205" si="380">L3203&lt;C3203</f>
        <v>1</v>
      </c>
    </row>
    <row r="3204" spans="1:13" ht="13.2" hidden="1" x14ac:dyDescent="0.25">
      <c r="A3204" s="3" t="s">
        <v>3240</v>
      </c>
      <c r="B3204" s="3" t="s">
        <v>12</v>
      </c>
      <c r="C3204" s="3">
        <v>30</v>
      </c>
      <c r="D3204" s="3" t="s">
        <v>13</v>
      </c>
      <c r="E3204" s="3" t="s">
        <v>27</v>
      </c>
      <c r="F3204" s="4" t="s">
        <v>28</v>
      </c>
      <c r="G3204" s="4" t="s">
        <v>140</v>
      </c>
      <c r="H3204" s="4" t="s">
        <v>8</v>
      </c>
      <c r="I3204" s="4" t="s">
        <v>56</v>
      </c>
      <c r="J3204" s="6">
        <v>44765</v>
      </c>
      <c r="K3204" s="6">
        <v>44821</v>
      </c>
      <c r="L3204">
        <f t="shared" ref="L3204:L3267" si="381">K3204-J3204</f>
        <v>56</v>
      </c>
      <c r="M3204" t="b">
        <f t="shared" si="380"/>
        <v>0</v>
      </c>
    </row>
    <row r="3205" spans="1:13" ht="13.2" hidden="1" x14ac:dyDescent="0.25">
      <c r="A3205" s="3" t="s">
        <v>3241</v>
      </c>
      <c r="B3205" s="3" t="s">
        <v>32</v>
      </c>
      <c r="C3205" s="3">
        <v>15</v>
      </c>
      <c r="D3205" s="3" t="s">
        <v>13</v>
      </c>
      <c r="E3205" s="3" t="s">
        <v>27</v>
      </c>
      <c r="F3205" s="4" t="s">
        <v>28</v>
      </c>
      <c r="G3205" s="4" t="s">
        <v>29</v>
      </c>
      <c r="H3205" s="4" t="s">
        <v>8</v>
      </c>
      <c r="I3205" s="4" t="s">
        <v>56</v>
      </c>
      <c r="J3205" s="6">
        <v>44767</v>
      </c>
      <c r="K3205" s="6">
        <v>44780</v>
      </c>
      <c r="L3205">
        <f t="shared" si="381"/>
        <v>13</v>
      </c>
      <c r="M3205" t="b">
        <f t="shared" si="380"/>
        <v>1</v>
      </c>
    </row>
    <row r="3206" spans="1:13" ht="13.2" hidden="1" x14ac:dyDescent="0.25">
      <c r="A3206" s="3" t="s">
        <v>3242</v>
      </c>
      <c r="B3206" s="3" t="s">
        <v>12</v>
      </c>
      <c r="C3206" s="3">
        <v>30</v>
      </c>
      <c r="D3206" s="3" t="s">
        <v>13</v>
      </c>
      <c r="E3206" s="3" t="s">
        <v>14</v>
      </c>
      <c r="F3206" s="4" t="s">
        <v>22</v>
      </c>
      <c r="G3206" s="4" t="s">
        <v>140</v>
      </c>
      <c r="H3206" s="4" t="s">
        <v>8</v>
      </c>
      <c r="I3206" s="4" t="s">
        <v>30</v>
      </c>
      <c r="J3206" s="6">
        <v>44767</v>
      </c>
      <c r="K3206" s="6">
        <v>44769</v>
      </c>
      <c r="L3206">
        <f t="shared" si="381"/>
        <v>2</v>
      </c>
    </row>
    <row r="3207" spans="1:13" ht="13.2" hidden="1" x14ac:dyDescent="0.25">
      <c r="A3207" s="3" t="s">
        <v>3243</v>
      </c>
      <c r="B3207" s="3" t="s">
        <v>12</v>
      </c>
      <c r="C3207" s="3">
        <v>30</v>
      </c>
      <c r="D3207" s="3" t="s">
        <v>13</v>
      </c>
      <c r="E3207" s="3" t="s">
        <v>27</v>
      </c>
      <c r="F3207" s="4" t="s">
        <v>43</v>
      </c>
      <c r="G3207" s="4" t="s">
        <v>140</v>
      </c>
      <c r="H3207" s="4" t="s">
        <v>17</v>
      </c>
      <c r="I3207" s="4"/>
      <c r="J3207" s="6">
        <v>44767</v>
      </c>
      <c r="K3207" s="6">
        <v>44768</v>
      </c>
      <c r="L3207">
        <f t="shared" si="381"/>
        <v>1</v>
      </c>
      <c r="M3207" t="b">
        <f t="shared" ref="M3207:M3211" si="382">L3207&lt;C3207</f>
        <v>1</v>
      </c>
    </row>
    <row r="3208" spans="1:13" ht="13.2" hidden="1" x14ac:dyDescent="0.25">
      <c r="A3208" s="3" t="s">
        <v>3244</v>
      </c>
      <c r="B3208" s="3" t="s">
        <v>12</v>
      </c>
      <c r="C3208" s="3">
        <v>30</v>
      </c>
      <c r="D3208" s="3" t="s">
        <v>13</v>
      </c>
      <c r="E3208" s="3" t="s">
        <v>27</v>
      </c>
      <c r="F3208" s="4" t="s">
        <v>43</v>
      </c>
      <c r="G3208" s="4" t="s">
        <v>90</v>
      </c>
      <c r="H3208" s="4" t="s">
        <v>17</v>
      </c>
      <c r="I3208" s="4"/>
      <c r="J3208" s="6">
        <v>44767</v>
      </c>
      <c r="K3208" s="6">
        <v>44770</v>
      </c>
      <c r="L3208">
        <f t="shared" si="381"/>
        <v>3</v>
      </c>
      <c r="M3208" t="b">
        <f t="shared" si="382"/>
        <v>1</v>
      </c>
    </row>
    <row r="3209" spans="1:13" ht="13.2" hidden="1" x14ac:dyDescent="0.25">
      <c r="A3209" s="3" t="s">
        <v>3245</v>
      </c>
      <c r="B3209" s="3" t="s">
        <v>12</v>
      </c>
      <c r="C3209" s="3">
        <v>30</v>
      </c>
      <c r="D3209" s="3" t="s">
        <v>13</v>
      </c>
      <c r="E3209" s="3" t="s">
        <v>27</v>
      </c>
      <c r="F3209" s="4" t="s">
        <v>43</v>
      </c>
      <c r="G3209" s="4" t="s">
        <v>90</v>
      </c>
      <c r="H3209" s="4" t="s">
        <v>17</v>
      </c>
      <c r="I3209" s="4"/>
      <c r="J3209" s="6">
        <v>44767</v>
      </c>
      <c r="K3209" s="6">
        <v>44770</v>
      </c>
      <c r="L3209">
        <f t="shared" si="381"/>
        <v>3</v>
      </c>
      <c r="M3209" t="b">
        <f t="shared" si="382"/>
        <v>1</v>
      </c>
    </row>
    <row r="3210" spans="1:13" ht="13.2" hidden="1" x14ac:dyDescent="0.25">
      <c r="A3210" s="3" t="s">
        <v>3246</v>
      </c>
      <c r="B3210" s="3" t="s">
        <v>12</v>
      </c>
      <c r="C3210" s="3">
        <v>30</v>
      </c>
      <c r="D3210" s="3" t="s">
        <v>13</v>
      </c>
      <c r="E3210" s="3" t="s">
        <v>27</v>
      </c>
      <c r="F3210" s="4" t="s">
        <v>43</v>
      </c>
      <c r="G3210" s="4" t="s">
        <v>140</v>
      </c>
      <c r="H3210" s="4" t="s">
        <v>17</v>
      </c>
      <c r="I3210" s="4"/>
      <c r="J3210" s="6">
        <v>44767</v>
      </c>
      <c r="K3210" s="6">
        <v>44818</v>
      </c>
      <c r="L3210">
        <f t="shared" si="381"/>
        <v>51</v>
      </c>
      <c r="M3210" t="b">
        <f t="shared" si="382"/>
        <v>0</v>
      </c>
    </row>
    <row r="3211" spans="1:13" ht="13.2" hidden="1" x14ac:dyDescent="0.25">
      <c r="A3211" s="3" t="s">
        <v>3247</v>
      </c>
      <c r="B3211" s="3" t="s">
        <v>12</v>
      </c>
      <c r="C3211" s="3">
        <v>30</v>
      </c>
      <c r="D3211" s="3" t="s">
        <v>13</v>
      </c>
      <c r="E3211" s="3" t="s">
        <v>27</v>
      </c>
      <c r="F3211" s="4" t="s">
        <v>28</v>
      </c>
      <c r="G3211" s="4" t="s">
        <v>16</v>
      </c>
      <c r="H3211" s="4" t="s">
        <v>8</v>
      </c>
      <c r="I3211" s="4" t="s">
        <v>79</v>
      </c>
      <c r="J3211" s="6">
        <v>44767</v>
      </c>
      <c r="K3211" s="6">
        <v>44803</v>
      </c>
      <c r="L3211">
        <f t="shared" si="381"/>
        <v>36</v>
      </c>
      <c r="M3211" t="b">
        <f t="shared" si="382"/>
        <v>0</v>
      </c>
    </row>
    <row r="3212" spans="1:13" ht="13.2" hidden="1" x14ac:dyDescent="0.25">
      <c r="A3212" s="3" t="s">
        <v>3248</v>
      </c>
      <c r="B3212" s="3" t="s">
        <v>12</v>
      </c>
      <c r="C3212" s="3">
        <v>30</v>
      </c>
      <c r="D3212" s="3" t="s">
        <v>404</v>
      </c>
      <c r="E3212" s="3" t="s">
        <v>466</v>
      </c>
      <c r="F3212" s="4"/>
      <c r="G3212" s="4" t="s">
        <v>29</v>
      </c>
      <c r="H3212" s="4"/>
      <c r="I3212" s="4"/>
      <c r="J3212" s="6">
        <v>44767</v>
      </c>
      <c r="K3212" s="3"/>
      <c r="L3212">
        <f t="shared" si="381"/>
        <v>-44767</v>
      </c>
    </row>
    <row r="3213" spans="1:13" ht="13.2" hidden="1" x14ac:dyDescent="0.25">
      <c r="A3213" s="3" t="s">
        <v>3249</v>
      </c>
      <c r="B3213" s="3" t="s">
        <v>12</v>
      </c>
      <c r="C3213" s="3">
        <v>30</v>
      </c>
      <c r="D3213" s="3" t="s">
        <v>13</v>
      </c>
      <c r="E3213" s="3" t="s">
        <v>27</v>
      </c>
      <c r="F3213" s="4" t="s">
        <v>28</v>
      </c>
      <c r="G3213" s="4" t="s">
        <v>16</v>
      </c>
      <c r="H3213" s="4" t="s">
        <v>8</v>
      </c>
      <c r="I3213" s="4" t="s">
        <v>79</v>
      </c>
      <c r="J3213" s="6">
        <v>44768</v>
      </c>
      <c r="K3213" s="6">
        <v>44812</v>
      </c>
      <c r="L3213">
        <f t="shared" si="381"/>
        <v>44</v>
      </c>
      <c r="M3213" t="b">
        <f t="shared" ref="M3213:M3214" si="383">L3213&lt;C3213</f>
        <v>0</v>
      </c>
    </row>
    <row r="3214" spans="1:13" ht="13.2" hidden="1" x14ac:dyDescent="0.25">
      <c r="A3214" s="3" t="s">
        <v>3250</v>
      </c>
      <c r="B3214" s="3" t="s">
        <v>12</v>
      </c>
      <c r="C3214" s="3">
        <v>30</v>
      </c>
      <c r="D3214" s="3" t="s">
        <v>13</v>
      </c>
      <c r="E3214" s="3" t="s">
        <v>27</v>
      </c>
      <c r="F3214" s="4" t="s">
        <v>28</v>
      </c>
      <c r="G3214" s="4" t="s">
        <v>140</v>
      </c>
      <c r="H3214" s="4" t="s">
        <v>8</v>
      </c>
      <c r="I3214" s="4" t="s">
        <v>56</v>
      </c>
      <c r="J3214" s="6">
        <v>44768</v>
      </c>
      <c r="K3214" s="6">
        <v>44818</v>
      </c>
      <c r="L3214">
        <f t="shared" si="381"/>
        <v>50</v>
      </c>
      <c r="M3214" t="b">
        <f t="shared" si="383"/>
        <v>0</v>
      </c>
    </row>
    <row r="3215" spans="1:13" ht="13.2" hidden="1" x14ac:dyDescent="0.25">
      <c r="A3215" s="3" t="s">
        <v>3251</v>
      </c>
      <c r="B3215" s="3" t="s">
        <v>12</v>
      </c>
      <c r="C3215" s="3">
        <v>30</v>
      </c>
      <c r="D3215" s="3" t="s">
        <v>404</v>
      </c>
      <c r="E3215" s="3" t="s">
        <v>466</v>
      </c>
      <c r="F3215" s="4"/>
      <c r="G3215" s="4" t="s">
        <v>29</v>
      </c>
      <c r="H3215" s="4"/>
      <c r="I3215" s="4"/>
      <c r="J3215" s="6">
        <v>44768</v>
      </c>
      <c r="K3215" s="3"/>
      <c r="L3215">
        <f t="shared" si="381"/>
        <v>-44768</v>
      </c>
    </row>
    <row r="3216" spans="1:13" ht="13.2" hidden="1" x14ac:dyDescent="0.25">
      <c r="A3216" s="3" t="s">
        <v>3252</v>
      </c>
      <c r="B3216" s="3" t="s">
        <v>12</v>
      </c>
      <c r="C3216" s="3">
        <v>30</v>
      </c>
      <c r="D3216" s="3" t="s">
        <v>404</v>
      </c>
      <c r="E3216" s="3" t="s">
        <v>466</v>
      </c>
      <c r="F3216" s="4"/>
      <c r="G3216" s="4" t="s">
        <v>29</v>
      </c>
      <c r="H3216" s="4"/>
      <c r="I3216" s="4"/>
      <c r="J3216" s="6">
        <v>44768</v>
      </c>
      <c r="K3216" s="3"/>
      <c r="L3216">
        <f t="shared" si="381"/>
        <v>-44768</v>
      </c>
    </row>
    <row r="3217" spans="1:13" ht="13.2" hidden="1" x14ac:dyDescent="0.25">
      <c r="A3217" s="3" t="s">
        <v>3253</v>
      </c>
      <c r="B3217" s="3" t="s">
        <v>32</v>
      </c>
      <c r="C3217" s="3">
        <v>15</v>
      </c>
      <c r="D3217" s="3" t="s">
        <v>13</v>
      </c>
      <c r="E3217" s="3" t="s">
        <v>27</v>
      </c>
      <c r="F3217" s="4" t="s">
        <v>28</v>
      </c>
      <c r="G3217" s="4" t="s">
        <v>29</v>
      </c>
      <c r="H3217" s="4" t="s">
        <v>8</v>
      </c>
      <c r="I3217" s="4" t="s">
        <v>56</v>
      </c>
      <c r="J3217" s="6">
        <v>44769</v>
      </c>
      <c r="K3217" s="6">
        <v>44790</v>
      </c>
      <c r="L3217">
        <f t="shared" si="381"/>
        <v>21</v>
      </c>
      <c r="M3217" t="b">
        <f>L3217&lt;C3217</f>
        <v>0</v>
      </c>
    </row>
    <row r="3218" spans="1:13" ht="13.2" hidden="1" x14ac:dyDescent="0.25">
      <c r="A3218" s="3" t="s">
        <v>3254</v>
      </c>
      <c r="B3218" s="3" t="s">
        <v>12</v>
      </c>
      <c r="C3218" s="3">
        <v>30</v>
      </c>
      <c r="D3218" s="3" t="s">
        <v>13</v>
      </c>
      <c r="E3218" s="3" t="s">
        <v>14</v>
      </c>
      <c r="F3218" s="4" t="s">
        <v>59</v>
      </c>
      <c r="G3218" s="4" t="s">
        <v>16</v>
      </c>
      <c r="H3218" s="4" t="s">
        <v>8</v>
      </c>
      <c r="I3218" s="4" t="s">
        <v>56</v>
      </c>
      <c r="J3218" s="6">
        <v>44769</v>
      </c>
      <c r="K3218" s="6">
        <v>44789</v>
      </c>
      <c r="L3218">
        <f t="shared" si="381"/>
        <v>20</v>
      </c>
    </row>
    <row r="3219" spans="1:13" ht="13.2" hidden="1" x14ac:dyDescent="0.25">
      <c r="A3219" s="3" t="s">
        <v>3255</v>
      </c>
      <c r="B3219" s="3" t="s">
        <v>12</v>
      </c>
      <c r="C3219" s="3">
        <v>30</v>
      </c>
      <c r="D3219" s="3" t="s">
        <v>13</v>
      </c>
      <c r="E3219" s="3" t="s">
        <v>27</v>
      </c>
      <c r="F3219" s="4" t="s">
        <v>43</v>
      </c>
      <c r="G3219" s="4" t="s">
        <v>140</v>
      </c>
      <c r="H3219" s="4" t="s">
        <v>17</v>
      </c>
      <c r="I3219" s="4"/>
      <c r="J3219" s="6">
        <v>44769</v>
      </c>
      <c r="K3219" s="6">
        <v>44770</v>
      </c>
      <c r="L3219">
        <f t="shared" si="381"/>
        <v>1</v>
      </c>
      <c r="M3219" t="b">
        <f t="shared" ref="M3219:M3223" si="384">L3219&lt;C3219</f>
        <v>1</v>
      </c>
    </row>
    <row r="3220" spans="1:13" ht="13.2" hidden="1" x14ac:dyDescent="0.25">
      <c r="A3220" s="3" t="s">
        <v>3256</v>
      </c>
      <c r="B3220" s="3" t="s">
        <v>12</v>
      </c>
      <c r="C3220" s="3">
        <v>30</v>
      </c>
      <c r="D3220" s="3" t="s">
        <v>13</v>
      </c>
      <c r="E3220" s="3" t="s">
        <v>27</v>
      </c>
      <c r="F3220" s="4" t="s">
        <v>43</v>
      </c>
      <c r="G3220" s="4" t="s">
        <v>16</v>
      </c>
      <c r="H3220" s="4" t="s">
        <v>17</v>
      </c>
      <c r="I3220" s="4"/>
      <c r="J3220" s="6">
        <v>44769</v>
      </c>
      <c r="K3220" s="6">
        <v>44792</v>
      </c>
      <c r="L3220">
        <f t="shared" si="381"/>
        <v>23</v>
      </c>
      <c r="M3220" t="b">
        <f t="shared" si="384"/>
        <v>1</v>
      </c>
    </row>
    <row r="3221" spans="1:13" ht="13.2" hidden="1" x14ac:dyDescent="0.25">
      <c r="A3221" s="3" t="s">
        <v>3257</v>
      </c>
      <c r="B3221" s="3" t="s">
        <v>12</v>
      </c>
      <c r="C3221" s="3">
        <v>30</v>
      </c>
      <c r="D3221" s="3" t="s">
        <v>13</v>
      </c>
      <c r="E3221" s="3" t="s">
        <v>27</v>
      </c>
      <c r="F3221" s="4" t="s">
        <v>28</v>
      </c>
      <c r="G3221" s="4" t="s">
        <v>29</v>
      </c>
      <c r="H3221" s="4" t="s">
        <v>8</v>
      </c>
      <c r="I3221" s="4" t="s">
        <v>79</v>
      </c>
      <c r="J3221" s="6">
        <v>44769</v>
      </c>
      <c r="K3221" s="6">
        <v>44790</v>
      </c>
      <c r="L3221">
        <f t="shared" si="381"/>
        <v>21</v>
      </c>
      <c r="M3221" t="b">
        <f t="shared" si="384"/>
        <v>1</v>
      </c>
    </row>
    <row r="3222" spans="1:13" ht="13.2" hidden="1" x14ac:dyDescent="0.25">
      <c r="A3222" s="3" t="s">
        <v>3258</v>
      </c>
      <c r="B3222" s="3" t="s">
        <v>12</v>
      </c>
      <c r="C3222" s="3">
        <v>30</v>
      </c>
      <c r="D3222" s="3" t="s">
        <v>13</v>
      </c>
      <c r="E3222" s="3" t="s">
        <v>27</v>
      </c>
      <c r="F3222" s="4" t="s">
        <v>28</v>
      </c>
      <c r="G3222" s="4" t="s">
        <v>16</v>
      </c>
      <c r="H3222" s="4" t="s">
        <v>8</v>
      </c>
      <c r="I3222" s="4" t="s">
        <v>79</v>
      </c>
      <c r="J3222" s="6">
        <v>44769</v>
      </c>
      <c r="K3222" s="6">
        <v>44799</v>
      </c>
      <c r="L3222">
        <f t="shared" si="381"/>
        <v>30</v>
      </c>
      <c r="M3222" t="b">
        <f t="shared" si="384"/>
        <v>0</v>
      </c>
    </row>
    <row r="3223" spans="1:13" ht="13.2" hidden="1" x14ac:dyDescent="0.25">
      <c r="A3223" s="3" t="s">
        <v>3259</v>
      </c>
      <c r="B3223" s="3" t="s">
        <v>12</v>
      </c>
      <c r="C3223" s="3">
        <v>30</v>
      </c>
      <c r="D3223" s="3" t="s">
        <v>13</v>
      </c>
      <c r="E3223" s="3" t="s">
        <v>27</v>
      </c>
      <c r="F3223" s="4" t="s">
        <v>28</v>
      </c>
      <c r="G3223" s="4" t="s">
        <v>140</v>
      </c>
      <c r="H3223" s="4" t="s">
        <v>8</v>
      </c>
      <c r="I3223" s="4" t="s">
        <v>56</v>
      </c>
      <c r="J3223" s="6">
        <v>44769</v>
      </c>
      <c r="K3223" s="6">
        <v>44819</v>
      </c>
      <c r="L3223">
        <f t="shared" si="381"/>
        <v>50</v>
      </c>
      <c r="M3223" t="b">
        <f t="shared" si="384"/>
        <v>0</v>
      </c>
    </row>
    <row r="3224" spans="1:13" ht="13.2" hidden="1" x14ac:dyDescent="0.25">
      <c r="A3224" s="3" t="s">
        <v>3260</v>
      </c>
      <c r="B3224" s="3" t="s">
        <v>12</v>
      </c>
      <c r="C3224" s="3">
        <v>30</v>
      </c>
      <c r="D3224" s="3" t="s">
        <v>404</v>
      </c>
      <c r="E3224" s="3" t="s">
        <v>466</v>
      </c>
      <c r="F3224" s="4"/>
      <c r="G3224" s="4" t="s">
        <v>29</v>
      </c>
      <c r="H3224" s="4"/>
      <c r="I3224" s="4"/>
      <c r="J3224" s="6">
        <v>44769</v>
      </c>
      <c r="K3224" s="3"/>
      <c r="L3224">
        <f t="shared" si="381"/>
        <v>-44769</v>
      </c>
    </row>
    <row r="3225" spans="1:13" ht="13.2" hidden="1" x14ac:dyDescent="0.25">
      <c r="A3225" s="3" t="s">
        <v>3261</v>
      </c>
      <c r="B3225" s="3" t="s">
        <v>12</v>
      </c>
      <c r="C3225" s="3">
        <v>30</v>
      </c>
      <c r="D3225" s="3" t="s">
        <v>404</v>
      </c>
      <c r="E3225" s="3" t="s">
        <v>466</v>
      </c>
      <c r="F3225" s="4"/>
      <c r="G3225" s="4" t="s">
        <v>29</v>
      </c>
      <c r="H3225" s="4"/>
      <c r="I3225" s="4"/>
      <c r="J3225" s="6">
        <v>44769</v>
      </c>
      <c r="K3225" s="3"/>
      <c r="L3225">
        <f t="shared" si="381"/>
        <v>-44769</v>
      </c>
    </row>
    <row r="3226" spans="1:13" ht="13.2" hidden="1" x14ac:dyDescent="0.25">
      <c r="A3226" s="3" t="s">
        <v>3262</v>
      </c>
      <c r="B3226" s="3" t="s">
        <v>12</v>
      </c>
      <c r="C3226" s="3">
        <v>30</v>
      </c>
      <c r="D3226" s="3" t="s">
        <v>13</v>
      </c>
      <c r="E3226" s="3" t="s">
        <v>14</v>
      </c>
      <c r="F3226" s="4" t="s">
        <v>59</v>
      </c>
      <c r="G3226" s="4" t="s">
        <v>16</v>
      </c>
      <c r="H3226" s="4" t="s">
        <v>8</v>
      </c>
      <c r="I3226" s="4" t="s">
        <v>56</v>
      </c>
      <c r="J3226" s="6">
        <v>44770</v>
      </c>
      <c r="K3226" s="6">
        <v>44770</v>
      </c>
      <c r="L3226">
        <f t="shared" si="381"/>
        <v>0</v>
      </c>
    </row>
    <row r="3227" spans="1:13" ht="13.2" hidden="1" x14ac:dyDescent="0.25">
      <c r="A3227" s="3" t="s">
        <v>3263</v>
      </c>
      <c r="B3227" s="3" t="s">
        <v>12</v>
      </c>
      <c r="C3227" s="3">
        <v>30</v>
      </c>
      <c r="D3227" s="3" t="s">
        <v>13</v>
      </c>
      <c r="E3227" s="3" t="s">
        <v>14</v>
      </c>
      <c r="F3227" s="4" t="s">
        <v>15</v>
      </c>
      <c r="G3227" s="4" t="s">
        <v>140</v>
      </c>
      <c r="H3227" s="4" t="s">
        <v>8</v>
      </c>
      <c r="I3227" s="4" t="s">
        <v>30</v>
      </c>
      <c r="J3227" s="6">
        <v>44770</v>
      </c>
      <c r="K3227" s="6">
        <v>44770</v>
      </c>
      <c r="L3227">
        <f t="shared" si="381"/>
        <v>0</v>
      </c>
    </row>
    <row r="3228" spans="1:13" ht="13.2" hidden="1" x14ac:dyDescent="0.25">
      <c r="A3228" s="3" t="s">
        <v>3264</v>
      </c>
      <c r="B3228" s="3" t="s">
        <v>12</v>
      </c>
      <c r="C3228" s="3">
        <v>30</v>
      </c>
      <c r="D3228" s="3" t="s">
        <v>13</v>
      </c>
      <c r="E3228" s="3" t="s">
        <v>27</v>
      </c>
      <c r="F3228" s="4" t="s">
        <v>28</v>
      </c>
      <c r="G3228" s="4" t="s">
        <v>29</v>
      </c>
      <c r="H3228" s="4" t="s">
        <v>8</v>
      </c>
      <c r="I3228" s="4" t="s">
        <v>56</v>
      </c>
      <c r="J3228" s="6">
        <v>44770</v>
      </c>
      <c r="K3228" s="6">
        <v>44790</v>
      </c>
      <c r="L3228">
        <f t="shared" si="381"/>
        <v>20</v>
      </c>
      <c r="M3228" t="b">
        <f t="shared" ref="M3228:M3230" si="385">L3228&lt;C3228</f>
        <v>1</v>
      </c>
    </row>
    <row r="3229" spans="1:13" ht="13.2" hidden="1" x14ac:dyDescent="0.25">
      <c r="A3229" s="3" t="s">
        <v>3265</v>
      </c>
      <c r="B3229" s="3" t="s">
        <v>12</v>
      </c>
      <c r="C3229" s="3">
        <v>30</v>
      </c>
      <c r="D3229" s="3" t="s">
        <v>13</v>
      </c>
      <c r="E3229" s="3" t="s">
        <v>27</v>
      </c>
      <c r="F3229" s="4" t="s">
        <v>28</v>
      </c>
      <c r="G3229" s="4" t="s">
        <v>16</v>
      </c>
      <c r="H3229" s="4" t="s">
        <v>8</v>
      </c>
      <c r="I3229" s="4" t="s">
        <v>79</v>
      </c>
      <c r="J3229" s="6">
        <v>44770</v>
      </c>
      <c r="K3229" s="6">
        <v>44792</v>
      </c>
      <c r="L3229">
        <f t="shared" si="381"/>
        <v>22</v>
      </c>
      <c r="M3229" t="b">
        <f t="shared" si="385"/>
        <v>1</v>
      </c>
    </row>
    <row r="3230" spans="1:13" ht="13.2" hidden="1" x14ac:dyDescent="0.25">
      <c r="A3230" s="3" t="s">
        <v>3266</v>
      </c>
      <c r="B3230" s="3" t="s">
        <v>12</v>
      </c>
      <c r="C3230" s="3">
        <v>30</v>
      </c>
      <c r="D3230" s="3" t="s">
        <v>13</v>
      </c>
      <c r="E3230" s="3" t="s">
        <v>27</v>
      </c>
      <c r="F3230" s="4" t="s">
        <v>28</v>
      </c>
      <c r="G3230" s="4" t="s">
        <v>16</v>
      </c>
      <c r="H3230" s="4" t="s">
        <v>8</v>
      </c>
      <c r="I3230" s="4" t="s">
        <v>30</v>
      </c>
      <c r="J3230" s="6">
        <v>44770</v>
      </c>
      <c r="K3230" s="6">
        <v>44793</v>
      </c>
      <c r="L3230">
        <f t="shared" si="381"/>
        <v>23</v>
      </c>
      <c r="M3230" t="b">
        <f t="shared" si="385"/>
        <v>1</v>
      </c>
    </row>
    <row r="3231" spans="1:13" ht="13.2" hidden="1" x14ac:dyDescent="0.25">
      <c r="A3231" s="3" t="s">
        <v>3267</v>
      </c>
      <c r="B3231" s="3" t="s">
        <v>12</v>
      </c>
      <c r="C3231" s="3">
        <v>30</v>
      </c>
      <c r="D3231" s="3" t="s">
        <v>404</v>
      </c>
      <c r="E3231" s="3" t="s">
        <v>466</v>
      </c>
      <c r="F3231" s="4"/>
      <c r="G3231" s="4" t="s">
        <v>29</v>
      </c>
      <c r="H3231" s="4"/>
      <c r="I3231" s="4"/>
      <c r="J3231" s="6">
        <v>44770</v>
      </c>
      <c r="K3231" s="3"/>
      <c r="L3231">
        <f t="shared" si="381"/>
        <v>-44770</v>
      </c>
    </row>
    <row r="3232" spans="1:13" ht="13.2" hidden="1" x14ac:dyDescent="0.25">
      <c r="A3232" s="3" t="s">
        <v>3268</v>
      </c>
      <c r="B3232" s="3" t="s">
        <v>32</v>
      </c>
      <c r="C3232" s="3">
        <v>15</v>
      </c>
      <c r="D3232" s="3" t="s">
        <v>13</v>
      </c>
      <c r="E3232" s="3" t="s">
        <v>27</v>
      </c>
      <c r="F3232" s="4" t="s">
        <v>28</v>
      </c>
      <c r="G3232" s="4" t="s">
        <v>29</v>
      </c>
      <c r="H3232" s="4" t="s">
        <v>8</v>
      </c>
      <c r="I3232" s="4" t="s">
        <v>56</v>
      </c>
      <c r="J3232" s="6">
        <v>44771</v>
      </c>
      <c r="K3232" s="6">
        <v>44788</v>
      </c>
      <c r="L3232">
        <f t="shared" si="381"/>
        <v>17</v>
      </c>
      <c r="M3232" t="b">
        <f t="shared" ref="M3232:M3239" si="386">L3232&lt;C3232</f>
        <v>0</v>
      </c>
    </row>
    <row r="3233" spans="1:13" ht="13.2" hidden="1" x14ac:dyDescent="0.25">
      <c r="A3233" s="3" t="s">
        <v>3269</v>
      </c>
      <c r="B3233" s="3" t="s">
        <v>12</v>
      </c>
      <c r="C3233" s="3">
        <v>30</v>
      </c>
      <c r="D3233" s="3" t="s">
        <v>13</v>
      </c>
      <c r="E3233" s="3" t="s">
        <v>27</v>
      </c>
      <c r="F3233" s="4" t="s">
        <v>43</v>
      </c>
      <c r="G3233" s="4" t="s">
        <v>16</v>
      </c>
      <c r="H3233" s="4" t="s">
        <v>17</v>
      </c>
      <c r="I3233" s="4"/>
      <c r="J3233" s="6">
        <v>44771</v>
      </c>
      <c r="K3233" s="6">
        <v>44771</v>
      </c>
      <c r="L3233">
        <f t="shared" si="381"/>
        <v>0</v>
      </c>
      <c r="M3233" t="b">
        <f t="shared" si="386"/>
        <v>1</v>
      </c>
    </row>
    <row r="3234" spans="1:13" ht="13.2" hidden="1" x14ac:dyDescent="0.25">
      <c r="A3234" s="3" t="s">
        <v>3270</v>
      </c>
      <c r="B3234" s="3" t="s">
        <v>12</v>
      </c>
      <c r="C3234" s="3">
        <v>30</v>
      </c>
      <c r="D3234" s="3" t="s">
        <v>13</v>
      </c>
      <c r="E3234" s="3" t="s">
        <v>27</v>
      </c>
      <c r="F3234" s="4" t="s">
        <v>43</v>
      </c>
      <c r="G3234" s="4" t="s">
        <v>16</v>
      </c>
      <c r="H3234" s="4" t="s">
        <v>17</v>
      </c>
      <c r="I3234" s="4"/>
      <c r="J3234" s="6">
        <v>44771</v>
      </c>
      <c r="K3234" s="6">
        <v>44778</v>
      </c>
      <c r="L3234">
        <f t="shared" si="381"/>
        <v>7</v>
      </c>
      <c r="M3234" t="b">
        <f t="shared" si="386"/>
        <v>1</v>
      </c>
    </row>
    <row r="3235" spans="1:13" ht="13.2" hidden="1" x14ac:dyDescent="0.25">
      <c r="A3235" s="3" t="s">
        <v>3271</v>
      </c>
      <c r="B3235" s="3" t="s">
        <v>12</v>
      </c>
      <c r="C3235" s="3">
        <v>30</v>
      </c>
      <c r="D3235" s="3" t="s">
        <v>13</v>
      </c>
      <c r="E3235" s="3" t="s">
        <v>27</v>
      </c>
      <c r="F3235" s="4" t="s">
        <v>28</v>
      </c>
      <c r="G3235" s="4" t="s">
        <v>29</v>
      </c>
      <c r="H3235" s="4" t="s">
        <v>8</v>
      </c>
      <c r="I3235" s="4" t="s">
        <v>56</v>
      </c>
      <c r="J3235" s="6">
        <v>44771</v>
      </c>
      <c r="K3235" s="6">
        <v>44790</v>
      </c>
      <c r="L3235">
        <f t="shared" si="381"/>
        <v>19</v>
      </c>
      <c r="M3235" t="b">
        <f t="shared" si="386"/>
        <v>1</v>
      </c>
    </row>
    <row r="3236" spans="1:13" ht="13.2" hidden="1" x14ac:dyDescent="0.25">
      <c r="A3236" s="3" t="s">
        <v>3272</v>
      </c>
      <c r="B3236" s="3" t="s">
        <v>12</v>
      </c>
      <c r="C3236" s="3">
        <v>30</v>
      </c>
      <c r="D3236" s="3" t="s">
        <v>13</v>
      </c>
      <c r="E3236" s="3" t="s">
        <v>27</v>
      </c>
      <c r="F3236" s="4" t="s">
        <v>28</v>
      </c>
      <c r="G3236" s="4" t="s">
        <v>29</v>
      </c>
      <c r="H3236" s="4" t="s">
        <v>8</v>
      </c>
      <c r="I3236" s="4" t="s">
        <v>56</v>
      </c>
      <c r="J3236" s="6">
        <v>44771</v>
      </c>
      <c r="K3236" s="6">
        <v>44790</v>
      </c>
      <c r="L3236">
        <f t="shared" si="381"/>
        <v>19</v>
      </c>
      <c r="M3236" t="b">
        <f t="shared" si="386"/>
        <v>1</v>
      </c>
    </row>
    <row r="3237" spans="1:13" ht="13.2" hidden="1" x14ac:dyDescent="0.25">
      <c r="A3237" s="3" t="s">
        <v>3273</v>
      </c>
      <c r="B3237" s="3" t="s">
        <v>12</v>
      </c>
      <c r="C3237" s="3">
        <v>30</v>
      </c>
      <c r="D3237" s="3" t="s">
        <v>13</v>
      </c>
      <c r="E3237" s="3" t="s">
        <v>27</v>
      </c>
      <c r="F3237" s="4" t="s">
        <v>28</v>
      </c>
      <c r="G3237" s="4" t="s">
        <v>29</v>
      </c>
      <c r="H3237" s="4" t="s">
        <v>8</v>
      </c>
      <c r="I3237" s="4" t="s">
        <v>56</v>
      </c>
      <c r="J3237" s="6">
        <v>44771</v>
      </c>
      <c r="K3237" s="6">
        <v>44792</v>
      </c>
      <c r="L3237">
        <f t="shared" si="381"/>
        <v>21</v>
      </c>
      <c r="M3237" t="b">
        <f t="shared" si="386"/>
        <v>1</v>
      </c>
    </row>
    <row r="3238" spans="1:13" ht="13.2" hidden="1" x14ac:dyDescent="0.25">
      <c r="A3238" s="3" t="s">
        <v>3274</v>
      </c>
      <c r="B3238" s="3" t="s">
        <v>12</v>
      </c>
      <c r="C3238" s="3">
        <v>30</v>
      </c>
      <c r="D3238" s="3" t="s">
        <v>13</v>
      </c>
      <c r="E3238" s="3" t="s">
        <v>27</v>
      </c>
      <c r="F3238" s="4" t="s">
        <v>28</v>
      </c>
      <c r="G3238" s="4" t="s">
        <v>16</v>
      </c>
      <c r="H3238" s="4" t="s">
        <v>8</v>
      </c>
      <c r="I3238" s="4" t="s">
        <v>79</v>
      </c>
      <c r="J3238" s="6">
        <v>44771</v>
      </c>
      <c r="K3238" s="6">
        <v>44802</v>
      </c>
      <c r="L3238">
        <f t="shared" si="381"/>
        <v>31</v>
      </c>
      <c r="M3238" t="b">
        <f t="shared" si="386"/>
        <v>0</v>
      </c>
    </row>
    <row r="3239" spans="1:13" ht="13.2" hidden="1" x14ac:dyDescent="0.25">
      <c r="A3239" s="3" t="s">
        <v>3275</v>
      </c>
      <c r="B3239" s="3" t="s">
        <v>12</v>
      </c>
      <c r="C3239" s="3">
        <v>30</v>
      </c>
      <c r="D3239" s="3" t="s">
        <v>13</v>
      </c>
      <c r="E3239" s="3" t="s">
        <v>27</v>
      </c>
      <c r="F3239" s="4" t="s">
        <v>28</v>
      </c>
      <c r="G3239" s="4" t="s">
        <v>140</v>
      </c>
      <c r="H3239" s="4" t="s">
        <v>8</v>
      </c>
      <c r="I3239" s="4" t="s">
        <v>30</v>
      </c>
      <c r="J3239" s="6">
        <v>44771</v>
      </c>
      <c r="K3239" s="6">
        <v>44840</v>
      </c>
      <c r="L3239">
        <f t="shared" si="381"/>
        <v>69</v>
      </c>
      <c r="M3239" t="b">
        <f t="shared" si="386"/>
        <v>0</v>
      </c>
    </row>
    <row r="3240" spans="1:13" ht="13.2" hidden="1" x14ac:dyDescent="0.25">
      <c r="A3240" s="3" t="s">
        <v>3276</v>
      </c>
      <c r="B3240" s="3" t="s">
        <v>12</v>
      </c>
      <c r="C3240" s="3">
        <v>30</v>
      </c>
      <c r="D3240" s="3" t="s">
        <v>404</v>
      </c>
      <c r="E3240" s="3" t="s">
        <v>466</v>
      </c>
      <c r="F3240" s="4"/>
      <c r="G3240" s="4" t="s">
        <v>29</v>
      </c>
      <c r="H3240" s="4"/>
      <c r="I3240" s="4"/>
      <c r="J3240" s="6">
        <v>44771</v>
      </c>
      <c r="K3240" s="3"/>
      <c r="L3240">
        <f t="shared" si="381"/>
        <v>-44771</v>
      </c>
    </row>
    <row r="3241" spans="1:13" ht="13.2" hidden="1" x14ac:dyDescent="0.25">
      <c r="A3241" s="3" t="s">
        <v>3277</v>
      </c>
      <c r="B3241" s="3" t="s">
        <v>12</v>
      </c>
      <c r="C3241" s="3">
        <v>30</v>
      </c>
      <c r="D3241" s="3" t="s">
        <v>404</v>
      </c>
      <c r="E3241" s="3" t="s">
        <v>466</v>
      </c>
      <c r="F3241" s="4"/>
      <c r="G3241" s="4" t="s">
        <v>29</v>
      </c>
      <c r="H3241" s="4"/>
      <c r="I3241" s="4"/>
      <c r="J3241" s="6">
        <v>44771</v>
      </c>
      <c r="K3241" s="3"/>
      <c r="L3241">
        <f t="shared" si="381"/>
        <v>-44771</v>
      </c>
    </row>
    <row r="3242" spans="1:13" ht="13.2" hidden="1" x14ac:dyDescent="0.25">
      <c r="A3242" s="3" t="s">
        <v>3278</v>
      </c>
      <c r="B3242" s="3" t="s">
        <v>12</v>
      </c>
      <c r="C3242" s="3">
        <v>30</v>
      </c>
      <c r="D3242" s="3" t="s">
        <v>404</v>
      </c>
      <c r="E3242" s="3" t="s">
        <v>466</v>
      </c>
      <c r="F3242" s="4"/>
      <c r="G3242" s="4" t="s">
        <v>29</v>
      </c>
      <c r="H3242" s="4"/>
      <c r="I3242" s="4"/>
      <c r="J3242" s="6">
        <v>44771</v>
      </c>
      <c r="K3242" s="3"/>
      <c r="L3242">
        <f t="shared" si="381"/>
        <v>-44771</v>
      </c>
    </row>
    <row r="3243" spans="1:13" ht="13.2" hidden="1" x14ac:dyDescent="0.25">
      <c r="A3243" s="3" t="s">
        <v>3279</v>
      </c>
      <c r="B3243" s="3" t="s">
        <v>32</v>
      </c>
      <c r="C3243" s="3">
        <v>15</v>
      </c>
      <c r="D3243" s="3" t="s">
        <v>404</v>
      </c>
      <c r="E3243" s="3" t="s">
        <v>466</v>
      </c>
      <c r="F3243" s="4"/>
      <c r="G3243" s="4" t="s">
        <v>29</v>
      </c>
      <c r="H3243" s="4"/>
      <c r="I3243" s="4"/>
      <c r="J3243" s="6">
        <v>44774</v>
      </c>
      <c r="K3243" s="3"/>
      <c r="L3243">
        <f t="shared" si="381"/>
        <v>-44774</v>
      </c>
    </row>
    <row r="3244" spans="1:13" ht="13.2" hidden="1" x14ac:dyDescent="0.25">
      <c r="A3244" s="3" t="s">
        <v>3280</v>
      </c>
      <c r="B3244" s="3" t="s">
        <v>12</v>
      </c>
      <c r="C3244" s="3">
        <v>30</v>
      </c>
      <c r="D3244" s="3" t="s">
        <v>13</v>
      </c>
      <c r="E3244" s="3" t="s">
        <v>27</v>
      </c>
      <c r="F3244" s="4" t="s">
        <v>43</v>
      </c>
      <c r="G3244" s="4" t="s">
        <v>90</v>
      </c>
      <c r="H3244" s="4" t="s">
        <v>17</v>
      </c>
      <c r="I3244" s="4"/>
      <c r="J3244" s="6">
        <v>44774</v>
      </c>
      <c r="K3244" s="6">
        <v>44776</v>
      </c>
      <c r="L3244">
        <f t="shared" si="381"/>
        <v>2</v>
      </c>
      <c r="M3244" t="b">
        <f t="shared" ref="M3244:M3253" si="387">L3244&lt;C3244</f>
        <v>1</v>
      </c>
    </row>
    <row r="3245" spans="1:13" ht="13.2" hidden="1" x14ac:dyDescent="0.25">
      <c r="A3245" s="3" t="s">
        <v>3281</v>
      </c>
      <c r="B3245" s="3" t="s">
        <v>12</v>
      </c>
      <c r="C3245" s="3">
        <v>30</v>
      </c>
      <c r="D3245" s="3" t="s">
        <v>13</v>
      </c>
      <c r="E3245" s="3" t="s">
        <v>27</v>
      </c>
      <c r="F3245" s="4" t="s">
        <v>43</v>
      </c>
      <c r="G3245" s="4" t="s">
        <v>90</v>
      </c>
      <c r="H3245" s="4" t="s">
        <v>17</v>
      </c>
      <c r="I3245" s="4"/>
      <c r="J3245" s="6">
        <v>44774</v>
      </c>
      <c r="K3245" s="6">
        <v>44777</v>
      </c>
      <c r="L3245">
        <f t="shared" si="381"/>
        <v>3</v>
      </c>
      <c r="M3245" t="b">
        <f t="shared" si="387"/>
        <v>1</v>
      </c>
    </row>
    <row r="3246" spans="1:13" ht="13.2" hidden="1" x14ac:dyDescent="0.25">
      <c r="A3246" s="3" t="s">
        <v>3282</v>
      </c>
      <c r="B3246" s="3" t="s">
        <v>12</v>
      </c>
      <c r="C3246" s="3">
        <v>30</v>
      </c>
      <c r="D3246" s="3" t="s">
        <v>13</v>
      </c>
      <c r="E3246" s="3" t="s">
        <v>27</v>
      </c>
      <c r="F3246" s="4" t="s">
        <v>43</v>
      </c>
      <c r="G3246" s="4" t="s">
        <v>29</v>
      </c>
      <c r="H3246" s="4" t="s">
        <v>17</v>
      </c>
      <c r="I3246" s="4"/>
      <c r="J3246" s="6">
        <v>44774</v>
      </c>
      <c r="K3246" s="6">
        <v>44788</v>
      </c>
      <c r="L3246">
        <f t="shared" si="381"/>
        <v>14</v>
      </c>
      <c r="M3246" t="b">
        <f t="shared" si="387"/>
        <v>1</v>
      </c>
    </row>
    <row r="3247" spans="1:13" ht="13.2" hidden="1" x14ac:dyDescent="0.25">
      <c r="A3247" s="3" t="s">
        <v>3283</v>
      </c>
      <c r="B3247" s="3" t="s">
        <v>12</v>
      </c>
      <c r="C3247" s="3">
        <v>30</v>
      </c>
      <c r="D3247" s="3" t="s">
        <v>13</v>
      </c>
      <c r="E3247" s="3" t="s">
        <v>27</v>
      </c>
      <c r="F3247" s="4" t="s">
        <v>28</v>
      </c>
      <c r="G3247" s="4" t="s">
        <v>29</v>
      </c>
      <c r="H3247" s="4" t="s">
        <v>8</v>
      </c>
      <c r="I3247" s="4" t="s">
        <v>56</v>
      </c>
      <c r="J3247" s="6">
        <v>44774</v>
      </c>
      <c r="K3247" s="6">
        <v>44784</v>
      </c>
      <c r="L3247">
        <f t="shared" si="381"/>
        <v>10</v>
      </c>
      <c r="M3247" t="b">
        <f t="shared" si="387"/>
        <v>1</v>
      </c>
    </row>
    <row r="3248" spans="1:13" ht="13.2" hidden="1" x14ac:dyDescent="0.25">
      <c r="A3248" s="3" t="s">
        <v>3284</v>
      </c>
      <c r="B3248" s="3" t="s">
        <v>12</v>
      </c>
      <c r="C3248" s="3">
        <v>30</v>
      </c>
      <c r="D3248" s="3" t="s">
        <v>13</v>
      </c>
      <c r="E3248" s="3" t="s">
        <v>27</v>
      </c>
      <c r="F3248" s="4" t="s">
        <v>28</v>
      </c>
      <c r="G3248" s="4" t="s">
        <v>29</v>
      </c>
      <c r="H3248" s="4" t="s">
        <v>8</v>
      </c>
      <c r="I3248" s="4" t="s">
        <v>79</v>
      </c>
      <c r="J3248" s="6">
        <v>44774</v>
      </c>
      <c r="K3248" s="6">
        <v>44788</v>
      </c>
      <c r="L3248">
        <f t="shared" si="381"/>
        <v>14</v>
      </c>
      <c r="M3248" t="b">
        <f t="shared" si="387"/>
        <v>1</v>
      </c>
    </row>
    <row r="3249" spans="1:13" ht="13.2" hidden="1" x14ac:dyDescent="0.25">
      <c r="A3249" s="3" t="s">
        <v>3285</v>
      </c>
      <c r="B3249" s="3" t="s">
        <v>12</v>
      </c>
      <c r="C3249" s="3">
        <v>30</v>
      </c>
      <c r="D3249" s="3" t="s">
        <v>13</v>
      </c>
      <c r="E3249" s="3" t="s">
        <v>27</v>
      </c>
      <c r="F3249" s="4" t="s">
        <v>28</v>
      </c>
      <c r="G3249" s="4" t="s">
        <v>29</v>
      </c>
      <c r="H3249" s="4" t="s">
        <v>8</v>
      </c>
      <c r="I3249" s="4" t="s">
        <v>30</v>
      </c>
      <c r="J3249" s="6">
        <v>44774</v>
      </c>
      <c r="K3249" s="6">
        <v>44790</v>
      </c>
      <c r="L3249">
        <f t="shared" si="381"/>
        <v>16</v>
      </c>
      <c r="M3249" t="b">
        <f t="shared" si="387"/>
        <v>1</v>
      </c>
    </row>
    <row r="3250" spans="1:13" ht="13.2" hidden="1" x14ac:dyDescent="0.25">
      <c r="A3250" s="3" t="s">
        <v>3286</v>
      </c>
      <c r="B3250" s="3" t="s">
        <v>12</v>
      </c>
      <c r="C3250" s="3">
        <v>30</v>
      </c>
      <c r="D3250" s="3" t="s">
        <v>13</v>
      </c>
      <c r="E3250" s="3" t="s">
        <v>27</v>
      </c>
      <c r="F3250" s="4" t="s">
        <v>28</v>
      </c>
      <c r="G3250" s="4" t="s">
        <v>29</v>
      </c>
      <c r="H3250" s="4" t="s">
        <v>8</v>
      </c>
      <c r="I3250" s="4" t="s">
        <v>56</v>
      </c>
      <c r="J3250" s="6">
        <v>44774</v>
      </c>
      <c r="K3250" s="6">
        <v>44790</v>
      </c>
      <c r="L3250">
        <f t="shared" si="381"/>
        <v>16</v>
      </c>
      <c r="M3250" t="b">
        <f t="shared" si="387"/>
        <v>1</v>
      </c>
    </row>
    <row r="3251" spans="1:13" ht="13.2" hidden="1" x14ac:dyDescent="0.25">
      <c r="A3251" s="3" t="s">
        <v>3287</v>
      </c>
      <c r="B3251" s="3" t="s">
        <v>12</v>
      </c>
      <c r="C3251" s="3">
        <v>30</v>
      </c>
      <c r="D3251" s="3" t="s">
        <v>13</v>
      </c>
      <c r="E3251" s="3" t="s">
        <v>27</v>
      </c>
      <c r="F3251" s="4" t="s">
        <v>28</v>
      </c>
      <c r="G3251" s="4" t="s">
        <v>29</v>
      </c>
      <c r="H3251" s="4" t="s">
        <v>8</v>
      </c>
      <c r="I3251" s="4" t="s">
        <v>56</v>
      </c>
      <c r="J3251" s="6">
        <v>44774</v>
      </c>
      <c r="K3251" s="6">
        <v>44791</v>
      </c>
      <c r="L3251">
        <f t="shared" si="381"/>
        <v>17</v>
      </c>
      <c r="M3251" t="b">
        <f t="shared" si="387"/>
        <v>1</v>
      </c>
    </row>
    <row r="3252" spans="1:13" ht="13.2" hidden="1" x14ac:dyDescent="0.25">
      <c r="A3252" s="3" t="s">
        <v>3288</v>
      </c>
      <c r="B3252" s="3" t="s">
        <v>12</v>
      </c>
      <c r="C3252" s="3">
        <v>30</v>
      </c>
      <c r="D3252" s="3" t="s">
        <v>13</v>
      </c>
      <c r="E3252" s="3" t="s">
        <v>27</v>
      </c>
      <c r="F3252" s="4" t="s">
        <v>28</v>
      </c>
      <c r="G3252" s="4" t="s">
        <v>16</v>
      </c>
      <c r="H3252" s="4" t="s">
        <v>8</v>
      </c>
      <c r="I3252" s="4" t="s">
        <v>79</v>
      </c>
      <c r="J3252" s="6">
        <v>44774</v>
      </c>
      <c r="K3252" s="6">
        <v>44817</v>
      </c>
      <c r="L3252">
        <f t="shared" si="381"/>
        <v>43</v>
      </c>
      <c r="M3252" t="b">
        <f t="shared" si="387"/>
        <v>0</v>
      </c>
    </row>
    <row r="3253" spans="1:13" ht="13.2" hidden="1" x14ac:dyDescent="0.25">
      <c r="A3253" s="3" t="s">
        <v>3289</v>
      </c>
      <c r="B3253" s="3" t="s">
        <v>12</v>
      </c>
      <c r="C3253" s="3">
        <v>30</v>
      </c>
      <c r="D3253" s="3" t="s">
        <v>13</v>
      </c>
      <c r="E3253" s="3" t="s">
        <v>27</v>
      </c>
      <c r="F3253" s="4" t="s">
        <v>28</v>
      </c>
      <c r="G3253" s="4" t="s">
        <v>16</v>
      </c>
      <c r="H3253" s="4" t="s">
        <v>8</v>
      </c>
      <c r="I3253" s="4" t="s">
        <v>56</v>
      </c>
      <c r="J3253" s="6">
        <v>44774</v>
      </c>
      <c r="K3253" s="6">
        <v>44824</v>
      </c>
      <c r="L3253">
        <f t="shared" si="381"/>
        <v>50</v>
      </c>
      <c r="M3253" t="b">
        <f t="shared" si="387"/>
        <v>0</v>
      </c>
    </row>
    <row r="3254" spans="1:13" ht="13.2" hidden="1" x14ac:dyDescent="0.25">
      <c r="A3254" s="3" t="s">
        <v>3290</v>
      </c>
      <c r="B3254" s="3" t="s">
        <v>12</v>
      </c>
      <c r="C3254" s="3">
        <v>30</v>
      </c>
      <c r="D3254" s="3" t="s">
        <v>404</v>
      </c>
      <c r="E3254" s="3" t="s">
        <v>466</v>
      </c>
      <c r="F3254" s="4"/>
      <c r="G3254" s="4" t="s">
        <v>29</v>
      </c>
      <c r="H3254" s="4"/>
      <c r="I3254" s="4"/>
      <c r="J3254" s="6">
        <v>44774</v>
      </c>
      <c r="K3254" s="3"/>
      <c r="L3254">
        <f t="shared" si="381"/>
        <v>-44774</v>
      </c>
    </row>
    <row r="3255" spans="1:13" ht="13.2" hidden="1" x14ac:dyDescent="0.25">
      <c r="A3255" s="3" t="s">
        <v>3291</v>
      </c>
      <c r="B3255" s="3" t="s">
        <v>32</v>
      </c>
      <c r="C3255" s="3">
        <v>15</v>
      </c>
      <c r="D3255" s="3" t="s">
        <v>13</v>
      </c>
      <c r="E3255" s="3" t="s">
        <v>27</v>
      </c>
      <c r="F3255" s="4" t="s">
        <v>43</v>
      </c>
      <c r="G3255" s="4" t="s">
        <v>16</v>
      </c>
      <c r="H3255" s="4" t="s">
        <v>17</v>
      </c>
      <c r="I3255" s="4"/>
      <c r="J3255" s="6">
        <v>44775</v>
      </c>
      <c r="K3255" s="6">
        <v>44783</v>
      </c>
      <c r="L3255">
        <f>K3255-J3255</f>
        <v>8</v>
      </c>
      <c r="M3255" t="b">
        <f t="shared" ref="M3255:M3270" si="388">L3255&lt;C3255</f>
        <v>1</v>
      </c>
    </row>
    <row r="3256" spans="1:13" ht="13.2" hidden="1" x14ac:dyDescent="0.25">
      <c r="A3256" s="3" t="s">
        <v>3292</v>
      </c>
      <c r="B3256" s="3" t="s">
        <v>32</v>
      </c>
      <c r="C3256" s="3">
        <v>15</v>
      </c>
      <c r="D3256" s="3" t="s">
        <v>13</v>
      </c>
      <c r="E3256" s="3" t="s">
        <v>27</v>
      </c>
      <c r="F3256" s="4" t="s">
        <v>28</v>
      </c>
      <c r="G3256" s="4" t="s">
        <v>29</v>
      </c>
      <c r="H3256" s="4" t="s">
        <v>8</v>
      </c>
      <c r="I3256" s="4" t="s">
        <v>56</v>
      </c>
      <c r="J3256" s="6">
        <v>44775</v>
      </c>
      <c r="K3256" s="6">
        <v>44796</v>
      </c>
      <c r="L3256">
        <f t="shared" si="381"/>
        <v>21</v>
      </c>
      <c r="M3256" t="b">
        <f t="shared" si="388"/>
        <v>0</v>
      </c>
    </row>
    <row r="3257" spans="1:13" ht="13.2" hidden="1" x14ac:dyDescent="0.25">
      <c r="A3257" s="3" t="s">
        <v>3293</v>
      </c>
      <c r="B3257" s="3" t="s">
        <v>12</v>
      </c>
      <c r="C3257" s="3">
        <v>30</v>
      </c>
      <c r="D3257" s="3" t="s">
        <v>13</v>
      </c>
      <c r="E3257" s="3" t="s">
        <v>27</v>
      </c>
      <c r="F3257" s="4" t="s">
        <v>43</v>
      </c>
      <c r="G3257" s="4" t="s">
        <v>16</v>
      </c>
      <c r="H3257" s="4" t="s">
        <v>17</v>
      </c>
      <c r="I3257" s="4"/>
      <c r="J3257" s="6">
        <v>44775</v>
      </c>
      <c r="K3257" s="6">
        <v>44782</v>
      </c>
      <c r="L3257">
        <f>K3257-J3257</f>
        <v>7</v>
      </c>
      <c r="M3257" t="b">
        <f t="shared" si="388"/>
        <v>1</v>
      </c>
    </row>
    <row r="3258" spans="1:13" ht="13.2" hidden="1" x14ac:dyDescent="0.25">
      <c r="A3258" s="3" t="s">
        <v>3294</v>
      </c>
      <c r="B3258" s="3" t="s">
        <v>12</v>
      </c>
      <c r="C3258" s="3">
        <v>30</v>
      </c>
      <c r="D3258" s="3" t="s">
        <v>13</v>
      </c>
      <c r="E3258" s="3" t="s">
        <v>27</v>
      </c>
      <c r="F3258" s="4" t="s">
        <v>28</v>
      </c>
      <c r="G3258" s="4" t="s">
        <v>29</v>
      </c>
      <c r="H3258" s="4" t="s">
        <v>8</v>
      </c>
      <c r="I3258" s="4" t="s">
        <v>56</v>
      </c>
      <c r="J3258" s="6">
        <v>44775</v>
      </c>
      <c r="K3258" s="6">
        <v>44790</v>
      </c>
      <c r="L3258">
        <f t="shared" si="381"/>
        <v>15</v>
      </c>
      <c r="M3258" t="b">
        <f t="shared" si="388"/>
        <v>1</v>
      </c>
    </row>
    <row r="3259" spans="1:13" ht="13.2" hidden="1" x14ac:dyDescent="0.25">
      <c r="A3259" s="3" t="s">
        <v>3295</v>
      </c>
      <c r="B3259" s="3" t="s">
        <v>12</v>
      </c>
      <c r="C3259" s="3">
        <v>30</v>
      </c>
      <c r="D3259" s="3" t="s">
        <v>13</v>
      </c>
      <c r="E3259" s="3" t="s">
        <v>27</v>
      </c>
      <c r="F3259" s="4" t="s">
        <v>28</v>
      </c>
      <c r="G3259" s="4" t="s">
        <v>16</v>
      </c>
      <c r="H3259" s="4" t="s">
        <v>8</v>
      </c>
      <c r="I3259" s="4" t="s">
        <v>30</v>
      </c>
      <c r="J3259" s="6">
        <v>44775</v>
      </c>
      <c r="K3259" s="6">
        <v>44798</v>
      </c>
      <c r="L3259">
        <f t="shared" si="381"/>
        <v>23</v>
      </c>
      <c r="M3259" t="b">
        <f t="shared" si="388"/>
        <v>1</v>
      </c>
    </row>
    <row r="3260" spans="1:13" ht="13.2" hidden="1" x14ac:dyDescent="0.25">
      <c r="A3260" s="3" t="s">
        <v>3296</v>
      </c>
      <c r="B3260" s="3" t="s">
        <v>12</v>
      </c>
      <c r="C3260" s="3">
        <v>30</v>
      </c>
      <c r="D3260" s="3" t="s">
        <v>13</v>
      </c>
      <c r="E3260" s="3" t="s">
        <v>27</v>
      </c>
      <c r="F3260" s="4" t="s">
        <v>28</v>
      </c>
      <c r="G3260" s="4" t="s">
        <v>16</v>
      </c>
      <c r="H3260" s="4" t="s">
        <v>8</v>
      </c>
      <c r="I3260" s="4" t="s">
        <v>79</v>
      </c>
      <c r="J3260" s="6">
        <v>44775</v>
      </c>
      <c r="K3260" s="6">
        <v>44811</v>
      </c>
      <c r="L3260">
        <f t="shared" si="381"/>
        <v>36</v>
      </c>
      <c r="M3260" t="b">
        <f t="shared" si="388"/>
        <v>0</v>
      </c>
    </row>
    <row r="3261" spans="1:13" ht="13.2" hidden="1" x14ac:dyDescent="0.25">
      <c r="A3261" s="3" t="s">
        <v>3297</v>
      </c>
      <c r="B3261" s="3" t="s">
        <v>12</v>
      </c>
      <c r="C3261" s="3">
        <v>30</v>
      </c>
      <c r="D3261" s="3" t="s">
        <v>13</v>
      </c>
      <c r="E3261" s="3" t="s">
        <v>27</v>
      </c>
      <c r="F3261" s="4" t="s">
        <v>28</v>
      </c>
      <c r="G3261" s="4" t="s">
        <v>16</v>
      </c>
      <c r="H3261" s="4" t="s">
        <v>8</v>
      </c>
      <c r="I3261" s="4" t="s">
        <v>30</v>
      </c>
      <c r="J3261" s="6">
        <v>44775</v>
      </c>
      <c r="K3261" s="6">
        <v>44834</v>
      </c>
      <c r="L3261">
        <f t="shared" si="381"/>
        <v>59</v>
      </c>
      <c r="M3261" t="b">
        <f t="shared" si="388"/>
        <v>0</v>
      </c>
    </row>
    <row r="3262" spans="1:13" ht="13.2" hidden="1" x14ac:dyDescent="0.25">
      <c r="A3262" s="3" t="s">
        <v>3298</v>
      </c>
      <c r="B3262" s="3" t="s">
        <v>12</v>
      </c>
      <c r="C3262" s="3">
        <v>30</v>
      </c>
      <c r="D3262" s="3" t="s">
        <v>13</v>
      </c>
      <c r="E3262" s="3" t="s">
        <v>27</v>
      </c>
      <c r="F3262" s="4" t="s">
        <v>28</v>
      </c>
      <c r="G3262" s="4" t="s">
        <v>16</v>
      </c>
      <c r="H3262" s="4" t="s">
        <v>8</v>
      </c>
      <c r="I3262" s="4" t="s">
        <v>30</v>
      </c>
      <c r="J3262" s="6">
        <v>44775</v>
      </c>
      <c r="K3262" s="6">
        <v>44837</v>
      </c>
      <c r="L3262">
        <f t="shared" si="381"/>
        <v>62</v>
      </c>
      <c r="M3262" t="b">
        <f t="shared" si="388"/>
        <v>0</v>
      </c>
    </row>
    <row r="3263" spans="1:13" ht="13.2" hidden="1" x14ac:dyDescent="0.25">
      <c r="A3263" s="3" t="s">
        <v>3299</v>
      </c>
      <c r="B3263" s="3" t="s">
        <v>12</v>
      </c>
      <c r="C3263" s="3">
        <v>30</v>
      </c>
      <c r="D3263" s="3" t="s">
        <v>13</v>
      </c>
      <c r="E3263" s="3" t="s">
        <v>27</v>
      </c>
      <c r="F3263" s="4" t="s">
        <v>43</v>
      </c>
      <c r="G3263" s="4" t="s">
        <v>29</v>
      </c>
      <c r="H3263" s="4" t="s">
        <v>17</v>
      </c>
      <c r="I3263" s="4"/>
      <c r="J3263" s="6">
        <v>44776</v>
      </c>
      <c r="K3263" s="6">
        <v>44788</v>
      </c>
      <c r="L3263">
        <f t="shared" si="381"/>
        <v>12</v>
      </c>
      <c r="M3263" t="b">
        <f t="shared" si="388"/>
        <v>1</v>
      </c>
    </row>
    <row r="3264" spans="1:13" ht="13.2" hidden="1" x14ac:dyDescent="0.25">
      <c r="A3264" s="3" t="s">
        <v>3300</v>
      </c>
      <c r="B3264" s="3" t="s">
        <v>12</v>
      </c>
      <c r="C3264" s="3">
        <v>30</v>
      </c>
      <c r="D3264" s="3" t="s">
        <v>13</v>
      </c>
      <c r="E3264" s="3" t="s">
        <v>27</v>
      </c>
      <c r="F3264" s="4" t="s">
        <v>43</v>
      </c>
      <c r="G3264" s="4" t="s">
        <v>16</v>
      </c>
      <c r="H3264" s="4" t="s">
        <v>17</v>
      </c>
      <c r="I3264" s="4"/>
      <c r="J3264" s="6">
        <v>44776</v>
      </c>
      <c r="K3264" s="6">
        <v>44806</v>
      </c>
      <c r="L3264">
        <f t="shared" si="381"/>
        <v>30</v>
      </c>
      <c r="M3264" t="b">
        <f t="shared" si="388"/>
        <v>0</v>
      </c>
    </row>
    <row r="3265" spans="1:13" ht="13.2" hidden="1" x14ac:dyDescent="0.25">
      <c r="A3265" s="3" t="s">
        <v>3301</v>
      </c>
      <c r="B3265" s="3" t="s">
        <v>12</v>
      </c>
      <c r="C3265" s="3">
        <v>30</v>
      </c>
      <c r="D3265" s="3" t="s">
        <v>13</v>
      </c>
      <c r="E3265" s="3" t="s">
        <v>27</v>
      </c>
      <c r="F3265" s="4" t="s">
        <v>28</v>
      </c>
      <c r="G3265" s="4" t="s">
        <v>16</v>
      </c>
      <c r="H3265" s="4" t="s">
        <v>8</v>
      </c>
      <c r="I3265" s="4" t="s">
        <v>79</v>
      </c>
      <c r="J3265" s="6">
        <v>44776</v>
      </c>
      <c r="K3265" s="6">
        <v>44782</v>
      </c>
      <c r="L3265">
        <f t="shared" si="381"/>
        <v>6</v>
      </c>
      <c r="M3265" t="b">
        <f t="shared" si="388"/>
        <v>1</v>
      </c>
    </row>
    <row r="3266" spans="1:13" ht="13.2" hidden="1" x14ac:dyDescent="0.25">
      <c r="A3266" s="3" t="s">
        <v>3302</v>
      </c>
      <c r="B3266" s="3" t="s">
        <v>12</v>
      </c>
      <c r="C3266" s="3">
        <v>30</v>
      </c>
      <c r="D3266" s="3" t="s">
        <v>13</v>
      </c>
      <c r="E3266" s="3" t="s">
        <v>27</v>
      </c>
      <c r="F3266" s="4" t="s">
        <v>28</v>
      </c>
      <c r="G3266" s="4" t="s">
        <v>29</v>
      </c>
      <c r="H3266" s="4" t="s">
        <v>8</v>
      </c>
      <c r="I3266" s="4" t="s">
        <v>56</v>
      </c>
      <c r="J3266" s="6">
        <v>44776</v>
      </c>
      <c r="K3266" s="6">
        <v>44790</v>
      </c>
      <c r="L3266">
        <f t="shared" si="381"/>
        <v>14</v>
      </c>
      <c r="M3266" t="b">
        <f t="shared" si="388"/>
        <v>1</v>
      </c>
    </row>
    <row r="3267" spans="1:13" ht="13.2" hidden="1" x14ac:dyDescent="0.25">
      <c r="A3267" s="3" t="s">
        <v>3303</v>
      </c>
      <c r="B3267" s="3" t="s">
        <v>12</v>
      </c>
      <c r="C3267" s="3">
        <v>30</v>
      </c>
      <c r="D3267" s="3" t="s">
        <v>13</v>
      </c>
      <c r="E3267" s="3" t="s">
        <v>27</v>
      </c>
      <c r="F3267" s="4" t="s">
        <v>28</v>
      </c>
      <c r="G3267" s="4" t="s">
        <v>16</v>
      </c>
      <c r="H3267" s="4" t="s">
        <v>8</v>
      </c>
      <c r="I3267" s="4" t="s">
        <v>79</v>
      </c>
      <c r="J3267" s="6">
        <v>44776</v>
      </c>
      <c r="K3267" s="6">
        <v>44802</v>
      </c>
      <c r="L3267">
        <f t="shared" si="381"/>
        <v>26</v>
      </c>
      <c r="M3267" t="b">
        <f t="shared" si="388"/>
        <v>1</v>
      </c>
    </row>
    <row r="3268" spans="1:13" ht="13.2" hidden="1" x14ac:dyDescent="0.25">
      <c r="A3268" s="3" t="s">
        <v>3304</v>
      </c>
      <c r="B3268" s="3" t="s">
        <v>32</v>
      </c>
      <c r="C3268" s="3">
        <v>15</v>
      </c>
      <c r="D3268" s="3" t="s">
        <v>13</v>
      </c>
      <c r="E3268" s="3" t="s">
        <v>27</v>
      </c>
      <c r="F3268" s="4" t="s">
        <v>28</v>
      </c>
      <c r="G3268" s="4" t="s">
        <v>16</v>
      </c>
      <c r="H3268" s="4" t="s">
        <v>8</v>
      </c>
      <c r="I3268" s="4" t="s">
        <v>79</v>
      </c>
      <c r="J3268" s="6">
        <v>44777</v>
      </c>
      <c r="K3268" s="6">
        <v>44783</v>
      </c>
      <c r="L3268">
        <f t="shared" ref="L3268:L3331" si="389">K3268-J3268</f>
        <v>6</v>
      </c>
      <c r="M3268" t="b">
        <f t="shared" si="388"/>
        <v>1</v>
      </c>
    </row>
    <row r="3269" spans="1:13" ht="13.2" hidden="1" x14ac:dyDescent="0.25">
      <c r="A3269" s="3" t="s">
        <v>3305</v>
      </c>
      <c r="B3269" s="3" t="s">
        <v>32</v>
      </c>
      <c r="C3269" s="3">
        <v>15</v>
      </c>
      <c r="D3269" s="3" t="s">
        <v>13</v>
      </c>
      <c r="E3269" s="3" t="s">
        <v>27</v>
      </c>
      <c r="F3269" s="4" t="s">
        <v>28</v>
      </c>
      <c r="G3269" s="4" t="s">
        <v>29</v>
      </c>
      <c r="H3269" s="4" t="s">
        <v>8</v>
      </c>
      <c r="I3269" s="4" t="s">
        <v>56</v>
      </c>
      <c r="J3269" s="6">
        <v>44777</v>
      </c>
      <c r="K3269" s="6">
        <v>44791</v>
      </c>
      <c r="L3269">
        <f t="shared" si="389"/>
        <v>14</v>
      </c>
      <c r="M3269" t="b">
        <f t="shared" si="388"/>
        <v>1</v>
      </c>
    </row>
    <row r="3270" spans="1:13" ht="13.2" hidden="1" x14ac:dyDescent="0.25">
      <c r="A3270" s="3" t="s">
        <v>3306</v>
      </c>
      <c r="B3270" s="3" t="s">
        <v>34</v>
      </c>
      <c r="C3270" s="3">
        <v>7</v>
      </c>
      <c r="D3270" s="3" t="s">
        <v>13</v>
      </c>
      <c r="E3270" s="3" t="s">
        <v>27</v>
      </c>
      <c r="F3270" s="4" t="s">
        <v>28</v>
      </c>
      <c r="G3270" s="4" t="s">
        <v>29</v>
      </c>
      <c r="H3270" s="4" t="s">
        <v>8</v>
      </c>
      <c r="I3270" s="4" t="s">
        <v>79</v>
      </c>
      <c r="J3270" s="6">
        <v>44777</v>
      </c>
      <c r="K3270" s="6">
        <v>44788</v>
      </c>
      <c r="L3270">
        <f t="shared" si="389"/>
        <v>11</v>
      </c>
      <c r="M3270" t="b">
        <f t="shared" si="388"/>
        <v>0</v>
      </c>
    </row>
    <row r="3271" spans="1:13" ht="13.2" hidden="1" x14ac:dyDescent="0.25">
      <c r="A3271" s="3" t="s">
        <v>3307</v>
      </c>
      <c r="B3271" s="3" t="s">
        <v>12</v>
      </c>
      <c r="C3271" s="3">
        <v>30</v>
      </c>
      <c r="D3271" s="3" t="s">
        <v>13</v>
      </c>
      <c r="E3271" s="3" t="s">
        <v>14</v>
      </c>
      <c r="F3271" s="4" t="s">
        <v>59</v>
      </c>
      <c r="G3271" s="4" t="s">
        <v>140</v>
      </c>
      <c r="H3271" s="4" t="s">
        <v>8</v>
      </c>
      <c r="I3271" s="4" t="s">
        <v>56</v>
      </c>
      <c r="J3271" s="6">
        <v>44777</v>
      </c>
      <c r="K3271" s="6">
        <v>44789</v>
      </c>
      <c r="L3271">
        <f t="shared" si="389"/>
        <v>12</v>
      </c>
    </row>
    <row r="3272" spans="1:13" ht="13.2" hidden="1" x14ac:dyDescent="0.25">
      <c r="A3272" s="3" t="s">
        <v>3308</v>
      </c>
      <c r="B3272" s="3" t="s">
        <v>12</v>
      </c>
      <c r="C3272" s="3">
        <v>30</v>
      </c>
      <c r="D3272" s="3" t="s">
        <v>13</v>
      </c>
      <c r="E3272" s="3" t="s">
        <v>14</v>
      </c>
      <c r="F3272" s="4" t="s">
        <v>59</v>
      </c>
      <c r="G3272" s="4" t="s">
        <v>16</v>
      </c>
      <c r="H3272" s="4" t="s">
        <v>8</v>
      </c>
      <c r="I3272" s="4" t="s">
        <v>56</v>
      </c>
      <c r="J3272" s="6">
        <v>44777</v>
      </c>
      <c r="K3272" s="6">
        <v>44777</v>
      </c>
      <c r="L3272">
        <f t="shared" si="389"/>
        <v>0</v>
      </c>
    </row>
    <row r="3273" spans="1:13" ht="13.2" hidden="1" x14ac:dyDescent="0.25">
      <c r="A3273" s="3" t="s">
        <v>3309</v>
      </c>
      <c r="B3273" s="3" t="s">
        <v>12</v>
      </c>
      <c r="C3273" s="3">
        <v>30</v>
      </c>
      <c r="D3273" s="3" t="s">
        <v>13</v>
      </c>
      <c r="E3273" s="3" t="s">
        <v>14</v>
      </c>
      <c r="F3273" s="4" t="s">
        <v>59</v>
      </c>
      <c r="G3273" s="4" t="s">
        <v>140</v>
      </c>
      <c r="H3273" s="4" t="s">
        <v>8</v>
      </c>
      <c r="I3273" s="4" t="s">
        <v>56</v>
      </c>
      <c r="J3273" s="6">
        <v>44777</v>
      </c>
      <c r="K3273" s="6">
        <v>44777</v>
      </c>
      <c r="L3273">
        <f t="shared" si="389"/>
        <v>0</v>
      </c>
    </row>
    <row r="3274" spans="1:13" ht="13.2" hidden="1" x14ac:dyDescent="0.25">
      <c r="A3274" s="3" t="s">
        <v>3310</v>
      </c>
      <c r="B3274" s="3" t="s">
        <v>12</v>
      </c>
      <c r="C3274" s="3">
        <v>30</v>
      </c>
      <c r="D3274" s="3" t="s">
        <v>13</v>
      </c>
      <c r="E3274" s="3" t="s">
        <v>27</v>
      </c>
      <c r="F3274" s="4" t="s">
        <v>43</v>
      </c>
      <c r="G3274" s="4" t="s">
        <v>90</v>
      </c>
      <c r="H3274" s="4" t="s">
        <v>17</v>
      </c>
      <c r="I3274" s="4"/>
      <c r="J3274" s="6">
        <v>44777</v>
      </c>
      <c r="K3274" s="6">
        <v>44781</v>
      </c>
      <c r="L3274">
        <f t="shared" si="389"/>
        <v>4</v>
      </c>
      <c r="M3274" t="b">
        <f t="shared" ref="M3274:M3281" si="390">L3274&lt;C3274</f>
        <v>1</v>
      </c>
    </row>
    <row r="3275" spans="1:13" ht="13.2" hidden="1" x14ac:dyDescent="0.25">
      <c r="A3275" s="3" t="s">
        <v>3311</v>
      </c>
      <c r="B3275" s="3" t="s">
        <v>12</v>
      </c>
      <c r="C3275" s="3">
        <v>30</v>
      </c>
      <c r="D3275" s="3" t="s">
        <v>13</v>
      </c>
      <c r="E3275" s="3" t="s">
        <v>27</v>
      </c>
      <c r="F3275" s="4" t="s">
        <v>43</v>
      </c>
      <c r="G3275" s="4" t="s">
        <v>16</v>
      </c>
      <c r="H3275" s="4" t="s">
        <v>17</v>
      </c>
      <c r="I3275" s="4"/>
      <c r="J3275" s="6">
        <v>44777</v>
      </c>
      <c r="K3275" s="6">
        <v>44783</v>
      </c>
      <c r="L3275">
        <f t="shared" si="389"/>
        <v>6</v>
      </c>
      <c r="M3275" t="b">
        <f t="shared" si="390"/>
        <v>1</v>
      </c>
    </row>
    <row r="3276" spans="1:13" ht="13.2" hidden="1" x14ac:dyDescent="0.25">
      <c r="A3276" s="3" t="s">
        <v>3312</v>
      </c>
      <c r="B3276" s="3" t="s">
        <v>12</v>
      </c>
      <c r="C3276" s="3">
        <v>30</v>
      </c>
      <c r="D3276" s="3" t="s">
        <v>13</v>
      </c>
      <c r="E3276" s="3" t="s">
        <v>27</v>
      </c>
      <c r="F3276" s="4" t="s">
        <v>43</v>
      </c>
      <c r="G3276" s="4" t="s">
        <v>16</v>
      </c>
      <c r="H3276" s="4" t="s">
        <v>17</v>
      </c>
      <c r="I3276" s="4"/>
      <c r="J3276" s="6">
        <v>44777</v>
      </c>
      <c r="K3276" s="6">
        <v>44784</v>
      </c>
      <c r="L3276">
        <f t="shared" si="389"/>
        <v>7</v>
      </c>
      <c r="M3276" t="b">
        <f t="shared" si="390"/>
        <v>1</v>
      </c>
    </row>
    <row r="3277" spans="1:13" ht="13.2" hidden="1" x14ac:dyDescent="0.25">
      <c r="A3277" s="3" t="s">
        <v>3313</v>
      </c>
      <c r="B3277" s="3" t="s">
        <v>12</v>
      </c>
      <c r="C3277" s="3">
        <v>30</v>
      </c>
      <c r="D3277" s="3" t="s">
        <v>13</v>
      </c>
      <c r="E3277" s="3" t="s">
        <v>27</v>
      </c>
      <c r="F3277" s="4" t="s">
        <v>43</v>
      </c>
      <c r="G3277" s="4" t="s">
        <v>29</v>
      </c>
      <c r="H3277" s="4" t="s">
        <v>17</v>
      </c>
      <c r="I3277" s="4"/>
      <c r="J3277" s="6">
        <v>44777</v>
      </c>
      <c r="K3277" s="6">
        <v>44789</v>
      </c>
      <c r="L3277">
        <f t="shared" si="389"/>
        <v>12</v>
      </c>
      <c r="M3277" t="b">
        <f t="shared" si="390"/>
        <v>1</v>
      </c>
    </row>
    <row r="3278" spans="1:13" ht="13.2" hidden="1" x14ac:dyDescent="0.25">
      <c r="A3278" s="3" t="s">
        <v>3314</v>
      </c>
      <c r="B3278" s="3" t="s">
        <v>12</v>
      </c>
      <c r="C3278" s="3">
        <v>30</v>
      </c>
      <c r="D3278" s="3" t="s">
        <v>13</v>
      </c>
      <c r="E3278" s="3" t="s">
        <v>27</v>
      </c>
      <c r="F3278" s="4" t="s">
        <v>28</v>
      </c>
      <c r="G3278" s="4" t="s">
        <v>29</v>
      </c>
      <c r="H3278" s="4" t="s">
        <v>8</v>
      </c>
      <c r="I3278" s="4" t="s">
        <v>79</v>
      </c>
      <c r="J3278" s="6">
        <v>44777</v>
      </c>
      <c r="K3278" s="6">
        <v>44795</v>
      </c>
      <c r="L3278">
        <f t="shared" si="389"/>
        <v>18</v>
      </c>
      <c r="M3278" t="b">
        <f t="shared" si="390"/>
        <v>1</v>
      </c>
    </row>
    <row r="3279" spans="1:13" ht="13.2" hidden="1" x14ac:dyDescent="0.25">
      <c r="A3279" s="3" t="s">
        <v>3315</v>
      </c>
      <c r="B3279" s="3" t="s">
        <v>12</v>
      </c>
      <c r="C3279" s="3">
        <v>30</v>
      </c>
      <c r="D3279" s="3" t="s">
        <v>13</v>
      </c>
      <c r="E3279" s="3" t="s">
        <v>27</v>
      </c>
      <c r="F3279" s="4" t="s">
        <v>28</v>
      </c>
      <c r="G3279" s="4" t="s">
        <v>29</v>
      </c>
      <c r="H3279" s="4" t="s">
        <v>8</v>
      </c>
      <c r="I3279" s="4" t="s">
        <v>56</v>
      </c>
      <c r="J3279" s="6">
        <v>44777</v>
      </c>
      <c r="K3279" s="6">
        <v>44796</v>
      </c>
      <c r="L3279">
        <f t="shared" si="389"/>
        <v>19</v>
      </c>
      <c r="M3279" t="b">
        <f t="shared" si="390"/>
        <v>1</v>
      </c>
    </row>
    <row r="3280" spans="1:13" ht="13.2" hidden="1" x14ac:dyDescent="0.25">
      <c r="A3280" s="3" t="s">
        <v>3316</v>
      </c>
      <c r="B3280" s="3" t="s">
        <v>12</v>
      </c>
      <c r="C3280" s="3">
        <v>30</v>
      </c>
      <c r="D3280" s="3" t="s">
        <v>13</v>
      </c>
      <c r="E3280" s="3" t="s">
        <v>27</v>
      </c>
      <c r="F3280" s="4" t="s">
        <v>28</v>
      </c>
      <c r="G3280" s="4" t="s">
        <v>16</v>
      </c>
      <c r="H3280" s="4" t="s">
        <v>8</v>
      </c>
      <c r="I3280" s="4" t="s">
        <v>79</v>
      </c>
      <c r="J3280" s="6">
        <v>44777</v>
      </c>
      <c r="K3280" s="6">
        <v>44805</v>
      </c>
      <c r="L3280">
        <f t="shared" si="389"/>
        <v>28</v>
      </c>
      <c r="M3280" t="b">
        <f t="shared" si="390"/>
        <v>1</v>
      </c>
    </row>
    <row r="3281" spans="1:13" ht="13.2" hidden="1" x14ac:dyDescent="0.25">
      <c r="A3281" s="3" t="s">
        <v>3317</v>
      </c>
      <c r="B3281" s="3" t="s">
        <v>12</v>
      </c>
      <c r="C3281" s="3">
        <v>30</v>
      </c>
      <c r="D3281" s="3" t="s">
        <v>13</v>
      </c>
      <c r="E3281" s="3" t="s">
        <v>27</v>
      </c>
      <c r="F3281" s="4" t="s">
        <v>28</v>
      </c>
      <c r="G3281" s="4" t="s">
        <v>16</v>
      </c>
      <c r="H3281" s="4" t="s">
        <v>8</v>
      </c>
      <c r="I3281" s="4" t="s">
        <v>30</v>
      </c>
      <c r="J3281" s="6">
        <v>44777</v>
      </c>
      <c r="K3281" s="6">
        <v>44840</v>
      </c>
      <c r="L3281">
        <f t="shared" si="389"/>
        <v>63</v>
      </c>
      <c r="M3281" t="b">
        <f t="shared" si="390"/>
        <v>0</v>
      </c>
    </row>
    <row r="3282" spans="1:13" ht="13.2" hidden="1" x14ac:dyDescent="0.25">
      <c r="A3282" s="3" t="s">
        <v>3318</v>
      </c>
      <c r="B3282" s="3" t="s">
        <v>12</v>
      </c>
      <c r="C3282" s="3">
        <v>30</v>
      </c>
      <c r="D3282" s="3" t="s">
        <v>404</v>
      </c>
      <c r="E3282" s="3" t="s">
        <v>466</v>
      </c>
      <c r="F3282" s="4"/>
      <c r="G3282" s="4" t="s">
        <v>29</v>
      </c>
      <c r="H3282" s="4"/>
      <c r="I3282" s="4"/>
      <c r="J3282" s="6">
        <v>44777</v>
      </c>
      <c r="K3282" s="3"/>
      <c r="L3282">
        <f t="shared" si="389"/>
        <v>-44777</v>
      </c>
    </row>
    <row r="3283" spans="1:13" ht="13.2" hidden="1" x14ac:dyDescent="0.25">
      <c r="A3283" s="3" t="s">
        <v>3319</v>
      </c>
      <c r="B3283" s="3" t="s">
        <v>12</v>
      </c>
      <c r="C3283" s="3">
        <v>30</v>
      </c>
      <c r="D3283" s="3" t="s">
        <v>13</v>
      </c>
      <c r="E3283" s="3" t="s">
        <v>14</v>
      </c>
      <c r="F3283" s="4" t="s">
        <v>59</v>
      </c>
      <c r="G3283" s="4" t="s">
        <v>140</v>
      </c>
      <c r="H3283" s="4" t="s">
        <v>8</v>
      </c>
      <c r="I3283" s="4" t="s">
        <v>56</v>
      </c>
      <c r="J3283" s="6">
        <v>44778</v>
      </c>
      <c r="K3283" s="6">
        <v>44832</v>
      </c>
      <c r="L3283">
        <f t="shared" si="389"/>
        <v>54</v>
      </c>
    </row>
    <row r="3284" spans="1:13" ht="13.2" hidden="1" x14ac:dyDescent="0.25">
      <c r="A3284" s="3" t="s">
        <v>3320</v>
      </c>
      <c r="B3284" s="3" t="s">
        <v>12</v>
      </c>
      <c r="C3284" s="3">
        <v>30</v>
      </c>
      <c r="D3284" s="3" t="s">
        <v>13</v>
      </c>
      <c r="E3284" s="3" t="s">
        <v>27</v>
      </c>
      <c r="F3284" s="4" t="s">
        <v>43</v>
      </c>
      <c r="G3284" s="4" t="s">
        <v>90</v>
      </c>
      <c r="H3284" s="4" t="s">
        <v>17</v>
      </c>
      <c r="I3284" s="4"/>
      <c r="J3284" s="6">
        <v>44778</v>
      </c>
      <c r="K3284" s="6">
        <v>44781</v>
      </c>
      <c r="L3284">
        <f>K3284-J3284</f>
        <v>3</v>
      </c>
      <c r="M3284" t="b">
        <f t="shared" ref="M3284:M3289" si="391">L3284&lt;C3284</f>
        <v>1</v>
      </c>
    </row>
    <row r="3285" spans="1:13" ht="13.2" hidden="1" x14ac:dyDescent="0.25">
      <c r="A3285" s="3" t="s">
        <v>3321</v>
      </c>
      <c r="B3285" s="3" t="s">
        <v>12</v>
      </c>
      <c r="C3285" s="3">
        <v>30</v>
      </c>
      <c r="D3285" s="3" t="s">
        <v>13</v>
      </c>
      <c r="E3285" s="3" t="s">
        <v>27</v>
      </c>
      <c r="F3285" s="4" t="s">
        <v>28</v>
      </c>
      <c r="G3285" s="4" t="s">
        <v>16</v>
      </c>
      <c r="H3285" s="4" t="s">
        <v>8</v>
      </c>
      <c r="I3285" s="4" t="s">
        <v>79</v>
      </c>
      <c r="J3285" s="6">
        <v>44778</v>
      </c>
      <c r="K3285" s="6">
        <v>44784</v>
      </c>
      <c r="L3285">
        <f t="shared" si="389"/>
        <v>6</v>
      </c>
      <c r="M3285" t="b">
        <f t="shared" si="391"/>
        <v>1</v>
      </c>
    </row>
    <row r="3286" spans="1:13" ht="13.2" hidden="1" x14ac:dyDescent="0.25">
      <c r="A3286" s="3" t="s">
        <v>3322</v>
      </c>
      <c r="B3286" s="3" t="s">
        <v>12</v>
      </c>
      <c r="C3286" s="3">
        <v>30</v>
      </c>
      <c r="D3286" s="3" t="s">
        <v>13</v>
      </c>
      <c r="E3286" s="3" t="s">
        <v>27</v>
      </c>
      <c r="F3286" s="4" t="s">
        <v>28</v>
      </c>
      <c r="G3286" s="4" t="s">
        <v>16</v>
      </c>
      <c r="H3286" s="4" t="s">
        <v>8</v>
      </c>
      <c r="I3286" s="4" t="s">
        <v>79</v>
      </c>
      <c r="J3286" s="6">
        <v>44778</v>
      </c>
      <c r="K3286" s="6">
        <v>44804</v>
      </c>
      <c r="L3286">
        <f t="shared" si="389"/>
        <v>26</v>
      </c>
      <c r="M3286" t="b">
        <f t="shared" si="391"/>
        <v>1</v>
      </c>
    </row>
    <row r="3287" spans="1:13" ht="13.2" hidden="1" x14ac:dyDescent="0.25">
      <c r="A3287" s="3" t="s">
        <v>3323</v>
      </c>
      <c r="B3287" s="3" t="s">
        <v>12</v>
      </c>
      <c r="C3287" s="3">
        <v>30</v>
      </c>
      <c r="D3287" s="3" t="s">
        <v>13</v>
      </c>
      <c r="E3287" s="3" t="s">
        <v>27</v>
      </c>
      <c r="F3287" s="4" t="s">
        <v>28</v>
      </c>
      <c r="G3287" s="4" t="s">
        <v>16</v>
      </c>
      <c r="H3287" s="4" t="s">
        <v>8</v>
      </c>
      <c r="I3287" s="4" t="s">
        <v>79</v>
      </c>
      <c r="J3287" s="6">
        <v>44778</v>
      </c>
      <c r="K3287" s="6">
        <v>44805</v>
      </c>
      <c r="L3287">
        <f t="shared" si="389"/>
        <v>27</v>
      </c>
      <c r="M3287" t="b">
        <f t="shared" si="391"/>
        <v>1</v>
      </c>
    </row>
    <row r="3288" spans="1:13" ht="13.2" hidden="1" x14ac:dyDescent="0.25">
      <c r="A3288" s="3" t="s">
        <v>3324</v>
      </c>
      <c r="B3288" s="3" t="s">
        <v>12</v>
      </c>
      <c r="C3288" s="3">
        <v>30</v>
      </c>
      <c r="D3288" s="3" t="s">
        <v>13</v>
      </c>
      <c r="E3288" s="3" t="s">
        <v>27</v>
      </c>
      <c r="F3288" s="4" t="s">
        <v>28</v>
      </c>
      <c r="G3288" s="4" t="s">
        <v>16</v>
      </c>
      <c r="H3288" s="4" t="s">
        <v>8</v>
      </c>
      <c r="I3288" s="4" t="s">
        <v>30</v>
      </c>
      <c r="J3288" s="6">
        <v>44778</v>
      </c>
      <c r="K3288" s="6">
        <v>44809</v>
      </c>
      <c r="L3288">
        <f t="shared" si="389"/>
        <v>31</v>
      </c>
      <c r="M3288" t="b">
        <f t="shared" si="391"/>
        <v>0</v>
      </c>
    </row>
    <row r="3289" spans="1:13" ht="13.2" hidden="1" x14ac:dyDescent="0.25">
      <c r="A3289" s="3" t="s">
        <v>3325</v>
      </c>
      <c r="B3289" s="3" t="s">
        <v>12</v>
      </c>
      <c r="C3289" s="3">
        <v>30</v>
      </c>
      <c r="D3289" s="3" t="s">
        <v>13</v>
      </c>
      <c r="E3289" s="3" t="s">
        <v>27</v>
      </c>
      <c r="F3289" s="4" t="s">
        <v>28</v>
      </c>
      <c r="G3289" s="4" t="s">
        <v>140</v>
      </c>
      <c r="H3289" s="4" t="s">
        <v>8</v>
      </c>
      <c r="I3289" s="4" t="s">
        <v>56</v>
      </c>
      <c r="J3289" s="6">
        <v>44778</v>
      </c>
      <c r="K3289" s="6">
        <v>44830</v>
      </c>
      <c r="L3289">
        <f t="shared" si="389"/>
        <v>52</v>
      </c>
      <c r="M3289" t="b">
        <f t="shared" si="391"/>
        <v>0</v>
      </c>
    </row>
    <row r="3290" spans="1:13" ht="13.2" hidden="1" x14ac:dyDescent="0.25">
      <c r="A3290" s="3" t="s">
        <v>3326</v>
      </c>
      <c r="B3290" s="3" t="s">
        <v>12</v>
      </c>
      <c r="C3290" s="3">
        <v>30</v>
      </c>
      <c r="D3290" s="3" t="s">
        <v>404</v>
      </c>
      <c r="E3290" s="3" t="s">
        <v>466</v>
      </c>
      <c r="F3290" s="4"/>
      <c r="G3290" s="4" t="s">
        <v>29</v>
      </c>
      <c r="H3290" s="4"/>
      <c r="I3290" s="4"/>
      <c r="J3290" s="6">
        <v>44778</v>
      </c>
      <c r="K3290" s="3"/>
      <c r="L3290">
        <f t="shared" si="389"/>
        <v>-44778</v>
      </c>
    </row>
    <row r="3291" spans="1:13" ht="13.2" hidden="1" x14ac:dyDescent="0.25">
      <c r="A3291" s="3" t="s">
        <v>3327</v>
      </c>
      <c r="B3291" s="3" t="s">
        <v>12</v>
      </c>
      <c r="C3291" s="3">
        <v>30</v>
      </c>
      <c r="D3291" s="3" t="s">
        <v>404</v>
      </c>
      <c r="E3291" s="3" t="s">
        <v>466</v>
      </c>
      <c r="F3291" s="4"/>
      <c r="G3291" s="4" t="s">
        <v>29</v>
      </c>
      <c r="H3291" s="4"/>
      <c r="I3291" s="4"/>
      <c r="J3291" s="6">
        <v>44778</v>
      </c>
      <c r="K3291" s="3"/>
      <c r="L3291">
        <f t="shared" si="389"/>
        <v>-44778</v>
      </c>
    </row>
    <row r="3292" spans="1:13" ht="13.2" hidden="1" x14ac:dyDescent="0.25">
      <c r="A3292" s="3" t="s">
        <v>3328</v>
      </c>
      <c r="B3292" s="3" t="s">
        <v>12</v>
      </c>
      <c r="C3292" s="3">
        <v>30</v>
      </c>
      <c r="D3292" s="3" t="s">
        <v>404</v>
      </c>
      <c r="E3292" s="3" t="s">
        <v>466</v>
      </c>
      <c r="F3292" s="4"/>
      <c r="G3292" s="4" t="s">
        <v>29</v>
      </c>
      <c r="H3292" s="4"/>
      <c r="I3292" s="4"/>
      <c r="J3292" s="6">
        <v>44778</v>
      </c>
      <c r="K3292" s="3"/>
      <c r="L3292">
        <f t="shared" si="389"/>
        <v>-44778</v>
      </c>
    </row>
    <row r="3293" spans="1:13" ht="13.2" hidden="1" x14ac:dyDescent="0.25">
      <c r="A3293" s="3" t="s">
        <v>3329</v>
      </c>
      <c r="B3293" s="3" t="s">
        <v>12</v>
      </c>
      <c r="C3293" s="3">
        <v>30</v>
      </c>
      <c r="D3293" s="3" t="s">
        <v>13</v>
      </c>
      <c r="E3293" s="3" t="s">
        <v>27</v>
      </c>
      <c r="F3293" s="4" t="s">
        <v>28</v>
      </c>
      <c r="G3293" s="4" t="s">
        <v>29</v>
      </c>
      <c r="H3293" s="4" t="s">
        <v>8</v>
      </c>
      <c r="I3293" s="4" t="s">
        <v>30</v>
      </c>
      <c r="J3293" s="6">
        <v>44779</v>
      </c>
      <c r="K3293" s="6">
        <v>44798</v>
      </c>
      <c r="L3293">
        <f t="shared" si="389"/>
        <v>19</v>
      </c>
      <c r="M3293" t="b">
        <f t="shared" ref="M3293:M3301" si="392">L3293&lt;C3293</f>
        <v>1</v>
      </c>
    </row>
    <row r="3294" spans="1:13" ht="13.2" hidden="1" x14ac:dyDescent="0.25">
      <c r="A3294" s="3" t="s">
        <v>3330</v>
      </c>
      <c r="B3294" s="3" t="s">
        <v>32</v>
      </c>
      <c r="C3294" s="3">
        <v>15</v>
      </c>
      <c r="D3294" s="3" t="s">
        <v>13</v>
      </c>
      <c r="E3294" s="3" t="s">
        <v>27</v>
      </c>
      <c r="F3294" s="4" t="s">
        <v>28</v>
      </c>
      <c r="G3294" s="4" t="s">
        <v>16</v>
      </c>
      <c r="H3294" s="4" t="s">
        <v>8</v>
      </c>
      <c r="I3294" s="4" t="s">
        <v>30</v>
      </c>
      <c r="J3294" s="6">
        <v>44781</v>
      </c>
      <c r="K3294" s="6">
        <v>44806</v>
      </c>
      <c r="L3294">
        <f t="shared" si="389"/>
        <v>25</v>
      </c>
      <c r="M3294" t="b">
        <f t="shared" si="392"/>
        <v>0</v>
      </c>
    </row>
    <row r="3295" spans="1:13" ht="13.2" hidden="1" x14ac:dyDescent="0.25">
      <c r="A3295" s="3" t="s">
        <v>3331</v>
      </c>
      <c r="B3295" s="3" t="s">
        <v>12</v>
      </c>
      <c r="C3295" s="3">
        <v>30</v>
      </c>
      <c r="D3295" s="3" t="s">
        <v>13</v>
      </c>
      <c r="E3295" s="3" t="s">
        <v>27</v>
      </c>
      <c r="F3295" s="4" t="s">
        <v>43</v>
      </c>
      <c r="G3295" s="4" t="s">
        <v>90</v>
      </c>
      <c r="H3295" s="4" t="s">
        <v>17</v>
      </c>
      <c r="I3295" s="4"/>
      <c r="J3295" s="6">
        <v>44781</v>
      </c>
      <c r="K3295" s="6">
        <v>44783</v>
      </c>
      <c r="L3295">
        <f t="shared" si="389"/>
        <v>2</v>
      </c>
      <c r="M3295" t="b">
        <f t="shared" si="392"/>
        <v>1</v>
      </c>
    </row>
    <row r="3296" spans="1:13" ht="13.2" hidden="1" x14ac:dyDescent="0.25">
      <c r="A3296" s="3" t="s">
        <v>3332</v>
      </c>
      <c r="B3296" s="3" t="s">
        <v>12</v>
      </c>
      <c r="C3296" s="3">
        <v>30</v>
      </c>
      <c r="D3296" s="3" t="s">
        <v>13</v>
      </c>
      <c r="E3296" s="3" t="s">
        <v>27</v>
      </c>
      <c r="F3296" s="4" t="s">
        <v>43</v>
      </c>
      <c r="G3296" s="4" t="s">
        <v>16</v>
      </c>
      <c r="H3296" s="4" t="s">
        <v>17</v>
      </c>
      <c r="I3296" s="4"/>
      <c r="J3296" s="6">
        <v>44781</v>
      </c>
      <c r="K3296" s="6">
        <v>44789</v>
      </c>
      <c r="L3296">
        <f t="shared" si="389"/>
        <v>8</v>
      </c>
      <c r="M3296" t="b">
        <f t="shared" si="392"/>
        <v>1</v>
      </c>
    </row>
    <row r="3297" spans="1:13" ht="13.2" hidden="1" x14ac:dyDescent="0.25">
      <c r="A3297" s="3" t="s">
        <v>3333</v>
      </c>
      <c r="B3297" s="3" t="s">
        <v>12</v>
      </c>
      <c r="C3297" s="3">
        <v>30</v>
      </c>
      <c r="D3297" s="3" t="s">
        <v>13</v>
      </c>
      <c r="E3297" s="3" t="s">
        <v>27</v>
      </c>
      <c r="F3297" s="4" t="s">
        <v>28</v>
      </c>
      <c r="G3297" s="4" t="s">
        <v>16</v>
      </c>
      <c r="H3297" s="4" t="s">
        <v>8</v>
      </c>
      <c r="I3297" s="4" t="s">
        <v>67</v>
      </c>
      <c r="J3297" s="6">
        <v>44781</v>
      </c>
      <c r="K3297" s="6">
        <v>44787</v>
      </c>
      <c r="L3297">
        <f t="shared" si="389"/>
        <v>6</v>
      </c>
      <c r="M3297" t="b">
        <f t="shared" si="392"/>
        <v>1</v>
      </c>
    </row>
    <row r="3298" spans="1:13" ht="13.2" hidden="1" x14ac:dyDescent="0.25">
      <c r="A3298" s="3" t="s">
        <v>3334</v>
      </c>
      <c r="B3298" s="3" t="s">
        <v>12</v>
      </c>
      <c r="C3298" s="3">
        <v>30</v>
      </c>
      <c r="D3298" s="3" t="s">
        <v>13</v>
      </c>
      <c r="E3298" s="3" t="s">
        <v>27</v>
      </c>
      <c r="F3298" s="4" t="s">
        <v>28</v>
      </c>
      <c r="G3298" s="4" t="s">
        <v>29</v>
      </c>
      <c r="H3298" s="4" t="s">
        <v>8</v>
      </c>
      <c r="I3298" s="4" t="s">
        <v>30</v>
      </c>
      <c r="J3298" s="6">
        <v>44781</v>
      </c>
      <c r="K3298" s="6">
        <v>44799</v>
      </c>
      <c r="L3298">
        <f t="shared" si="389"/>
        <v>18</v>
      </c>
      <c r="M3298" t="b">
        <f t="shared" si="392"/>
        <v>1</v>
      </c>
    </row>
    <row r="3299" spans="1:13" ht="13.2" hidden="1" x14ac:dyDescent="0.25">
      <c r="A3299" s="3" t="s">
        <v>3335</v>
      </c>
      <c r="B3299" s="3" t="s">
        <v>12</v>
      </c>
      <c r="C3299" s="3">
        <v>30</v>
      </c>
      <c r="D3299" s="3" t="s">
        <v>13</v>
      </c>
      <c r="E3299" s="3" t="s">
        <v>27</v>
      </c>
      <c r="F3299" s="4" t="s">
        <v>28</v>
      </c>
      <c r="G3299" s="4" t="s">
        <v>29</v>
      </c>
      <c r="H3299" s="4" t="s">
        <v>8</v>
      </c>
      <c r="I3299" s="4" t="s">
        <v>30</v>
      </c>
      <c r="J3299" s="6">
        <v>44781</v>
      </c>
      <c r="K3299" s="6">
        <v>44802</v>
      </c>
      <c r="L3299">
        <f t="shared" si="389"/>
        <v>21</v>
      </c>
      <c r="M3299" t="b">
        <f t="shared" si="392"/>
        <v>1</v>
      </c>
    </row>
    <row r="3300" spans="1:13" ht="13.2" hidden="1" x14ac:dyDescent="0.25">
      <c r="A3300" s="3" t="s">
        <v>3336</v>
      </c>
      <c r="B3300" s="3" t="s">
        <v>12</v>
      </c>
      <c r="C3300" s="3">
        <v>30</v>
      </c>
      <c r="D3300" s="3" t="s">
        <v>13</v>
      </c>
      <c r="E3300" s="3" t="s">
        <v>27</v>
      </c>
      <c r="F3300" s="4" t="s">
        <v>28</v>
      </c>
      <c r="G3300" s="4" t="s">
        <v>16</v>
      </c>
      <c r="H3300" s="4" t="s">
        <v>8</v>
      </c>
      <c r="I3300" s="4" t="s">
        <v>79</v>
      </c>
      <c r="J3300" s="6">
        <v>44781</v>
      </c>
      <c r="K3300" s="6">
        <v>44804</v>
      </c>
      <c r="L3300">
        <f t="shared" si="389"/>
        <v>23</v>
      </c>
      <c r="M3300" t="b">
        <f t="shared" si="392"/>
        <v>1</v>
      </c>
    </row>
    <row r="3301" spans="1:13" ht="13.2" hidden="1" x14ac:dyDescent="0.25">
      <c r="A3301" s="3" t="s">
        <v>3337</v>
      </c>
      <c r="B3301" s="3" t="s">
        <v>12</v>
      </c>
      <c r="C3301" s="3">
        <v>30</v>
      </c>
      <c r="D3301" s="3" t="s">
        <v>13</v>
      </c>
      <c r="E3301" s="3" t="s">
        <v>27</v>
      </c>
      <c r="F3301" s="4" t="s">
        <v>28</v>
      </c>
      <c r="G3301" s="4" t="s">
        <v>140</v>
      </c>
      <c r="H3301" s="4" t="s">
        <v>8</v>
      </c>
      <c r="I3301" s="4" t="s">
        <v>30</v>
      </c>
      <c r="J3301" s="6">
        <v>44781</v>
      </c>
      <c r="K3301" s="6">
        <v>44840</v>
      </c>
      <c r="L3301">
        <f t="shared" si="389"/>
        <v>59</v>
      </c>
      <c r="M3301" t="b">
        <f t="shared" si="392"/>
        <v>0</v>
      </c>
    </row>
    <row r="3302" spans="1:13" ht="13.2" hidden="1" x14ac:dyDescent="0.25">
      <c r="A3302" s="3" t="s">
        <v>3338</v>
      </c>
      <c r="B3302" s="3" t="s">
        <v>12</v>
      </c>
      <c r="C3302" s="3">
        <v>30</v>
      </c>
      <c r="D3302" s="3" t="s">
        <v>404</v>
      </c>
      <c r="E3302" s="3" t="s">
        <v>466</v>
      </c>
      <c r="F3302" s="4"/>
      <c r="G3302" s="4" t="s">
        <v>29</v>
      </c>
      <c r="H3302" s="4"/>
      <c r="I3302" s="4"/>
      <c r="J3302" s="6">
        <v>44781</v>
      </c>
      <c r="K3302" s="3"/>
      <c r="L3302">
        <f t="shared" si="389"/>
        <v>-44781</v>
      </c>
    </row>
    <row r="3303" spans="1:13" ht="13.2" hidden="1" x14ac:dyDescent="0.25">
      <c r="A3303" s="3" t="s">
        <v>3339</v>
      </c>
      <c r="B3303" s="3" t="s">
        <v>12</v>
      </c>
      <c r="C3303" s="3">
        <v>30</v>
      </c>
      <c r="D3303" s="3" t="s">
        <v>404</v>
      </c>
      <c r="E3303" s="3" t="s">
        <v>466</v>
      </c>
      <c r="F3303" s="4"/>
      <c r="G3303" s="4" t="s">
        <v>29</v>
      </c>
      <c r="H3303" s="4"/>
      <c r="I3303" s="4"/>
      <c r="J3303" s="6">
        <v>44781</v>
      </c>
      <c r="K3303" s="3"/>
      <c r="L3303">
        <f t="shared" si="389"/>
        <v>-44781</v>
      </c>
    </row>
    <row r="3304" spans="1:13" ht="13.2" hidden="1" x14ac:dyDescent="0.25">
      <c r="A3304" s="3" t="s">
        <v>3340</v>
      </c>
      <c r="B3304" s="3" t="s">
        <v>12</v>
      </c>
      <c r="C3304" s="3">
        <v>30</v>
      </c>
      <c r="D3304" s="3" t="s">
        <v>13</v>
      </c>
      <c r="E3304" s="3" t="s">
        <v>27</v>
      </c>
      <c r="F3304" s="4" t="s">
        <v>43</v>
      </c>
      <c r="G3304" s="4" t="s">
        <v>16</v>
      </c>
      <c r="H3304" s="4" t="s">
        <v>17</v>
      </c>
      <c r="I3304" s="4"/>
      <c r="J3304" s="6">
        <v>44782</v>
      </c>
      <c r="K3304" s="6">
        <v>44790</v>
      </c>
      <c r="L3304">
        <f t="shared" si="389"/>
        <v>8</v>
      </c>
      <c r="M3304" t="b">
        <f t="shared" ref="M3304:M3331" si="393">L3304&lt;C3304</f>
        <v>1</v>
      </c>
    </row>
    <row r="3305" spans="1:13" ht="13.2" hidden="1" x14ac:dyDescent="0.25">
      <c r="A3305" s="3" t="s">
        <v>3341</v>
      </c>
      <c r="B3305" s="3" t="s">
        <v>12</v>
      </c>
      <c r="C3305" s="3">
        <v>30</v>
      </c>
      <c r="D3305" s="3" t="s">
        <v>13</v>
      </c>
      <c r="E3305" s="3" t="s">
        <v>27</v>
      </c>
      <c r="F3305" s="4" t="s">
        <v>43</v>
      </c>
      <c r="G3305" s="4" t="s">
        <v>16</v>
      </c>
      <c r="H3305" s="4" t="s">
        <v>17</v>
      </c>
      <c r="I3305" s="4"/>
      <c r="J3305" s="6">
        <v>44782</v>
      </c>
      <c r="K3305" s="6">
        <v>44792</v>
      </c>
      <c r="L3305">
        <f t="shared" si="389"/>
        <v>10</v>
      </c>
      <c r="M3305" t="b">
        <f t="shared" si="393"/>
        <v>1</v>
      </c>
    </row>
    <row r="3306" spans="1:13" ht="13.2" hidden="1" x14ac:dyDescent="0.25">
      <c r="A3306" s="3" t="s">
        <v>3342</v>
      </c>
      <c r="B3306" s="3" t="s">
        <v>12</v>
      </c>
      <c r="C3306" s="3">
        <v>30</v>
      </c>
      <c r="D3306" s="3" t="s">
        <v>13</v>
      </c>
      <c r="E3306" s="3" t="s">
        <v>27</v>
      </c>
      <c r="F3306" s="4" t="s">
        <v>43</v>
      </c>
      <c r="G3306" s="4" t="s">
        <v>16</v>
      </c>
      <c r="H3306" s="4" t="s">
        <v>17</v>
      </c>
      <c r="I3306" s="4"/>
      <c r="J3306" s="6">
        <v>44782</v>
      </c>
      <c r="K3306" s="6">
        <v>44830</v>
      </c>
      <c r="L3306">
        <f t="shared" si="389"/>
        <v>48</v>
      </c>
      <c r="M3306" t="b">
        <f t="shared" si="393"/>
        <v>0</v>
      </c>
    </row>
    <row r="3307" spans="1:13" ht="13.2" hidden="1" x14ac:dyDescent="0.25">
      <c r="A3307" s="3" t="s">
        <v>3343</v>
      </c>
      <c r="B3307" s="3" t="s">
        <v>12</v>
      </c>
      <c r="C3307" s="3">
        <v>30</v>
      </c>
      <c r="D3307" s="3" t="s">
        <v>13</v>
      </c>
      <c r="E3307" s="3" t="s">
        <v>27</v>
      </c>
      <c r="F3307" s="4" t="s">
        <v>28</v>
      </c>
      <c r="G3307" s="4" t="s">
        <v>29</v>
      </c>
      <c r="H3307" s="4" t="s">
        <v>8</v>
      </c>
      <c r="I3307" s="4" t="s">
        <v>79</v>
      </c>
      <c r="J3307" s="6">
        <v>44782</v>
      </c>
      <c r="K3307" s="6">
        <v>44793</v>
      </c>
      <c r="L3307">
        <f t="shared" si="389"/>
        <v>11</v>
      </c>
      <c r="M3307" t="b">
        <f t="shared" si="393"/>
        <v>1</v>
      </c>
    </row>
    <row r="3308" spans="1:13" ht="13.2" hidden="1" x14ac:dyDescent="0.25">
      <c r="A3308" s="3" t="s">
        <v>3344</v>
      </c>
      <c r="B3308" s="3" t="s">
        <v>12</v>
      </c>
      <c r="C3308" s="3">
        <v>30</v>
      </c>
      <c r="D3308" s="3" t="s">
        <v>13</v>
      </c>
      <c r="E3308" s="3" t="s">
        <v>27</v>
      </c>
      <c r="F3308" s="4" t="s">
        <v>28</v>
      </c>
      <c r="G3308" s="4" t="s">
        <v>29</v>
      </c>
      <c r="H3308" s="4" t="s">
        <v>8</v>
      </c>
      <c r="I3308" s="4" t="s">
        <v>30</v>
      </c>
      <c r="J3308" s="6">
        <v>44782</v>
      </c>
      <c r="K3308" s="6">
        <v>44797</v>
      </c>
      <c r="L3308">
        <f t="shared" si="389"/>
        <v>15</v>
      </c>
      <c r="M3308" t="b">
        <f t="shared" si="393"/>
        <v>1</v>
      </c>
    </row>
    <row r="3309" spans="1:13" ht="13.2" hidden="1" x14ac:dyDescent="0.25">
      <c r="A3309" s="3" t="s">
        <v>3345</v>
      </c>
      <c r="B3309" s="3" t="s">
        <v>12</v>
      </c>
      <c r="C3309" s="3">
        <v>30</v>
      </c>
      <c r="D3309" s="3" t="s">
        <v>13</v>
      </c>
      <c r="E3309" s="3" t="s">
        <v>27</v>
      </c>
      <c r="F3309" s="4" t="s">
        <v>28</v>
      </c>
      <c r="G3309" s="4" t="s">
        <v>16</v>
      </c>
      <c r="H3309" s="4" t="s">
        <v>8</v>
      </c>
      <c r="I3309" s="4" t="s">
        <v>30</v>
      </c>
      <c r="J3309" s="6">
        <v>44782</v>
      </c>
      <c r="K3309" s="6">
        <v>44806</v>
      </c>
      <c r="L3309">
        <f t="shared" si="389"/>
        <v>24</v>
      </c>
      <c r="M3309" t="b">
        <f t="shared" si="393"/>
        <v>1</v>
      </c>
    </row>
    <row r="3310" spans="1:13" ht="13.2" hidden="1" x14ac:dyDescent="0.25">
      <c r="A3310" s="3" t="s">
        <v>3346</v>
      </c>
      <c r="B3310" s="3" t="s">
        <v>12</v>
      </c>
      <c r="C3310" s="3">
        <v>30</v>
      </c>
      <c r="D3310" s="3" t="s">
        <v>13</v>
      </c>
      <c r="E3310" s="3" t="s">
        <v>27</v>
      </c>
      <c r="F3310" s="4" t="s">
        <v>28</v>
      </c>
      <c r="G3310" s="4" t="s">
        <v>16</v>
      </c>
      <c r="H3310" s="4" t="s">
        <v>8</v>
      </c>
      <c r="I3310" s="4" t="s">
        <v>79</v>
      </c>
      <c r="J3310" s="6">
        <v>44782</v>
      </c>
      <c r="K3310" s="6">
        <v>44816</v>
      </c>
      <c r="L3310">
        <f t="shared" si="389"/>
        <v>34</v>
      </c>
      <c r="M3310" t="b">
        <f t="shared" si="393"/>
        <v>0</v>
      </c>
    </row>
    <row r="3311" spans="1:13" ht="13.2" hidden="1" x14ac:dyDescent="0.25">
      <c r="A3311" s="3" t="s">
        <v>3347</v>
      </c>
      <c r="B3311" s="3" t="s">
        <v>12</v>
      </c>
      <c r="C3311" s="3">
        <v>30</v>
      </c>
      <c r="D3311" s="3" t="s">
        <v>13</v>
      </c>
      <c r="E3311" s="3" t="s">
        <v>27</v>
      </c>
      <c r="F3311" s="4" t="s">
        <v>28</v>
      </c>
      <c r="G3311" s="4" t="s">
        <v>140</v>
      </c>
      <c r="H3311" s="4" t="s">
        <v>8</v>
      </c>
      <c r="I3311" s="4" t="s">
        <v>30</v>
      </c>
      <c r="J3311" s="6">
        <v>44782</v>
      </c>
      <c r="K3311" s="6">
        <v>44840</v>
      </c>
      <c r="L3311">
        <f t="shared" si="389"/>
        <v>58</v>
      </c>
      <c r="M3311" t="b">
        <f t="shared" si="393"/>
        <v>0</v>
      </c>
    </row>
    <row r="3312" spans="1:13" ht="13.2" hidden="1" x14ac:dyDescent="0.25">
      <c r="A3312" s="3" t="s">
        <v>3348</v>
      </c>
      <c r="B3312" s="3" t="s">
        <v>32</v>
      </c>
      <c r="C3312" s="3">
        <v>15</v>
      </c>
      <c r="D3312" s="3" t="s">
        <v>13</v>
      </c>
      <c r="E3312" s="3" t="s">
        <v>27</v>
      </c>
      <c r="F3312" s="4" t="s">
        <v>28</v>
      </c>
      <c r="G3312" s="4" t="s">
        <v>29</v>
      </c>
      <c r="H3312" s="4" t="s">
        <v>8</v>
      </c>
      <c r="I3312" s="4" t="s">
        <v>30</v>
      </c>
      <c r="J3312" s="6">
        <v>44783</v>
      </c>
      <c r="K3312" s="6">
        <v>44795</v>
      </c>
      <c r="L3312">
        <f t="shared" si="389"/>
        <v>12</v>
      </c>
      <c r="M3312" t="b">
        <f t="shared" si="393"/>
        <v>1</v>
      </c>
    </row>
    <row r="3313" spans="1:13" ht="13.2" hidden="1" x14ac:dyDescent="0.25">
      <c r="A3313" s="3" t="s">
        <v>3349</v>
      </c>
      <c r="B3313" s="3" t="s">
        <v>12</v>
      </c>
      <c r="C3313" s="3">
        <v>30</v>
      </c>
      <c r="D3313" s="3" t="s">
        <v>13</v>
      </c>
      <c r="E3313" s="3" t="s">
        <v>27</v>
      </c>
      <c r="F3313" s="4" t="s">
        <v>43</v>
      </c>
      <c r="G3313" s="4" t="s">
        <v>90</v>
      </c>
      <c r="H3313" s="4" t="s">
        <v>17</v>
      </c>
      <c r="I3313" s="4"/>
      <c r="J3313" s="6">
        <v>44783</v>
      </c>
      <c r="K3313" s="6">
        <v>44784</v>
      </c>
      <c r="L3313">
        <f t="shared" si="389"/>
        <v>1</v>
      </c>
      <c r="M3313" t="b">
        <f t="shared" si="393"/>
        <v>1</v>
      </c>
    </row>
    <row r="3314" spans="1:13" ht="13.2" hidden="1" x14ac:dyDescent="0.25">
      <c r="A3314" s="3" t="s">
        <v>3350</v>
      </c>
      <c r="B3314" s="3" t="s">
        <v>12</v>
      </c>
      <c r="C3314" s="3">
        <v>30</v>
      </c>
      <c r="D3314" s="3" t="s">
        <v>13</v>
      </c>
      <c r="E3314" s="3" t="s">
        <v>27</v>
      </c>
      <c r="F3314" s="4" t="s">
        <v>43</v>
      </c>
      <c r="G3314" s="4" t="s">
        <v>90</v>
      </c>
      <c r="H3314" s="4" t="s">
        <v>17</v>
      </c>
      <c r="I3314" s="4"/>
      <c r="J3314" s="6">
        <v>44783</v>
      </c>
      <c r="K3314" s="6">
        <v>44784</v>
      </c>
      <c r="L3314">
        <f t="shared" si="389"/>
        <v>1</v>
      </c>
      <c r="M3314" t="b">
        <f t="shared" si="393"/>
        <v>1</v>
      </c>
    </row>
    <row r="3315" spans="1:13" ht="13.2" hidden="1" x14ac:dyDescent="0.25">
      <c r="A3315" s="3" t="s">
        <v>3351</v>
      </c>
      <c r="B3315" s="3" t="s">
        <v>12</v>
      </c>
      <c r="C3315" s="3">
        <v>30</v>
      </c>
      <c r="D3315" s="3" t="s">
        <v>13</v>
      </c>
      <c r="E3315" s="3" t="s">
        <v>27</v>
      </c>
      <c r="F3315" s="4" t="s">
        <v>43</v>
      </c>
      <c r="G3315" s="4" t="s">
        <v>90</v>
      </c>
      <c r="H3315" s="4" t="s">
        <v>17</v>
      </c>
      <c r="I3315" s="4"/>
      <c r="J3315" s="6">
        <v>44783</v>
      </c>
      <c r="K3315" s="6">
        <v>44784</v>
      </c>
      <c r="L3315">
        <f t="shared" si="389"/>
        <v>1</v>
      </c>
      <c r="M3315" t="b">
        <f t="shared" si="393"/>
        <v>1</v>
      </c>
    </row>
    <row r="3316" spans="1:13" ht="13.2" hidden="1" x14ac:dyDescent="0.25">
      <c r="A3316" s="3" t="s">
        <v>3352</v>
      </c>
      <c r="B3316" s="3" t="s">
        <v>12</v>
      </c>
      <c r="C3316" s="3">
        <v>30</v>
      </c>
      <c r="D3316" s="3" t="s">
        <v>13</v>
      </c>
      <c r="E3316" s="3" t="s">
        <v>27</v>
      </c>
      <c r="F3316" s="4" t="s">
        <v>43</v>
      </c>
      <c r="G3316" s="4" t="s">
        <v>140</v>
      </c>
      <c r="H3316" s="4" t="s">
        <v>17</v>
      </c>
      <c r="I3316" s="4"/>
      <c r="J3316" s="6">
        <v>44783</v>
      </c>
      <c r="K3316" s="6">
        <v>44784</v>
      </c>
      <c r="L3316">
        <f t="shared" si="389"/>
        <v>1</v>
      </c>
      <c r="M3316" t="b">
        <f t="shared" si="393"/>
        <v>1</v>
      </c>
    </row>
    <row r="3317" spans="1:13" ht="13.2" hidden="1" x14ac:dyDescent="0.25">
      <c r="A3317" s="3" t="s">
        <v>3353</v>
      </c>
      <c r="B3317" s="3" t="s">
        <v>12</v>
      </c>
      <c r="C3317" s="3">
        <v>30</v>
      </c>
      <c r="D3317" s="3" t="s">
        <v>13</v>
      </c>
      <c r="E3317" s="3" t="s">
        <v>27</v>
      </c>
      <c r="F3317" s="4" t="s">
        <v>43</v>
      </c>
      <c r="G3317" s="4" t="s">
        <v>16</v>
      </c>
      <c r="H3317" s="4" t="s">
        <v>17</v>
      </c>
      <c r="I3317" s="4"/>
      <c r="J3317" s="6">
        <v>44783</v>
      </c>
      <c r="K3317" s="6">
        <v>44788</v>
      </c>
      <c r="L3317">
        <f t="shared" si="389"/>
        <v>5</v>
      </c>
      <c r="M3317" t="b">
        <f t="shared" si="393"/>
        <v>1</v>
      </c>
    </row>
    <row r="3318" spans="1:13" ht="13.2" hidden="1" x14ac:dyDescent="0.25">
      <c r="A3318" s="3" t="s">
        <v>3354</v>
      </c>
      <c r="B3318" s="3" t="s">
        <v>12</v>
      </c>
      <c r="C3318" s="3">
        <v>30</v>
      </c>
      <c r="D3318" s="3" t="s">
        <v>13</v>
      </c>
      <c r="E3318" s="3" t="s">
        <v>27</v>
      </c>
      <c r="F3318" s="4" t="s">
        <v>43</v>
      </c>
      <c r="G3318" s="4" t="s">
        <v>16</v>
      </c>
      <c r="H3318" s="4" t="s">
        <v>17</v>
      </c>
      <c r="I3318" s="4"/>
      <c r="J3318" s="6">
        <v>44783</v>
      </c>
      <c r="K3318" s="6">
        <v>44790</v>
      </c>
      <c r="L3318">
        <f t="shared" si="389"/>
        <v>7</v>
      </c>
      <c r="M3318" t="b">
        <f t="shared" si="393"/>
        <v>1</v>
      </c>
    </row>
    <row r="3319" spans="1:13" ht="13.2" hidden="1" x14ac:dyDescent="0.25">
      <c r="A3319" s="3" t="s">
        <v>3355</v>
      </c>
      <c r="B3319" s="3" t="s">
        <v>12</v>
      </c>
      <c r="C3319" s="3">
        <v>30</v>
      </c>
      <c r="D3319" s="3" t="s">
        <v>13</v>
      </c>
      <c r="E3319" s="3" t="s">
        <v>27</v>
      </c>
      <c r="F3319" s="4" t="s">
        <v>43</v>
      </c>
      <c r="G3319" s="4" t="s">
        <v>16</v>
      </c>
      <c r="H3319" s="4" t="s">
        <v>17</v>
      </c>
      <c r="I3319" s="4"/>
      <c r="J3319" s="6">
        <v>44783</v>
      </c>
      <c r="K3319" s="6">
        <v>44790</v>
      </c>
      <c r="L3319">
        <f t="shared" si="389"/>
        <v>7</v>
      </c>
      <c r="M3319" t="b">
        <f t="shared" si="393"/>
        <v>1</v>
      </c>
    </row>
    <row r="3320" spans="1:13" ht="13.2" hidden="1" x14ac:dyDescent="0.25">
      <c r="A3320" s="3" t="s">
        <v>3356</v>
      </c>
      <c r="B3320" s="3" t="s">
        <v>12</v>
      </c>
      <c r="C3320" s="3">
        <v>30</v>
      </c>
      <c r="D3320" s="3" t="s">
        <v>13</v>
      </c>
      <c r="E3320" s="3" t="s">
        <v>27</v>
      </c>
      <c r="F3320" s="4" t="s">
        <v>43</v>
      </c>
      <c r="G3320" s="4" t="s">
        <v>16</v>
      </c>
      <c r="H3320" s="4" t="s">
        <v>17</v>
      </c>
      <c r="I3320" s="4"/>
      <c r="J3320" s="6">
        <v>44783</v>
      </c>
      <c r="K3320" s="6">
        <v>44790</v>
      </c>
      <c r="L3320">
        <f t="shared" si="389"/>
        <v>7</v>
      </c>
      <c r="M3320" t="b">
        <f t="shared" si="393"/>
        <v>1</v>
      </c>
    </row>
    <row r="3321" spans="1:13" ht="13.2" hidden="1" x14ac:dyDescent="0.25">
      <c r="A3321" s="3" t="s">
        <v>3357</v>
      </c>
      <c r="B3321" s="3" t="s">
        <v>12</v>
      </c>
      <c r="C3321" s="3">
        <v>30</v>
      </c>
      <c r="D3321" s="3" t="s">
        <v>13</v>
      </c>
      <c r="E3321" s="3" t="s">
        <v>27</v>
      </c>
      <c r="F3321" s="4" t="s">
        <v>43</v>
      </c>
      <c r="G3321" s="4" t="s">
        <v>16</v>
      </c>
      <c r="H3321" s="4" t="s">
        <v>17</v>
      </c>
      <c r="I3321" s="4"/>
      <c r="J3321" s="6">
        <v>44783</v>
      </c>
      <c r="K3321" s="6">
        <v>44790</v>
      </c>
      <c r="L3321">
        <f t="shared" si="389"/>
        <v>7</v>
      </c>
      <c r="M3321" t="b">
        <f t="shared" si="393"/>
        <v>1</v>
      </c>
    </row>
    <row r="3322" spans="1:13" ht="13.2" hidden="1" x14ac:dyDescent="0.25">
      <c r="A3322" s="3" t="s">
        <v>3358</v>
      </c>
      <c r="B3322" s="3" t="s">
        <v>12</v>
      </c>
      <c r="C3322" s="3">
        <v>30</v>
      </c>
      <c r="D3322" s="3" t="s">
        <v>13</v>
      </c>
      <c r="E3322" s="3" t="s">
        <v>27</v>
      </c>
      <c r="F3322" s="4" t="s">
        <v>43</v>
      </c>
      <c r="G3322" s="4" t="s">
        <v>29</v>
      </c>
      <c r="H3322" s="4" t="s">
        <v>17</v>
      </c>
      <c r="I3322" s="4"/>
      <c r="J3322" s="6">
        <v>44783</v>
      </c>
      <c r="K3322" s="6">
        <v>44796</v>
      </c>
      <c r="L3322">
        <f t="shared" si="389"/>
        <v>13</v>
      </c>
      <c r="M3322" t="b">
        <f t="shared" si="393"/>
        <v>1</v>
      </c>
    </row>
    <row r="3323" spans="1:13" ht="13.2" hidden="1" x14ac:dyDescent="0.25">
      <c r="A3323" s="3" t="s">
        <v>3359</v>
      </c>
      <c r="B3323" s="3" t="s">
        <v>12</v>
      </c>
      <c r="C3323" s="3">
        <v>30</v>
      </c>
      <c r="D3323" s="3" t="s">
        <v>13</v>
      </c>
      <c r="E3323" s="3" t="s">
        <v>27</v>
      </c>
      <c r="F3323" s="4" t="s">
        <v>43</v>
      </c>
      <c r="G3323" s="4" t="s">
        <v>140</v>
      </c>
      <c r="H3323" s="4" t="s">
        <v>17</v>
      </c>
      <c r="I3323" s="4"/>
      <c r="J3323" s="6">
        <v>44783</v>
      </c>
      <c r="K3323" s="6">
        <v>44834</v>
      </c>
      <c r="L3323">
        <f t="shared" si="389"/>
        <v>51</v>
      </c>
      <c r="M3323" t="b">
        <f t="shared" si="393"/>
        <v>0</v>
      </c>
    </row>
    <row r="3324" spans="1:13" ht="13.2" hidden="1" x14ac:dyDescent="0.25">
      <c r="A3324" s="3" t="s">
        <v>3360</v>
      </c>
      <c r="B3324" s="3" t="s">
        <v>12</v>
      </c>
      <c r="C3324" s="3">
        <v>30</v>
      </c>
      <c r="D3324" s="3" t="s">
        <v>13</v>
      </c>
      <c r="E3324" s="3" t="s">
        <v>27</v>
      </c>
      <c r="F3324" s="4" t="s">
        <v>28</v>
      </c>
      <c r="G3324" s="4" t="s">
        <v>29</v>
      </c>
      <c r="H3324" s="4" t="s">
        <v>8</v>
      </c>
      <c r="I3324" s="4" t="s">
        <v>30</v>
      </c>
      <c r="J3324" s="6">
        <v>44783</v>
      </c>
      <c r="K3324" s="6">
        <v>44795</v>
      </c>
      <c r="L3324">
        <f t="shared" si="389"/>
        <v>12</v>
      </c>
      <c r="M3324" t="b">
        <f t="shared" si="393"/>
        <v>1</v>
      </c>
    </row>
    <row r="3325" spans="1:13" ht="13.2" hidden="1" x14ac:dyDescent="0.25">
      <c r="A3325" s="3" t="s">
        <v>3361</v>
      </c>
      <c r="B3325" s="3" t="s">
        <v>12</v>
      </c>
      <c r="C3325" s="3">
        <v>30</v>
      </c>
      <c r="D3325" s="3" t="s">
        <v>13</v>
      </c>
      <c r="E3325" s="3" t="s">
        <v>27</v>
      </c>
      <c r="F3325" s="4" t="s">
        <v>28</v>
      </c>
      <c r="G3325" s="4" t="s">
        <v>16</v>
      </c>
      <c r="H3325" s="4" t="s">
        <v>8</v>
      </c>
      <c r="I3325" s="4" t="s">
        <v>30</v>
      </c>
      <c r="J3325" s="6">
        <v>44783</v>
      </c>
      <c r="K3325" s="6">
        <v>44808</v>
      </c>
      <c r="L3325">
        <f t="shared" si="389"/>
        <v>25</v>
      </c>
      <c r="M3325" t="b">
        <f t="shared" si="393"/>
        <v>1</v>
      </c>
    </row>
    <row r="3326" spans="1:13" ht="13.2" hidden="1" x14ac:dyDescent="0.25">
      <c r="A3326" s="3" t="s">
        <v>3362</v>
      </c>
      <c r="B3326" s="3" t="s">
        <v>12</v>
      </c>
      <c r="C3326" s="3">
        <v>30</v>
      </c>
      <c r="D3326" s="3" t="s">
        <v>13</v>
      </c>
      <c r="E3326" s="3" t="s">
        <v>27</v>
      </c>
      <c r="F3326" s="4" t="s">
        <v>28</v>
      </c>
      <c r="G3326" s="4" t="s">
        <v>16</v>
      </c>
      <c r="H3326" s="4" t="s">
        <v>8</v>
      </c>
      <c r="I3326" s="4" t="s">
        <v>67</v>
      </c>
      <c r="J3326" s="6">
        <v>44783</v>
      </c>
      <c r="K3326" s="6">
        <v>44813</v>
      </c>
      <c r="L3326">
        <f t="shared" si="389"/>
        <v>30</v>
      </c>
      <c r="M3326" t="b">
        <f t="shared" si="393"/>
        <v>0</v>
      </c>
    </row>
    <row r="3327" spans="1:13" ht="13.2" hidden="1" x14ac:dyDescent="0.25">
      <c r="A3327" s="3" t="s">
        <v>3363</v>
      </c>
      <c r="B3327" s="3" t="s">
        <v>12</v>
      </c>
      <c r="C3327" s="3">
        <v>30</v>
      </c>
      <c r="D3327" s="3" t="s">
        <v>13</v>
      </c>
      <c r="E3327" s="3" t="s">
        <v>27</v>
      </c>
      <c r="F3327" s="4" t="s">
        <v>28</v>
      </c>
      <c r="G3327" s="4" t="s">
        <v>16</v>
      </c>
      <c r="H3327" s="4" t="s">
        <v>8</v>
      </c>
      <c r="I3327" s="4" t="s">
        <v>79</v>
      </c>
      <c r="J3327" s="6">
        <v>44783</v>
      </c>
      <c r="K3327" s="6">
        <v>44813</v>
      </c>
      <c r="L3327">
        <f t="shared" si="389"/>
        <v>30</v>
      </c>
      <c r="M3327" t="b">
        <f t="shared" si="393"/>
        <v>0</v>
      </c>
    </row>
    <row r="3328" spans="1:13" ht="13.2" hidden="1" x14ac:dyDescent="0.25">
      <c r="A3328" s="3" t="s">
        <v>3364</v>
      </c>
      <c r="B3328" s="3" t="s">
        <v>12</v>
      </c>
      <c r="C3328" s="3">
        <v>30</v>
      </c>
      <c r="D3328" s="3" t="s">
        <v>13</v>
      </c>
      <c r="E3328" s="3" t="s">
        <v>27</v>
      </c>
      <c r="F3328" s="4" t="s">
        <v>28</v>
      </c>
      <c r="G3328" s="4" t="s">
        <v>16</v>
      </c>
      <c r="H3328" s="4" t="s">
        <v>8</v>
      </c>
      <c r="I3328" s="4" t="s">
        <v>79</v>
      </c>
      <c r="J3328" s="6">
        <v>44783</v>
      </c>
      <c r="K3328" s="6">
        <v>44813</v>
      </c>
      <c r="L3328">
        <f t="shared" si="389"/>
        <v>30</v>
      </c>
      <c r="M3328" t="b">
        <f t="shared" si="393"/>
        <v>0</v>
      </c>
    </row>
    <row r="3329" spans="1:13" ht="13.2" hidden="1" x14ac:dyDescent="0.25">
      <c r="A3329" s="3" t="s">
        <v>3365</v>
      </c>
      <c r="B3329" s="3" t="s">
        <v>12</v>
      </c>
      <c r="C3329" s="3">
        <v>30</v>
      </c>
      <c r="D3329" s="3" t="s">
        <v>13</v>
      </c>
      <c r="E3329" s="3" t="s">
        <v>27</v>
      </c>
      <c r="F3329" s="4" t="s">
        <v>28</v>
      </c>
      <c r="G3329" s="4" t="s">
        <v>16</v>
      </c>
      <c r="H3329" s="4" t="s">
        <v>8</v>
      </c>
      <c r="I3329" s="4" t="s">
        <v>79</v>
      </c>
      <c r="J3329" s="6">
        <v>44783</v>
      </c>
      <c r="K3329" s="6">
        <v>44816</v>
      </c>
      <c r="L3329">
        <f t="shared" si="389"/>
        <v>33</v>
      </c>
      <c r="M3329" t="b">
        <f t="shared" si="393"/>
        <v>0</v>
      </c>
    </row>
    <row r="3330" spans="1:13" ht="13.2" hidden="1" x14ac:dyDescent="0.25">
      <c r="A3330" s="3" t="s">
        <v>3366</v>
      </c>
      <c r="B3330" s="3" t="s">
        <v>12</v>
      </c>
      <c r="C3330" s="3">
        <v>30</v>
      </c>
      <c r="D3330" s="3" t="s">
        <v>13</v>
      </c>
      <c r="E3330" s="3" t="s">
        <v>27</v>
      </c>
      <c r="F3330" s="4" t="s">
        <v>28</v>
      </c>
      <c r="G3330" s="4" t="s">
        <v>16</v>
      </c>
      <c r="H3330" s="4" t="s">
        <v>8</v>
      </c>
      <c r="I3330" s="4" t="s">
        <v>79</v>
      </c>
      <c r="J3330" s="6">
        <v>44783</v>
      </c>
      <c r="K3330" s="6">
        <v>44816</v>
      </c>
      <c r="L3330">
        <f t="shared" si="389"/>
        <v>33</v>
      </c>
      <c r="M3330" t="b">
        <f t="shared" si="393"/>
        <v>0</v>
      </c>
    </row>
    <row r="3331" spans="1:13" ht="13.2" hidden="1" x14ac:dyDescent="0.25">
      <c r="A3331" s="3" t="s">
        <v>3367</v>
      </c>
      <c r="B3331" s="3" t="s">
        <v>12</v>
      </c>
      <c r="C3331" s="3">
        <v>30</v>
      </c>
      <c r="D3331" s="3" t="s">
        <v>13</v>
      </c>
      <c r="E3331" s="3" t="s">
        <v>27</v>
      </c>
      <c r="F3331" s="4" t="s">
        <v>28</v>
      </c>
      <c r="G3331" s="4" t="s">
        <v>140</v>
      </c>
      <c r="H3331" s="4" t="s">
        <v>8</v>
      </c>
      <c r="I3331" s="4" t="s">
        <v>56</v>
      </c>
      <c r="J3331" s="6">
        <v>44783</v>
      </c>
      <c r="K3331" s="6">
        <v>44805</v>
      </c>
      <c r="L3331">
        <f t="shared" si="389"/>
        <v>22</v>
      </c>
      <c r="M3331" t="b">
        <f t="shared" si="393"/>
        <v>1</v>
      </c>
    </row>
    <row r="3332" spans="1:13" ht="13.2" hidden="1" x14ac:dyDescent="0.25">
      <c r="A3332" s="3" t="s">
        <v>3368</v>
      </c>
      <c r="B3332" s="3" t="s">
        <v>12</v>
      </c>
      <c r="C3332" s="3">
        <v>30</v>
      </c>
      <c r="D3332" s="3" t="s">
        <v>404</v>
      </c>
      <c r="E3332" s="3" t="s">
        <v>466</v>
      </c>
      <c r="F3332" s="4"/>
      <c r="G3332" s="4" t="s">
        <v>29</v>
      </c>
      <c r="H3332" s="4"/>
      <c r="I3332" s="4"/>
      <c r="J3332" s="6">
        <v>44783</v>
      </c>
      <c r="K3332" s="3"/>
      <c r="L3332">
        <f t="shared" ref="L3332:L3395" si="394">K3332-J3332</f>
        <v>-44783</v>
      </c>
    </row>
    <row r="3333" spans="1:13" ht="13.2" hidden="1" x14ac:dyDescent="0.25">
      <c r="A3333" s="3" t="s">
        <v>3369</v>
      </c>
      <c r="B3333" s="3" t="s">
        <v>12</v>
      </c>
      <c r="C3333" s="3">
        <v>30</v>
      </c>
      <c r="D3333" s="3" t="s">
        <v>404</v>
      </c>
      <c r="E3333" s="3" t="s">
        <v>466</v>
      </c>
      <c r="F3333" s="4"/>
      <c r="G3333" s="4" t="s">
        <v>29</v>
      </c>
      <c r="H3333" s="4"/>
      <c r="I3333" s="4"/>
      <c r="J3333" s="6">
        <v>44783</v>
      </c>
      <c r="K3333" s="3"/>
      <c r="L3333">
        <f t="shared" si="394"/>
        <v>-44783</v>
      </c>
    </row>
    <row r="3334" spans="1:13" ht="13.2" hidden="1" x14ac:dyDescent="0.25">
      <c r="A3334" s="3" t="s">
        <v>3370</v>
      </c>
      <c r="B3334" s="3" t="s">
        <v>12</v>
      </c>
      <c r="C3334" s="3">
        <v>30</v>
      </c>
      <c r="D3334" s="3" t="s">
        <v>404</v>
      </c>
      <c r="E3334" s="3" t="s">
        <v>405</v>
      </c>
      <c r="F3334" s="4"/>
      <c r="G3334" s="4" t="s">
        <v>90</v>
      </c>
      <c r="H3334" s="4"/>
      <c r="I3334" s="4"/>
      <c r="J3334" s="6">
        <v>44783</v>
      </c>
      <c r="K3334" s="3"/>
      <c r="L3334">
        <f t="shared" si="394"/>
        <v>-44783</v>
      </c>
    </row>
    <row r="3335" spans="1:13" ht="13.2" hidden="1" x14ac:dyDescent="0.25">
      <c r="A3335" s="3" t="s">
        <v>3371</v>
      </c>
      <c r="B3335" s="3" t="s">
        <v>12</v>
      </c>
      <c r="C3335" s="3">
        <v>30</v>
      </c>
      <c r="D3335" s="3" t="s">
        <v>13</v>
      </c>
      <c r="E3335" s="3" t="s">
        <v>14</v>
      </c>
      <c r="F3335" s="4" t="s">
        <v>22</v>
      </c>
      <c r="G3335" s="4" t="s">
        <v>16</v>
      </c>
      <c r="H3335" s="4" t="s">
        <v>8</v>
      </c>
      <c r="I3335" s="4" t="s">
        <v>30</v>
      </c>
      <c r="J3335" s="6">
        <v>44784</v>
      </c>
      <c r="K3335" s="6">
        <v>44788</v>
      </c>
      <c r="L3335">
        <f t="shared" si="394"/>
        <v>4</v>
      </c>
    </row>
    <row r="3336" spans="1:13" ht="13.2" hidden="1" x14ac:dyDescent="0.25">
      <c r="A3336" s="3" t="s">
        <v>3372</v>
      </c>
      <c r="B3336" s="3" t="s">
        <v>12</v>
      </c>
      <c r="C3336" s="3">
        <v>30</v>
      </c>
      <c r="D3336" s="3" t="s">
        <v>13</v>
      </c>
      <c r="E3336" s="3" t="s">
        <v>27</v>
      </c>
      <c r="F3336" s="4" t="s">
        <v>43</v>
      </c>
      <c r="G3336" s="4" t="s">
        <v>90</v>
      </c>
      <c r="H3336" s="4" t="s">
        <v>17</v>
      </c>
      <c r="I3336" s="4"/>
      <c r="J3336" s="6">
        <v>44784</v>
      </c>
      <c r="K3336" s="6">
        <v>44785</v>
      </c>
      <c r="L3336">
        <f t="shared" si="394"/>
        <v>1</v>
      </c>
      <c r="M3336" t="b">
        <f t="shared" ref="M3336:M3340" si="395">L3336&lt;C3336</f>
        <v>1</v>
      </c>
    </row>
    <row r="3337" spans="1:13" ht="13.2" hidden="1" x14ac:dyDescent="0.25">
      <c r="A3337" s="3" t="s">
        <v>3373</v>
      </c>
      <c r="B3337" s="3" t="s">
        <v>12</v>
      </c>
      <c r="C3337" s="3">
        <v>30</v>
      </c>
      <c r="D3337" s="3" t="s">
        <v>13</v>
      </c>
      <c r="E3337" s="3" t="s">
        <v>27</v>
      </c>
      <c r="F3337" s="4" t="s">
        <v>43</v>
      </c>
      <c r="G3337" s="4" t="s">
        <v>16</v>
      </c>
      <c r="H3337" s="4" t="s">
        <v>17</v>
      </c>
      <c r="I3337" s="4"/>
      <c r="J3337" s="6">
        <v>44784</v>
      </c>
      <c r="K3337" s="6">
        <v>44792</v>
      </c>
      <c r="L3337">
        <f t="shared" si="394"/>
        <v>8</v>
      </c>
      <c r="M3337" t="b">
        <f t="shared" si="395"/>
        <v>1</v>
      </c>
    </row>
    <row r="3338" spans="1:13" ht="13.2" hidden="1" x14ac:dyDescent="0.25">
      <c r="A3338" s="3" t="s">
        <v>3374</v>
      </c>
      <c r="B3338" s="3" t="s">
        <v>12</v>
      </c>
      <c r="C3338" s="3">
        <v>30</v>
      </c>
      <c r="D3338" s="3" t="s">
        <v>13</v>
      </c>
      <c r="E3338" s="3" t="s">
        <v>27</v>
      </c>
      <c r="F3338" s="4" t="s">
        <v>28</v>
      </c>
      <c r="G3338" s="4" t="s">
        <v>16</v>
      </c>
      <c r="H3338" s="4" t="s">
        <v>8</v>
      </c>
      <c r="I3338" s="4" t="s">
        <v>79</v>
      </c>
      <c r="J3338" s="6">
        <v>44784</v>
      </c>
      <c r="K3338" s="6">
        <v>44790</v>
      </c>
      <c r="L3338">
        <f t="shared" si="394"/>
        <v>6</v>
      </c>
      <c r="M3338" t="b">
        <f t="shared" si="395"/>
        <v>1</v>
      </c>
    </row>
    <row r="3339" spans="1:13" ht="13.2" hidden="1" x14ac:dyDescent="0.25">
      <c r="A3339" s="3" t="s">
        <v>3375</v>
      </c>
      <c r="B3339" s="3" t="s">
        <v>12</v>
      </c>
      <c r="C3339" s="3">
        <v>30</v>
      </c>
      <c r="D3339" s="3" t="s">
        <v>13</v>
      </c>
      <c r="E3339" s="3" t="s">
        <v>27</v>
      </c>
      <c r="F3339" s="4" t="s">
        <v>28</v>
      </c>
      <c r="G3339" s="4" t="s">
        <v>16</v>
      </c>
      <c r="H3339" s="4" t="s">
        <v>8</v>
      </c>
      <c r="I3339" s="4" t="s">
        <v>30</v>
      </c>
      <c r="J3339" s="6">
        <v>44784</v>
      </c>
      <c r="K3339" s="6">
        <v>44816</v>
      </c>
      <c r="L3339">
        <f t="shared" si="394"/>
        <v>32</v>
      </c>
      <c r="M3339" t="b">
        <f t="shared" si="395"/>
        <v>0</v>
      </c>
    </row>
    <row r="3340" spans="1:13" ht="13.2" hidden="1" x14ac:dyDescent="0.25">
      <c r="A3340" s="3" t="s">
        <v>3376</v>
      </c>
      <c r="B3340" s="3" t="s">
        <v>12</v>
      </c>
      <c r="C3340" s="3">
        <v>30</v>
      </c>
      <c r="D3340" s="3" t="s">
        <v>13</v>
      </c>
      <c r="E3340" s="3" t="s">
        <v>27</v>
      </c>
      <c r="F3340" s="4" t="s">
        <v>28</v>
      </c>
      <c r="G3340" s="4" t="s">
        <v>16</v>
      </c>
      <c r="H3340" s="4" t="s">
        <v>8</v>
      </c>
      <c r="I3340" s="4" t="s">
        <v>30</v>
      </c>
      <c r="J3340" s="6">
        <v>44784</v>
      </c>
      <c r="K3340" s="6">
        <v>44829</v>
      </c>
      <c r="L3340">
        <f t="shared" si="394"/>
        <v>45</v>
      </c>
      <c r="M3340" t="b">
        <f t="shared" si="395"/>
        <v>0</v>
      </c>
    </row>
    <row r="3341" spans="1:13" ht="13.2" hidden="1" x14ac:dyDescent="0.25">
      <c r="A3341" s="3" t="s">
        <v>3377</v>
      </c>
      <c r="B3341" s="3" t="s">
        <v>12</v>
      </c>
      <c r="C3341" s="3">
        <v>30</v>
      </c>
      <c r="D3341" s="3" t="s">
        <v>404</v>
      </c>
      <c r="E3341" s="3" t="s">
        <v>466</v>
      </c>
      <c r="F3341" s="4"/>
      <c r="G3341" s="4" t="s">
        <v>29</v>
      </c>
      <c r="H3341" s="4"/>
      <c r="I3341" s="4"/>
      <c r="J3341" s="6">
        <v>44784</v>
      </c>
      <c r="K3341" s="3"/>
      <c r="L3341">
        <f t="shared" si="394"/>
        <v>-44784</v>
      </c>
    </row>
    <row r="3342" spans="1:13" ht="13.2" hidden="1" x14ac:dyDescent="0.25">
      <c r="A3342" s="3" t="s">
        <v>3378</v>
      </c>
      <c r="B3342" s="3" t="s">
        <v>12</v>
      </c>
      <c r="C3342" s="3">
        <v>30</v>
      </c>
      <c r="D3342" s="3" t="s">
        <v>404</v>
      </c>
      <c r="E3342" s="3" t="s">
        <v>466</v>
      </c>
      <c r="F3342" s="4"/>
      <c r="G3342" s="4" t="s">
        <v>29</v>
      </c>
      <c r="H3342" s="4"/>
      <c r="I3342" s="4"/>
      <c r="J3342" s="6">
        <v>44784</v>
      </c>
      <c r="K3342" s="3"/>
      <c r="L3342">
        <f t="shared" si="394"/>
        <v>-44784</v>
      </c>
    </row>
    <row r="3343" spans="1:13" ht="13.2" hidden="1" x14ac:dyDescent="0.25">
      <c r="A3343" s="3" t="s">
        <v>3379</v>
      </c>
      <c r="B3343" s="3" t="s">
        <v>12</v>
      </c>
      <c r="C3343" s="3">
        <v>30</v>
      </c>
      <c r="D3343" s="3" t="s">
        <v>13</v>
      </c>
      <c r="E3343" s="3" t="s">
        <v>27</v>
      </c>
      <c r="F3343" s="4" t="s">
        <v>43</v>
      </c>
      <c r="G3343" s="4" t="s">
        <v>140</v>
      </c>
      <c r="H3343" s="4" t="s">
        <v>17</v>
      </c>
      <c r="I3343" s="4"/>
      <c r="J3343" s="6">
        <v>44785</v>
      </c>
      <c r="K3343" s="6">
        <v>44785</v>
      </c>
      <c r="L3343">
        <f t="shared" si="394"/>
        <v>0</v>
      </c>
      <c r="M3343" t="b">
        <f t="shared" ref="M3343:M3347" si="396">L3343&lt;C3343</f>
        <v>1</v>
      </c>
    </row>
    <row r="3344" spans="1:13" ht="13.2" hidden="1" x14ac:dyDescent="0.25">
      <c r="A3344" s="3" t="s">
        <v>3380</v>
      </c>
      <c r="B3344" s="3" t="s">
        <v>12</v>
      </c>
      <c r="C3344" s="3">
        <v>30</v>
      </c>
      <c r="D3344" s="3" t="s">
        <v>13</v>
      </c>
      <c r="E3344" s="3" t="s">
        <v>27</v>
      </c>
      <c r="F3344" s="4" t="s">
        <v>43</v>
      </c>
      <c r="G3344" s="4" t="s">
        <v>29</v>
      </c>
      <c r="H3344" s="4" t="s">
        <v>17</v>
      </c>
      <c r="I3344" s="4"/>
      <c r="J3344" s="6">
        <v>44785</v>
      </c>
      <c r="K3344" s="6">
        <v>44798</v>
      </c>
      <c r="L3344">
        <f t="shared" si="394"/>
        <v>13</v>
      </c>
      <c r="M3344" t="b">
        <f t="shared" si="396"/>
        <v>1</v>
      </c>
    </row>
    <row r="3345" spans="1:13" ht="13.2" hidden="1" x14ac:dyDescent="0.25">
      <c r="A3345" s="3" t="s">
        <v>3381</v>
      </c>
      <c r="B3345" s="3" t="s">
        <v>12</v>
      </c>
      <c r="C3345" s="3">
        <v>30</v>
      </c>
      <c r="D3345" s="3" t="s">
        <v>13</v>
      </c>
      <c r="E3345" s="3" t="s">
        <v>27</v>
      </c>
      <c r="F3345" s="4" t="s">
        <v>28</v>
      </c>
      <c r="G3345" s="4" t="s">
        <v>29</v>
      </c>
      <c r="H3345" s="4" t="s">
        <v>8</v>
      </c>
      <c r="I3345" s="4" t="s">
        <v>79</v>
      </c>
      <c r="J3345" s="6">
        <v>44785</v>
      </c>
      <c r="K3345" s="6">
        <v>44799</v>
      </c>
      <c r="L3345">
        <f t="shared" si="394"/>
        <v>14</v>
      </c>
      <c r="M3345" t="b">
        <f t="shared" si="396"/>
        <v>1</v>
      </c>
    </row>
    <row r="3346" spans="1:13" ht="13.2" hidden="1" x14ac:dyDescent="0.25">
      <c r="A3346" s="3" t="s">
        <v>3382</v>
      </c>
      <c r="B3346" s="3" t="s">
        <v>12</v>
      </c>
      <c r="C3346" s="3">
        <v>30</v>
      </c>
      <c r="D3346" s="3" t="s">
        <v>13</v>
      </c>
      <c r="E3346" s="3" t="s">
        <v>27</v>
      </c>
      <c r="F3346" s="4" t="s">
        <v>28</v>
      </c>
      <c r="G3346" s="4" t="s">
        <v>16</v>
      </c>
      <c r="H3346" s="4" t="s">
        <v>8</v>
      </c>
      <c r="I3346" s="4" t="s">
        <v>67</v>
      </c>
      <c r="J3346" s="6">
        <v>44785</v>
      </c>
      <c r="K3346" s="6">
        <v>44809</v>
      </c>
      <c r="L3346">
        <f t="shared" si="394"/>
        <v>24</v>
      </c>
      <c r="M3346" t="b">
        <f t="shared" si="396"/>
        <v>1</v>
      </c>
    </row>
    <row r="3347" spans="1:13" ht="13.2" hidden="1" x14ac:dyDescent="0.25">
      <c r="A3347" s="3" t="s">
        <v>3383</v>
      </c>
      <c r="B3347" s="3" t="s">
        <v>12</v>
      </c>
      <c r="C3347" s="3">
        <v>30</v>
      </c>
      <c r="D3347" s="3" t="s">
        <v>13</v>
      </c>
      <c r="E3347" s="3" t="s">
        <v>27</v>
      </c>
      <c r="F3347" s="4" t="s">
        <v>28</v>
      </c>
      <c r="G3347" s="4" t="s">
        <v>16</v>
      </c>
      <c r="H3347" s="4" t="s">
        <v>8</v>
      </c>
      <c r="I3347" s="4" t="s">
        <v>67</v>
      </c>
      <c r="J3347" s="6">
        <v>44785</v>
      </c>
      <c r="K3347" s="6">
        <v>44830</v>
      </c>
      <c r="L3347">
        <f t="shared" si="394"/>
        <v>45</v>
      </c>
      <c r="M3347" t="b">
        <f t="shared" si="396"/>
        <v>0</v>
      </c>
    </row>
    <row r="3348" spans="1:13" ht="13.2" hidden="1" x14ac:dyDescent="0.25">
      <c r="A3348" s="3" t="s">
        <v>3384</v>
      </c>
      <c r="B3348" s="3" t="s">
        <v>12</v>
      </c>
      <c r="C3348" s="3">
        <v>30</v>
      </c>
      <c r="D3348" s="3" t="s">
        <v>404</v>
      </c>
      <c r="E3348" s="3" t="s">
        <v>466</v>
      </c>
      <c r="F3348" s="4"/>
      <c r="G3348" s="4" t="s">
        <v>29</v>
      </c>
      <c r="H3348" s="4"/>
      <c r="I3348" s="4"/>
      <c r="J3348" s="6">
        <v>44785</v>
      </c>
      <c r="K3348" s="3"/>
      <c r="L3348">
        <f t="shared" si="394"/>
        <v>-44785</v>
      </c>
    </row>
    <row r="3349" spans="1:13" ht="13.2" hidden="1" x14ac:dyDescent="0.25">
      <c r="A3349" s="3" t="s">
        <v>3385</v>
      </c>
      <c r="B3349" s="3" t="s">
        <v>12</v>
      </c>
      <c r="C3349" s="3">
        <v>30</v>
      </c>
      <c r="D3349" s="3" t="s">
        <v>13</v>
      </c>
      <c r="E3349" s="3" t="s">
        <v>27</v>
      </c>
      <c r="F3349" s="4" t="s">
        <v>43</v>
      </c>
      <c r="G3349" s="4" t="s">
        <v>16</v>
      </c>
      <c r="H3349" s="4" t="s">
        <v>17</v>
      </c>
      <c r="I3349" s="4"/>
      <c r="J3349" s="6">
        <v>44788</v>
      </c>
      <c r="K3349" s="6">
        <v>44788</v>
      </c>
      <c r="L3349">
        <f t="shared" si="394"/>
        <v>0</v>
      </c>
      <c r="M3349" t="b">
        <f t="shared" ref="M3349:M3353" si="397">L3349&lt;C3349</f>
        <v>1</v>
      </c>
    </row>
    <row r="3350" spans="1:13" ht="13.2" hidden="1" x14ac:dyDescent="0.25">
      <c r="A3350" s="3" t="s">
        <v>3386</v>
      </c>
      <c r="B3350" s="3" t="s">
        <v>12</v>
      </c>
      <c r="C3350" s="3">
        <v>30</v>
      </c>
      <c r="D3350" s="3" t="s">
        <v>13</v>
      </c>
      <c r="E3350" s="3" t="s">
        <v>27</v>
      </c>
      <c r="F3350" s="4" t="s">
        <v>43</v>
      </c>
      <c r="G3350" s="4" t="s">
        <v>90</v>
      </c>
      <c r="H3350" s="4" t="s">
        <v>17</v>
      </c>
      <c r="I3350" s="4"/>
      <c r="J3350" s="6">
        <v>44788</v>
      </c>
      <c r="K3350" s="6">
        <v>44792</v>
      </c>
      <c r="L3350">
        <f t="shared" si="394"/>
        <v>4</v>
      </c>
      <c r="M3350" t="b">
        <f t="shared" si="397"/>
        <v>1</v>
      </c>
    </row>
    <row r="3351" spans="1:13" ht="13.2" hidden="1" x14ac:dyDescent="0.25">
      <c r="A3351" s="3" t="s">
        <v>3387</v>
      </c>
      <c r="B3351" s="3" t="s">
        <v>12</v>
      </c>
      <c r="C3351" s="3">
        <v>30</v>
      </c>
      <c r="D3351" s="3" t="s">
        <v>13</v>
      </c>
      <c r="E3351" s="3" t="s">
        <v>27</v>
      </c>
      <c r="F3351" s="4" t="s">
        <v>28</v>
      </c>
      <c r="G3351" s="4" t="s">
        <v>16</v>
      </c>
      <c r="H3351" s="4" t="s">
        <v>8</v>
      </c>
      <c r="I3351" s="4" t="s">
        <v>79</v>
      </c>
      <c r="J3351" s="6">
        <v>44788</v>
      </c>
      <c r="K3351" s="6">
        <v>44797</v>
      </c>
      <c r="L3351">
        <f t="shared" si="394"/>
        <v>9</v>
      </c>
      <c r="M3351" t="b">
        <f t="shared" si="397"/>
        <v>1</v>
      </c>
    </row>
    <row r="3352" spans="1:13" ht="13.2" hidden="1" x14ac:dyDescent="0.25">
      <c r="A3352" s="3" t="s">
        <v>3388</v>
      </c>
      <c r="B3352" s="3" t="s">
        <v>12</v>
      </c>
      <c r="C3352" s="3">
        <v>30</v>
      </c>
      <c r="D3352" s="3" t="s">
        <v>13</v>
      </c>
      <c r="E3352" s="3" t="s">
        <v>27</v>
      </c>
      <c r="F3352" s="4" t="s">
        <v>28</v>
      </c>
      <c r="G3352" s="4" t="s">
        <v>29</v>
      </c>
      <c r="H3352" s="4" t="s">
        <v>8</v>
      </c>
      <c r="I3352" s="4" t="s">
        <v>30</v>
      </c>
      <c r="J3352" s="6">
        <v>44788</v>
      </c>
      <c r="K3352" s="6">
        <v>44802</v>
      </c>
      <c r="L3352">
        <f t="shared" si="394"/>
        <v>14</v>
      </c>
      <c r="M3352" t="b">
        <f t="shared" si="397"/>
        <v>1</v>
      </c>
    </row>
    <row r="3353" spans="1:13" ht="13.2" hidden="1" x14ac:dyDescent="0.25">
      <c r="A3353" s="3" t="s">
        <v>3389</v>
      </c>
      <c r="B3353" s="3" t="s">
        <v>12</v>
      </c>
      <c r="C3353" s="3">
        <v>30</v>
      </c>
      <c r="D3353" s="3" t="s">
        <v>13</v>
      </c>
      <c r="E3353" s="3" t="s">
        <v>27</v>
      </c>
      <c r="F3353" s="4" t="s">
        <v>28</v>
      </c>
      <c r="G3353" s="4" t="s">
        <v>29</v>
      </c>
      <c r="H3353" s="4" t="s">
        <v>8</v>
      </c>
      <c r="I3353" s="4" t="s">
        <v>30</v>
      </c>
      <c r="J3353" s="6">
        <v>44788</v>
      </c>
      <c r="K3353" s="6">
        <v>44809</v>
      </c>
      <c r="L3353">
        <f t="shared" si="394"/>
        <v>21</v>
      </c>
      <c r="M3353" t="b">
        <f t="shared" si="397"/>
        <v>1</v>
      </c>
    </row>
    <row r="3354" spans="1:13" ht="13.2" hidden="1" x14ac:dyDescent="0.25">
      <c r="A3354" s="3" t="s">
        <v>3390</v>
      </c>
      <c r="B3354" s="3" t="s">
        <v>12</v>
      </c>
      <c r="C3354" s="3">
        <v>30</v>
      </c>
      <c r="D3354" s="3" t="s">
        <v>404</v>
      </c>
      <c r="E3354" s="3" t="s">
        <v>466</v>
      </c>
      <c r="F3354" s="4"/>
      <c r="G3354" s="4" t="s">
        <v>29</v>
      </c>
      <c r="H3354" s="4"/>
      <c r="I3354" s="4"/>
      <c r="J3354" s="6">
        <v>44788</v>
      </c>
      <c r="K3354" s="3"/>
      <c r="L3354">
        <f t="shared" si="394"/>
        <v>-44788</v>
      </c>
    </row>
    <row r="3355" spans="1:13" ht="13.2" hidden="1" x14ac:dyDescent="0.25">
      <c r="A3355" s="3" t="s">
        <v>3391</v>
      </c>
      <c r="B3355" s="3" t="s">
        <v>32</v>
      </c>
      <c r="C3355" s="3">
        <v>15</v>
      </c>
      <c r="D3355" s="3" t="s">
        <v>13</v>
      </c>
      <c r="E3355" s="3" t="s">
        <v>27</v>
      </c>
      <c r="F3355" s="4" t="s">
        <v>28</v>
      </c>
      <c r="G3355" s="4" t="s">
        <v>16</v>
      </c>
      <c r="H3355" s="4" t="s">
        <v>8</v>
      </c>
      <c r="I3355" s="4" t="s">
        <v>79</v>
      </c>
      <c r="J3355" s="6">
        <v>44789</v>
      </c>
      <c r="K3355" s="6">
        <v>44826</v>
      </c>
      <c r="L3355">
        <f t="shared" si="394"/>
        <v>37</v>
      </c>
      <c r="M3355" t="b">
        <f t="shared" ref="M3355:M3359" si="398">L3355&lt;C3355</f>
        <v>0</v>
      </c>
    </row>
    <row r="3356" spans="1:13" ht="13.2" hidden="1" x14ac:dyDescent="0.25">
      <c r="A3356" s="3" t="s">
        <v>3392</v>
      </c>
      <c r="B3356" s="3" t="s">
        <v>32</v>
      </c>
      <c r="C3356" s="3">
        <v>15</v>
      </c>
      <c r="D3356" s="3" t="s">
        <v>13</v>
      </c>
      <c r="E3356" s="3" t="s">
        <v>27</v>
      </c>
      <c r="F3356" s="4" t="s">
        <v>28</v>
      </c>
      <c r="G3356" s="4" t="s">
        <v>16</v>
      </c>
      <c r="H3356" s="4" t="s">
        <v>8</v>
      </c>
      <c r="I3356" s="4" t="s">
        <v>79</v>
      </c>
      <c r="J3356" s="6">
        <v>44789</v>
      </c>
      <c r="K3356" s="6">
        <v>44826</v>
      </c>
      <c r="L3356">
        <f t="shared" si="394"/>
        <v>37</v>
      </c>
      <c r="M3356" t="b">
        <f t="shared" si="398"/>
        <v>0</v>
      </c>
    </row>
    <row r="3357" spans="1:13" ht="13.2" hidden="1" x14ac:dyDescent="0.25">
      <c r="A3357" s="3" t="s">
        <v>3393</v>
      </c>
      <c r="B3357" s="3" t="s">
        <v>12</v>
      </c>
      <c r="C3357" s="3">
        <v>30</v>
      </c>
      <c r="D3357" s="3" t="s">
        <v>13</v>
      </c>
      <c r="E3357" s="3" t="s">
        <v>27</v>
      </c>
      <c r="F3357" s="4" t="s">
        <v>43</v>
      </c>
      <c r="G3357" s="4" t="s">
        <v>16</v>
      </c>
      <c r="H3357" s="4" t="s">
        <v>17</v>
      </c>
      <c r="I3357" s="4"/>
      <c r="J3357" s="6">
        <v>44789</v>
      </c>
      <c r="K3357" s="6">
        <v>44789</v>
      </c>
      <c r="L3357">
        <f t="shared" si="394"/>
        <v>0</v>
      </c>
      <c r="M3357" t="b">
        <f t="shared" si="398"/>
        <v>1</v>
      </c>
    </row>
    <row r="3358" spans="1:13" ht="13.2" hidden="1" x14ac:dyDescent="0.25">
      <c r="A3358" s="3" t="s">
        <v>3394</v>
      </c>
      <c r="B3358" s="3" t="s">
        <v>12</v>
      </c>
      <c r="C3358" s="3">
        <v>30</v>
      </c>
      <c r="D3358" s="3" t="s">
        <v>13</v>
      </c>
      <c r="E3358" s="3" t="s">
        <v>27</v>
      </c>
      <c r="F3358" s="4" t="s">
        <v>43</v>
      </c>
      <c r="G3358" s="4" t="s">
        <v>16</v>
      </c>
      <c r="H3358" s="4" t="s">
        <v>17</v>
      </c>
      <c r="I3358" s="4"/>
      <c r="J3358" s="6">
        <v>44789</v>
      </c>
      <c r="K3358" s="6">
        <v>44797</v>
      </c>
      <c r="L3358">
        <f t="shared" si="394"/>
        <v>8</v>
      </c>
      <c r="M3358" t="b">
        <f t="shared" si="398"/>
        <v>1</v>
      </c>
    </row>
    <row r="3359" spans="1:13" ht="13.2" hidden="1" x14ac:dyDescent="0.25">
      <c r="A3359" s="3" t="s">
        <v>3395</v>
      </c>
      <c r="B3359" s="3" t="s">
        <v>12</v>
      </c>
      <c r="C3359" s="3">
        <v>30</v>
      </c>
      <c r="D3359" s="3" t="s">
        <v>13</v>
      </c>
      <c r="E3359" s="3" t="s">
        <v>27</v>
      </c>
      <c r="F3359" s="4" t="s">
        <v>28</v>
      </c>
      <c r="G3359" s="4" t="s">
        <v>16</v>
      </c>
      <c r="H3359" s="4" t="s">
        <v>8</v>
      </c>
      <c r="I3359" s="4" t="s">
        <v>30</v>
      </c>
      <c r="J3359" s="6">
        <v>44789</v>
      </c>
      <c r="K3359" s="6">
        <v>44819</v>
      </c>
      <c r="L3359">
        <f t="shared" si="394"/>
        <v>30</v>
      </c>
      <c r="M3359" t="b">
        <f t="shared" si="398"/>
        <v>0</v>
      </c>
    </row>
    <row r="3360" spans="1:13" ht="13.2" hidden="1" x14ac:dyDescent="0.25">
      <c r="A3360" s="3" t="s">
        <v>3396</v>
      </c>
      <c r="B3360" s="3" t="s">
        <v>12</v>
      </c>
      <c r="C3360" s="3">
        <v>30</v>
      </c>
      <c r="D3360" s="3" t="s">
        <v>404</v>
      </c>
      <c r="E3360" s="3" t="s">
        <v>466</v>
      </c>
      <c r="F3360" s="4"/>
      <c r="G3360" s="4" t="s">
        <v>29</v>
      </c>
      <c r="H3360" s="4"/>
      <c r="I3360" s="4"/>
      <c r="J3360" s="6">
        <v>44789</v>
      </c>
      <c r="K3360" s="3"/>
      <c r="L3360">
        <f t="shared" si="394"/>
        <v>-44789</v>
      </c>
    </row>
    <row r="3361" spans="1:13" ht="13.2" hidden="1" x14ac:dyDescent="0.25">
      <c r="A3361" s="3" t="s">
        <v>3397</v>
      </c>
      <c r="B3361" s="3" t="s">
        <v>12</v>
      </c>
      <c r="C3361" s="3">
        <v>30</v>
      </c>
      <c r="D3361" s="3" t="s">
        <v>404</v>
      </c>
      <c r="E3361" s="3" t="s">
        <v>466</v>
      </c>
      <c r="F3361" s="4"/>
      <c r="G3361" s="4" t="s">
        <v>29</v>
      </c>
      <c r="H3361" s="4"/>
      <c r="I3361" s="4"/>
      <c r="J3361" s="6">
        <v>44789</v>
      </c>
      <c r="K3361" s="3"/>
      <c r="L3361">
        <f t="shared" si="394"/>
        <v>-44789</v>
      </c>
    </row>
    <row r="3362" spans="1:13" ht="13.2" hidden="1" x14ac:dyDescent="0.25">
      <c r="A3362" s="3" t="s">
        <v>3398</v>
      </c>
      <c r="B3362" s="3" t="s">
        <v>12</v>
      </c>
      <c r="C3362" s="3">
        <v>30</v>
      </c>
      <c r="D3362" s="3" t="s">
        <v>404</v>
      </c>
      <c r="E3362" s="3" t="s">
        <v>466</v>
      </c>
      <c r="F3362" s="4"/>
      <c r="G3362" s="4" t="s">
        <v>29</v>
      </c>
      <c r="H3362" s="4"/>
      <c r="I3362" s="4"/>
      <c r="J3362" s="6">
        <v>44789</v>
      </c>
      <c r="K3362" s="3"/>
      <c r="L3362">
        <f t="shared" si="394"/>
        <v>-44789</v>
      </c>
    </row>
    <row r="3363" spans="1:13" ht="13.2" hidden="1" x14ac:dyDescent="0.25">
      <c r="A3363" s="3" t="s">
        <v>3399</v>
      </c>
      <c r="B3363" s="3" t="s">
        <v>12</v>
      </c>
      <c r="C3363" s="3">
        <v>30</v>
      </c>
      <c r="D3363" s="3" t="s">
        <v>13</v>
      </c>
      <c r="E3363" s="3" t="s">
        <v>27</v>
      </c>
      <c r="F3363" s="4" t="s">
        <v>43</v>
      </c>
      <c r="G3363" s="4" t="s">
        <v>90</v>
      </c>
      <c r="H3363" s="4" t="s">
        <v>17</v>
      </c>
      <c r="I3363" s="4"/>
      <c r="J3363" s="6">
        <v>44790</v>
      </c>
      <c r="K3363" s="6">
        <v>44791</v>
      </c>
      <c r="L3363">
        <f t="shared" si="394"/>
        <v>1</v>
      </c>
      <c r="M3363" t="b">
        <f t="shared" ref="M3363:M3372" si="399">L3363&lt;C3363</f>
        <v>1</v>
      </c>
    </row>
    <row r="3364" spans="1:13" ht="13.2" hidden="1" x14ac:dyDescent="0.25">
      <c r="A3364" s="3" t="s">
        <v>3400</v>
      </c>
      <c r="B3364" s="3" t="s">
        <v>12</v>
      </c>
      <c r="C3364" s="3">
        <v>30</v>
      </c>
      <c r="D3364" s="3" t="s">
        <v>13</v>
      </c>
      <c r="E3364" s="3" t="s">
        <v>27</v>
      </c>
      <c r="F3364" s="4" t="s">
        <v>43</v>
      </c>
      <c r="G3364" s="4" t="s">
        <v>90</v>
      </c>
      <c r="H3364" s="4" t="s">
        <v>17</v>
      </c>
      <c r="I3364" s="4"/>
      <c r="J3364" s="6">
        <v>44790</v>
      </c>
      <c r="K3364" s="6">
        <v>44792</v>
      </c>
      <c r="L3364">
        <f t="shared" si="394"/>
        <v>2</v>
      </c>
      <c r="M3364" t="b">
        <f t="shared" si="399"/>
        <v>1</v>
      </c>
    </row>
    <row r="3365" spans="1:13" ht="13.2" hidden="1" x14ac:dyDescent="0.25">
      <c r="A3365" s="3" t="s">
        <v>3401</v>
      </c>
      <c r="B3365" s="3" t="s">
        <v>12</v>
      </c>
      <c r="C3365" s="3">
        <v>30</v>
      </c>
      <c r="D3365" s="3" t="s">
        <v>13</v>
      </c>
      <c r="E3365" s="3" t="s">
        <v>27</v>
      </c>
      <c r="F3365" s="4" t="s">
        <v>43</v>
      </c>
      <c r="G3365" s="4" t="s">
        <v>16</v>
      </c>
      <c r="H3365" s="4" t="s">
        <v>17</v>
      </c>
      <c r="I3365" s="4"/>
      <c r="J3365" s="6">
        <v>44790</v>
      </c>
      <c r="K3365" s="6">
        <v>44797</v>
      </c>
      <c r="L3365">
        <f t="shared" si="394"/>
        <v>7</v>
      </c>
      <c r="M3365" t="b">
        <f t="shared" si="399"/>
        <v>1</v>
      </c>
    </row>
    <row r="3366" spans="1:13" ht="13.2" hidden="1" x14ac:dyDescent="0.25">
      <c r="A3366" s="3" t="s">
        <v>3402</v>
      </c>
      <c r="B3366" s="3" t="s">
        <v>12</v>
      </c>
      <c r="C3366" s="3">
        <v>30</v>
      </c>
      <c r="D3366" s="3" t="s">
        <v>13</v>
      </c>
      <c r="E3366" s="3" t="s">
        <v>27</v>
      </c>
      <c r="F3366" s="4" t="s">
        <v>43</v>
      </c>
      <c r="G3366" s="4" t="s">
        <v>16</v>
      </c>
      <c r="H3366" s="4" t="s">
        <v>17</v>
      </c>
      <c r="I3366" s="4"/>
      <c r="J3366" s="6">
        <v>44790</v>
      </c>
      <c r="K3366" s="6">
        <v>44797</v>
      </c>
      <c r="L3366">
        <f t="shared" si="394"/>
        <v>7</v>
      </c>
      <c r="M3366" t="b">
        <f t="shared" si="399"/>
        <v>1</v>
      </c>
    </row>
    <row r="3367" spans="1:13" ht="13.2" hidden="1" x14ac:dyDescent="0.25">
      <c r="A3367" s="3" t="s">
        <v>3403</v>
      </c>
      <c r="B3367" s="3" t="s">
        <v>12</v>
      </c>
      <c r="C3367" s="3">
        <v>30</v>
      </c>
      <c r="D3367" s="3" t="s">
        <v>13</v>
      </c>
      <c r="E3367" s="3" t="s">
        <v>27</v>
      </c>
      <c r="F3367" s="4" t="s">
        <v>43</v>
      </c>
      <c r="G3367" s="4" t="s">
        <v>16</v>
      </c>
      <c r="H3367" s="4" t="s">
        <v>17</v>
      </c>
      <c r="I3367" s="4"/>
      <c r="J3367" s="6">
        <v>44790</v>
      </c>
      <c r="K3367" s="6">
        <v>44816</v>
      </c>
      <c r="L3367">
        <f t="shared" si="394"/>
        <v>26</v>
      </c>
      <c r="M3367" t="b">
        <f t="shared" si="399"/>
        <v>1</v>
      </c>
    </row>
    <row r="3368" spans="1:13" ht="13.2" hidden="1" x14ac:dyDescent="0.25">
      <c r="A3368" s="3" t="s">
        <v>3404</v>
      </c>
      <c r="B3368" s="3" t="s">
        <v>12</v>
      </c>
      <c r="C3368" s="3">
        <v>30</v>
      </c>
      <c r="D3368" s="3" t="s">
        <v>13</v>
      </c>
      <c r="E3368" s="3" t="s">
        <v>27</v>
      </c>
      <c r="F3368" s="4" t="s">
        <v>28</v>
      </c>
      <c r="G3368" s="4" t="s">
        <v>16</v>
      </c>
      <c r="H3368" s="4" t="s">
        <v>8</v>
      </c>
      <c r="I3368" s="4" t="s">
        <v>79</v>
      </c>
      <c r="J3368" s="6">
        <v>44790</v>
      </c>
      <c r="K3368" s="6">
        <v>44795</v>
      </c>
      <c r="L3368">
        <f t="shared" si="394"/>
        <v>5</v>
      </c>
      <c r="M3368" t="b">
        <f t="shared" si="399"/>
        <v>1</v>
      </c>
    </row>
    <row r="3369" spans="1:13" ht="13.2" hidden="1" x14ac:dyDescent="0.25">
      <c r="A3369" s="3" t="s">
        <v>3405</v>
      </c>
      <c r="B3369" s="3" t="s">
        <v>12</v>
      </c>
      <c r="C3369" s="3">
        <v>30</v>
      </c>
      <c r="D3369" s="3" t="s">
        <v>13</v>
      </c>
      <c r="E3369" s="3" t="s">
        <v>27</v>
      </c>
      <c r="F3369" s="4" t="s">
        <v>28</v>
      </c>
      <c r="G3369" s="4" t="s">
        <v>16</v>
      </c>
      <c r="H3369" s="4" t="s">
        <v>8</v>
      </c>
      <c r="I3369" s="4" t="s">
        <v>67</v>
      </c>
      <c r="J3369" s="6">
        <v>44790</v>
      </c>
      <c r="K3369" s="6">
        <v>44799</v>
      </c>
      <c r="L3369">
        <f t="shared" si="394"/>
        <v>9</v>
      </c>
      <c r="M3369" t="b">
        <f t="shared" si="399"/>
        <v>1</v>
      </c>
    </row>
    <row r="3370" spans="1:13" ht="13.2" hidden="1" x14ac:dyDescent="0.25">
      <c r="A3370" s="3" t="s">
        <v>3406</v>
      </c>
      <c r="B3370" s="3" t="s">
        <v>12</v>
      </c>
      <c r="C3370" s="3">
        <v>30</v>
      </c>
      <c r="D3370" s="3" t="s">
        <v>13</v>
      </c>
      <c r="E3370" s="3" t="s">
        <v>27</v>
      </c>
      <c r="F3370" s="4" t="s">
        <v>28</v>
      </c>
      <c r="G3370" s="4" t="s">
        <v>16</v>
      </c>
      <c r="H3370" s="4" t="s">
        <v>8</v>
      </c>
      <c r="I3370" s="4" t="s">
        <v>67</v>
      </c>
      <c r="J3370" s="6">
        <v>44790</v>
      </c>
      <c r="K3370" s="6">
        <v>44817</v>
      </c>
      <c r="L3370">
        <f t="shared" si="394"/>
        <v>27</v>
      </c>
      <c r="M3370" t="b">
        <f t="shared" si="399"/>
        <v>1</v>
      </c>
    </row>
    <row r="3371" spans="1:13" ht="13.2" hidden="1" x14ac:dyDescent="0.25">
      <c r="A3371" s="3" t="s">
        <v>3407</v>
      </c>
      <c r="B3371" s="3" t="s">
        <v>32</v>
      </c>
      <c r="C3371" s="3">
        <v>15</v>
      </c>
      <c r="D3371" s="3" t="s">
        <v>13</v>
      </c>
      <c r="E3371" s="3" t="s">
        <v>27</v>
      </c>
      <c r="F3371" s="4" t="s">
        <v>43</v>
      </c>
      <c r="G3371" s="4" t="s">
        <v>16</v>
      </c>
      <c r="H3371" s="4" t="s">
        <v>17</v>
      </c>
      <c r="I3371" s="4"/>
      <c r="J3371" s="6">
        <v>44791</v>
      </c>
      <c r="K3371" s="6">
        <v>44796</v>
      </c>
      <c r="L3371">
        <f t="shared" si="394"/>
        <v>5</v>
      </c>
      <c r="M3371" t="b">
        <f t="shared" si="399"/>
        <v>1</v>
      </c>
    </row>
    <row r="3372" spans="1:13" ht="13.2" hidden="1" x14ac:dyDescent="0.25">
      <c r="A3372" s="3" t="s">
        <v>3408</v>
      </c>
      <c r="B3372" s="3" t="s">
        <v>32</v>
      </c>
      <c r="C3372" s="3">
        <v>15</v>
      </c>
      <c r="D3372" s="3" t="s">
        <v>13</v>
      </c>
      <c r="E3372" s="3" t="s">
        <v>27</v>
      </c>
      <c r="F3372" s="4" t="s">
        <v>43</v>
      </c>
      <c r="G3372" s="4" t="s">
        <v>16</v>
      </c>
      <c r="H3372" s="4" t="s">
        <v>17</v>
      </c>
      <c r="I3372" s="4"/>
      <c r="J3372" s="6">
        <v>44791</v>
      </c>
      <c r="K3372" s="6">
        <v>44796</v>
      </c>
      <c r="L3372">
        <f t="shared" si="394"/>
        <v>5</v>
      </c>
      <c r="M3372" t="b">
        <f t="shared" si="399"/>
        <v>1</v>
      </c>
    </row>
    <row r="3373" spans="1:13" ht="13.2" hidden="1" x14ac:dyDescent="0.25">
      <c r="A3373" s="3" t="s">
        <v>3409</v>
      </c>
      <c r="B3373" s="3" t="s">
        <v>32</v>
      </c>
      <c r="C3373" s="3">
        <v>15</v>
      </c>
      <c r="D3373" s="3" t="s">
        <v>404</v>
      </c>
      <c r="E3373" s="3" t="s">
        <v>466</v>
      </c>
      <c r="F3373" s="4"/>
      <c r="G3373" s="4" t="s">
        <v>29</v>
      </c>
      <c r="H3373" s="4"/>
      <c r="I3373" s="4"/>
      <c r="J3373" s="6">
        <v>44791</v>
      </c>
      <c r="K3373" s="3"/>
      <c r="L3373">
        <f t="shared" si="394"/>
        <v>-44791</v>
      </c>
    </row>
    <row r="3374" spans="1:13" ht="13.2" hidden="1" x14ac:dyDescent="0.25">
      <c r="A3374" s="3" t="s">
        <v>3410</v>
      </c>
      <c r="B3374" s="3" t="s">
        <v>12</v>
      </c>
      <c r="C3374" s="3">
        <v>30</v>
      </c>
      <c r="D3374" s="3" t="s">
        <v>13</v>
      </c>
      <c r="E3374" s="3" t="s">
        <v>27</v>
      </c>
      <c r="F3374" s="4" t="s">
        <v>43</v>
      </c>
      <c r="G3374" s="4" t="s">
        <v>90</v>
      </c>
      <c r="H3374" s="4" t="s">
        <v>17</v>
      </c>
      <c r="I3374" s="4"/>
      <c r="J3374" s="6">
        <v>44791</v>
      </c>
      <c r="K3374" s="6">
        <v>44792</v>
      </c>
      <c r="L3374">
        <f t="shared" si="394"/>
        <v>1</v>
      </c>
      <c r="M3374" t="b">
        <f t="shared" ref="M3374:M3378" si="400">L3374&lt;C3374</f>
        <v>1</v>
      </c>
    </row>
    <row r="3375" spans="1:13" ht="13.2" hidden="1" x14ac:dyDescent="0.25">
      <c r="A3375" s="3" t="s">
        <v>3411</v>
      </c>
      <c r="B3375" s="3" t="s">
        <v>12</v>
      </c>
      <c r="C3375" s="3">
        <v>30</v>
      </c>
      <c r="D3375" s="3" t="s">
        <v>13</v>
      </c>
      <c r="E3375" s="3" t="s">
        <v>27</v>
      </c>
      <c r="F3375" s="4" t="s">
        <v>43</v>
      </c>
      <c r="G3375" s="4" t="s">
        <v>16</v>
      </c>
      <c r="H3375" s="4" t="s">
        <v>17</v>
      </c>
      <c r="I3375" s="4"/>
      <c r="J3375" s="6">
        <v>44791</v>
      </c>
      <c r="K3375" s="6">
        <v>44792</v>
      </c>
      <c r="L3375">
        <f t="shared" si="394"/>
        <v>1</v>
      </c>
      <c r="M3375" t="b">
        <f t="shared" si="400"/>
        <v>1</v>
      </c>
    </row>
    <row r="3376" spans="1:13" ht="13.2" hidden="1" x14ac:dyDescent="0.25">
      <c r="A3376" s="3" t="s">
        <v>3412</v>
      </c>
      <c r="B3376" s="3" t="s">
        <v>12</v>
      </c>
      <c r="C3376" s="3">
        <v>30</v>
      </c>
      <c r="D3376" s="3" t="s">
        <v>13</v>
      </c>
      <c r="E3376" s="3" t="s">
        <v>27</v>
      </c>
      <c r="F3376" s="4" t="s">
        <v>28</v>
      </c>
      <c r="G3376" s="4" t="s">
        <v>29</v>
      </c>
      <c r="H3376" s="4" t="s">
        <v>8</v>
      </c>
      <c r="I3376" s="4" t="s">
        <v>79</v>
      </c>
      <c r="J3376" s="6">
        <v>44791</v>
      </c>
      <c r="K3376" s="6">
        <v>44812</v>
      </c>
      <c r="L3376">
        <f t="shared" si="394"/>
        <v>21</v>
      </c>
      <c r="M3376" t="b">
        <f t="shared" si="400"/>
        <v>1</v>
      </c>
    </row>
    <row r="3377" spans="1:13" ht="13.2" hidden="1" x14ac:dyDescent="0.25">
      <c r="A3377" s="3" t="s">
        <v>3413</v>
      </c>
      <c r="B3377" s="3" t="s">
        <v>12</v>
      </c>
      <c r="C3377" s="3">
        <v>30</v>
      </c>
      <c r="D3377" s="3" t="s">
        <v>13</v>
      </c>
      <c r="E3377" s="3" t="s">
        <v>27</v>
      </c>
      <c r="F3377" s="4" t="s">
        <v>28</v>
      </c>
      <c r="G3377" s="4" t="s">
        <v>16</v>
      </c>
      <c r="H3377" s="4" t="s">
        <v>8</v>
      </c>
      <c r="I3377" s="4" t="s">
        <v>67</v>
      </c>
      <c r="J3377" s="6">
        <v>44791</v>
      </c>
      <c r="K3377" s="6">
        <v>44823</v>
      </c>
      <c r="L3377">
        <f t="shared" si="394"/>
        <v>32</v>
      </c>
      <c r="M3377" t="b">
        <f t="shared" si="400"/>
        <v>0</v>
      </c>
    </row>
    <row r="3378" spans="1:13" ht="13.2" hidden="1" x14ac:dyDescent="0.25">
      <c r="A3378" s="3" t="s">
        <v>3414</v>
      </c>
      <c r="B3378" s="3" t="s">
        <v>32</v>
      </c>
      <c r="C3378" s="3">
        <v>15</v>
      </c>
      <c r="D3378" s="3" t="s">
        <v>13</v>
      </c>
      <c r="E3378" s="3" t="s">
        <v>27</v>
      </c>
      <c r="F3378" s="4" t="s">
        <v>28</v>
      </c>
      <c r="G3378" s="4" t="s">
        <v>16</v>
      </c>
      <c r="H3378" s="4" t="s">
        <v>8</v>
      </c>
      <c r="I3378" s="4" t="s">
        <v>30</v>
      </c>
      <c r="J3378" s="6">
        <v>44792</v>
      </c>
      <c r="K3378" s="6">
        <v>44834</v>
      </c>
      <c r="L3378">
        <f t="shared" si="394"/>
        <v>42</v>
      </c>
      <c r="M3378" t="b">
        <f t="shared" si="400"/>
        <v>0</v>
      </c>
    </row>
    <row r="3379" spans="1:13" ht="13.2" hidden="1" x14ac:dyDescent="0.25">
      <c r="A3379" s="3" t="s">
        <v>3415</v>
      </c>
      <c r="B3379" s="3" t="s">
        <v>32</v>
      </c>
      <c r="C3379" s="3">
        <v>15</v>
      </c>
      <c r="D3379" s="3" t="s">
        <v>404</v>
      </c>
      <c r="E3379" s="3" t="s">
        <v>466</v>
      </c>
      <c r="F3379" s="4"/>
      <c r="G3379" s="4" t="s">
        <v>29</v>
      </c>
      <c r="H3379" s="4"/>
      <c r="I3379" s="4"/>
      <c r="J3379" s="6">
        <v>44792</v>
      </c>
      <c r="K3379" s="3"/>
      <c r="L3379">
        <f t="shared" si="394"/>
        <v>-44792</v>
      </c>
    </row>
    <row r="3380" spans="1:13" ht="13.2" hidden="1" x14ac:dyDescent="0.25">
      <c r="A3380" s="3" t="s">
        <v>3416</v>
      </c>
      <c r="B3380" s="3" t="s">
        <v>12</v>
      </c>
      <c r="C3380" s="3">
        <v>30</v>
      </c>
      <c r="D3380" s="3" t="s">
        <v>13</v>
      </c>
      <c r="E3380" s="3" t="s">
        <v>27</v>
      </c>
      <c r="F3380" s="4" t="s">
        <v>43</v>
      </c>
      <c r="G3380" s="4" t="s">
        <v>90</v>
      </c>
      <c r="H3380" s="4" t="s">
        <v>17</v>
      </c>
      <c r="I3380" s="4"/>
      <c r="J3380" s="6">
        <v>44792</v>
      </c>
      <c r="K3380" s="6">
        <v>44795</v>
      </c>
      <c r="L3380">
        <f t="shared" si="394"/>
        <v>3</v>
      </c>
      <c r="M3380" t="b">
        <f t="shared" ref="M3380:M3385" si="401">L3380&lt;C3380</f>
        <v>1</v>
      </c>
    </row>
    <row r="3381" spans="1:13" ht="13.2" hidden="1" x14ac:dyDescent="0.25">
      <c r="A3381" s="3" t="s">
        <v>3417</v>
      </c>
      <c r="B3381" s="3" t="s">
        <v>12</v>
      </c>
      <c r="C3381" s="3">
        <v>30</v>
      </c>
      <c r="D3381" s="3" t="s">
        <v>13</v>
      </c>
      <c r="E3381" s="3" t="s">
        <v>27</v>
      </c>
      <c r="F3381" s="4" t="s">
        <v>43</v>
      </c>
      <c r="G3381" s="4" t="s">
        <v>90</v>
      </c>
      <c r="H3381" s="4" t="s">
        <v>17</v>
      </c>
      <c r="I3381" s="4"/>
      <c r="J3381" s="6">
        <v>44792</v>
      </c>
      <c r="K3381" s="6">
        <v>44795</v>
      </c>
      <c r="L3381">
        <f t="shared" si="394"/>
        <v>3</v>
      </c>
      <c r="M3381" t="b">
        <f t="shared" si="401"/>
        <v>1</v>
      </c>
    </row>
    <row r="3382" spans="1:13" ht="13.2" hidden="1" x14ac:dyDescent="0.25">
      <c r="A3382" s="3" t="s">
        <v>3418</v>
      </c>
      <c r="B3382" s="3" t="s">
        <v>12</v>
      </c>
      <c r="C3382" s="3">
        <v>30</v>
      </c>
      <c r="D3382" s="3" t="s">
        <v>13</v>
      </c>
      <c r="E3382" s="3" t="s">
        <v>27</v>
      </c>
      <c r="F3382" s="4" t="s">
        <v>43</v>
      </c>
      <c r="G3382" s="4" t="s">
        <v>16</v>
      </c>
      <c r="H3382" s="4" t="s">
        <v>17</v>
      </c>
      <c r="I3382" s="4"/>
      <c r="J3382" s="6">
        <v>44792</v>
      </c>
      <c r="K3382" s="6">
        <v>44797</v>
      </c>
      <c r="L3382">
        <f t="shared" si="394"/>
        <v>5</v>
      </c>
      <c r="M3382" t="b">
        <f t="shared" si="401"/>
        <v>1</v>
      </c>
    </row>
    <row r="3383" spans="1:13" ht="13.2" hidden="1" x14ac:dyDescent="0.25">
      <c r="A3383" s="3" t="s">
        <v>3419</v>
      </c>
      <c r="B3383" s="3" t="s">
        <v>12</v>
      </c>
      <c r="C3383" s="3">
        <v>30</v>
      </c>
      <c r="D3383" s="3" t="s">
        <v>13</v>
      </c>
      <c r="E3383" s="3" t="s">
        <v>27</v>
      </c>
      <c r="F3383" s="4" t="s">
        <v>43</v>
      </c>
      <c r="G3383" s="4" t="s">
        <v>16</v>
      </c>
      <c r="H3383" s="4" t="s">
        <v>17</v>
      </c>
      <c r="I3383" s="4"/>
      <c r="J3383" s="6">
        <v>44792</v>
      </c>
      <c r="K3383" s="6">
        <v>44798</v>
      </c>
      <c r="L3383">
        <f t="shared" si="394"/>
        <v>6</v>
      </c>
      <c r="M3383" t="b">
        <f t="shared" si="401"/>
        <v>1</v>
      </c>
    </row>
    <row r="3384" spans="1:13" ht="13.2" hidden="1" x14ac:dyDescent="0.25">
      <c r="A3384" s="3" t="s">
        <v>3420</v>
      </c>
      <c r="B3384" s="3" t="s">
        <v>12</v>
      </c>
      <c r="C3384" s="3">
        <v>30</v>
      </c>
      <c r="D3384" s="3" t="s">
        <v>13</v>
      </c>
      <c r="E3384" s="3" t="s">
        <v>27</v>
      </c>
      <c r="F3384" s="4" t="s">
        <v>43</v>
      </c>
      <c r="G3384" s="4" t="s">
        <v>16</v>
      </c>
      <c r="H3384" s="4" t="s">
        <v>17</v>
      </c>
      <c r="I3384" s="4"/>
      <c r="J3384" s="6">
        <v>44792</v>
      </c>
      <c r="K3384" s="6">
        <v>44801</v>
      </c>
      <c r="L3384">
        <f t="shared" si="394"/>
        <v>9</v>
      </c>
      <c r="M3384" t="b">
        <f t="shared" si="401"/>
        <v>1</v>
      </c>
    </row>
    <row r="3385" spans="1:13" ht="13.2" hidden="1" x14ac:dyDescent="0.25">
      <c r="A3385" s="3" t="s">
        <v>3421</v>
      </c>
      <c r="B3385" s="3" t="s">
        <v>12</v>
      </c>
      <c r="C3385" s="3">
        <v>30</v>
      </c>
      <c r="D3385" s="3" t="s">
        <v>13</v>
      </c>
      <c r="E3385" s="3" t="s">
        <v>27</v>
      </c>
      <c r="F3385" s="4" t="s">
        <v>28</v>
      </c>
      <c r="G3385" s="4" t="s">
        <v>16</v>
      </c>
      <c r="H3385" s="4" t="s">
        <v>8</v>
      </c>
      <c r="I3385" s="4" t="s">
        <v>79</v>
      </c>
      <c r="J3385" s="6">
        <v>44792</v>
      </c>
      <c r="K3385" s="6">
        <v>44824</v>
      </c>
      <c r="L3385">
        <f t="shared" si="394"/>
        <v>32</v>
      </c>
      <c r="M3385" t="b">
        <f t="shared" si="401"/>
        <v>0</v>
      </c>
    </row>
    <row r="3386" spans="1:13" ht="13.2" hidden="1" x14ac:dyDescent="0.25">
      <c r="A3386" s="3" t="s">
        <v>3422</v>
      </c>
      <c r="B3386" s="3" t="s">
        <v>12</v>
      </c>
      <c r="C3386" s="3">
        <v>30</v>
      </c>
      <c r="D3386" s="3" t="s">
        <v>404</v>
      </c>
      <c r="E3386" s="3" t="s">
        <v>466</v>
      </c>
      <c r="F3386" s="4"/>
      <c r="G3386" s="4" t="s">
        <v>29</v>
      </c>
      <c r="H3386" s="4"/>
      <c r="I3386" s="4"/>
      <c r="J3386" s="6">
        <v>44792</v>
      </c>
      <c r="K3386" s="3"/>
      <c r="L3386">
        <f t="shared" si="394"/>
        <v>-44792</v>
      </c>
    </row>
    <row r="3387" spans="1:13" ht="13.2" hidden="1" x14ac:dyDescent="0.25">
      <c r="A3387" s="3" t="s">
        <v>3423</v>
      </c>
      <c r="B3387" s="3" t="s">
        <v>12</v>
      </c>
      <c r="C3387" s="3">
        <v>30</v>
      </c>
      <c r="D3387" s="3" t="s">
        <v>404</v>
      </c>
      <c r="E3387" s="3" t="s">
        <v>466</v>
      </c>
      <c r="F3387" s="4"/>
      <c r="G3387" s="4" t="s">
        <v>29</v>
      </c>
      <c r="H3387" s="4"/>
      <c r="I3387" s="4"/>
      <c r="J3387" s="6">
        <v>44792</v>
      </c>
      <c r="K3387" s="3"/>
      <c r="L3387">
        <f t="shared" si="394"/>
        <v>-44792</v>
      </c>
    </row>
    <row r="3388" spans="1:13" ht="13.2" hidden="1" x14ac:dyDescent="0.25">
      <c r="A3388" s="3" t="s">
        <v>3424</v>
      </c>
      <c r="B3388" s="3" t="s">
        <v>12</v>
      </c>
      <c r="C3388" s="3">
        <v>30</v>
      </c>
      <c r="D3388" s="3" t="s">
        <v>404</v>
      </c>
      <c r="E3388" s="3" t="s">
        <v>466</v>
      </c>
      <c r="F3388" s="4"/>
      <c r="G3388" s="4" t="s">
        <v>29</v>
      </c>
      <c r="H3388" s="4"/>
      <c r="I3388" s="4"/>
      <c r="J3388" s="6">
        <v>44792</v>
      </c>
      <c r="K3388" s="3"/>
      <c r="L3388">
        <f t="shared" si="394"/>
        <v>-44792</v>
      </c>
    </row>
    <row r="3389" spans="1:13" ht="13.2" hidden="1" x14ac:dyDescent="0.25">
      <c r="A3389" s="3" t="s">
        <v>3425</v>
      </c>
      <c r="B3389" s="3" t="s">
        <v>12</v>
      </c>
      <c r="C3389" s="3">
        <v>30</v>
      </c>
      <c r="D3389" s="3" t="s">
        <v>13</v>
      </c>
      <c r="E3389" s="3" t="s">
        <v>27</v>
      </c>
      <c r="F3389" s="4" t="s">
        <v>28</v>
      </c>
      <c r="G3389" s="4" t="s">
        <v>29</v>
      </c>
      <c r="H3389" s="4" t="s">
        <v>8</v>
      </c>
      <c r="I3389" s="4" t="s">
        <v>30</v>
      </c>
      <c r="J3389" s="6">
        <v>44794</v>
      </c>
      <c r="K3389" s="6">
        <v>44808</v>
      </c>
      <c r="L3389">
        <f t="shared" si="394"/>
        <v>14</v>
      </c>
      <c r="M3389" t="b">
        <f t="shared" ref="M3389:M3392" si="402">L3389&lt;C3389</f>
        <v>1</v>
      </c>
    </row>
    <row r="3390" spans="1:13" ht="13.2" hidden="1" x14ac:dyDescent="0.25">
      <c r="A3390" s="3" t="s">
        <v>3426</v>
      </c>
      <c r="B3390" s="3" t="s">
        <v>32</v>
      </c>
      <c r="C3390" s="3">
        <v>15</v>
      </c>
      <c r="D3390" s="3" t="s">
        <v>13</v>
      </c>
      <c r="E3390" s="3" t="s">
        <v>27</v>
      </c>
      <c r="F3390" s="4" t="s">
        <v>28</v>
      </c>
      <c r="G3390" s="4" t="s">
        <v>16</v>
      </c>
      <c r="H3390" s="4" t="s">
        <v>8</v>
      </c>
      <c r="I3390" s="4" t="s">
        <v>1832</v>
      </c>
      <c r="J3390" s="6">
        <v>44795</v>
      </c>
      <c r="K3390" s="6">
        <v>44838</v>
      </c>
      <c r="L3390">
        <f t="shared" si="394"/>
        <v>43</v>
      </c>
      <c r="M3390" t="b">
        <f t="shared" si="402"/>
        <v>0</v>
      </c>
    </row>
    <row r="3391" spans="1:13" ht="13.2" hidden="1" x14ac:dyDescent="0.25">
      <c r="A3391" s="3" t="s">
        <v>3427</v>
      </c>
      <c r="B3391" s="3" t="s">
        <v>32</v>
      </c>
      <c r="C3391" s="3">
        <v>15</v>
      </c>
      <c r="D3391" s="3" t="s">
        <v>13</v>
      </c>
      <c r="E3391" s="3" t="s">
        <v>27</v>
      </c>
      <c r="F3391" s="4" t="s">
        <v>28</v>
      </c>
      <c r="G3391" s="4" t="s">
        <v>16</v>
      </c>
      <c r="H3391" s="4" t="s">
        <v>8</v>
      </c>
      <c r="I3391" s="4" t="s">
        <v>1832</v>
      </c>
      <c r="J3391" s="6">
        <v>44795</v>
      </c>
      <c r="K3391" s="6">
        <v>44838</v>
      </c>
      <c r="L3391">
        <f t="shared" si="394"/>
        <v>43</v>
      </c>
      <c r="M3391" t="b">
        <f t="shared" si="402"/>
        <v>0</v>
      </c>
    </row>
    <row r="3392" spans="1:13" ht="13.2" hidden="1" x14ac:dyDescent="0.25">
      <c r="A3392" s="3" t="s">
        <v>3428</v>
      </c>
      <c r="B3392" s="3" t="s">
        <v>32</v>
      </c>
      <c r="C3392" s="3">
        <v>15</v>
      </c>
      <c r="D3392" s="3" t="s">
        <v>13</v>
      </c>
      <c r="E3392" s="3" t="s">
        <v>27</v>
      </c>
      <c r="F3392" s="4" t="s">
        <v>28</v>
      </c>
      <c r="G3392" s="4" t="s">
        <v>16</v>
      </c>
      <c r="H3392" s="4" t="s">
        <v>8</v>
      </c>
      <c r="I3392" s="4" t="s">
        <v>1832</v>
      </c>
      <c r="J3392" s="6">
        <v>44795</v>
      </c>
      <c r="K3392" s="6">
        <v>44838</v>
      </c>
      <c r="L3392">
        <f t="shared" si="394"/>
        <v>43</v>
      </c>
      <c r="M3392" t="b">
        <f t="shared" si="402"/>
        <v>0</v>
      </c>
    </row>
    <row r="3393" spans="1:13" ht="13.2" hidden="1" x14ac:dyDescent="0.25">
      <c r="A3393" s="3" t="s">
        <v>3429</v>
      </c>
      <c r="B3393" s="3" t="s">
        <v>34</v>
      </c>
      <c r="C3393" s="3">
        <v>7</v>
      </c>
      <c r="D3393" s="3" t="s">
        <v>404</v>
      </c>
      <c r="E3393" s="3" t="s">
        <v>405</v>
      </c>
      <c r="F3393" s="4"/>
      <c r="G3393" s="4" t="s">
        <v>16</v>
      </c>
      <c r="H3393" s="4"/>
      <c r="I3393" s="4"/>
      <c r="J3393" s="6">
        <v>44795</v>
      </c>
      <c r="K3393" s="3"/>
      <c r="L3393">
        <f t="shared" si="394"/>
        <v>-44795</v>
      </c>
    </row>
    <row r="3394" spans="1:13" ht="13.2" hidden="1" x14ac:dyDescent="0.25">
      <c r="A3394" s="3" t="s">
        <v>3430</v>
      </c>
      <c r="B3394" s="3" t="s">
        <v>12</v>
      </c>
      <c r="C3394" s="3">
        <v>30</v>
      </c>
      <c r="D3394" s="3" t="s">
        <v>13</v>
      </c>
      <c r="E3394" s="3" t="s">
        <v>27</v>
      </c>
      <c r="F3394" s="4" t="s">
        <v>43</v>
      </c>
      <c r="G3394" s="4" t="s">
        <v>140</v>
      </c>
      <c r="H3394" s="4" t="s">
        <v>17</v>
      </c>
      <c r="I3394" s="4"/>
      <c r="J3394" s="6">
        <v>44795</v>
      </c>
      <c r="K3394" s="6">
        <v>44795</v>
      </c>
      <c r="L3394">
        <f t="shared" si="394"/>
        <v>0</v>
      </c>
      <c r="M3394" t="b">
        <f t="shared" ref="M3394:M3401" si="403">L3394&lt;C3394</f>
        <v>1</v>
      </c>
    </row>
    <row r="3395" spans="1:13" ht="13.2" hidden="1" x14ac:dyDescent="0.25">
      <c r="A3395" s="3" t="s">
        <v>3431</v>
      </c>
      <c r="B3395" s="3" t="s">
        <v>12</v>
      </c>
      <c r="C3395" s="3">
        <v>30</v>
      </c>
      <c r="D3395" s="3" t="s">
        <v>13</v>
      </c>
      <c r="E3395" s="3" t="s">
        <v>27</v>
      </c>
      <c r="F3395" s="4" t="s">
        <v>43</v>
      </c>
      <c r="G3395" s="4" t="s">
        <v>140</v>
      </c>
      <c r="H3395" s="4" t="s">
        <v>17</v>
      </c>
      <c r="I3395" s="4"/>
      <c r="J3395" s="6">
        <v>44795</v>
      </c>
      <c r="K3395" s="6">
        <v>44795</v>
      </c>
      <c r="L3395">
        <f t="shared" si="394"/>
        <v>0</v>
      </c>
      <c r="M3395" t="b">
        <f t="shared" si="403"/>
        <v>1</v>
      </c>
    </row>
    <row r="3396" spans="1:13" ht="13.2" hidden="1" x14ac:dyDescent="0.25">
      <c r="A3396" s="3" t="s">
        <v>3432</v>
      </c>
      <c r="B3396" s="3" t="s">
        <v>12</v>
      </c>
      <c r="C3396" s="3">
        <v>30</v>
      </c>
      <c r="D3396" s="3" t="s">
        <v>13</v>
      </c>
      <c r="E3396" s="3" t="s">
        <v>27</v>
      </c>
      <c r="F3396" s="4" t="s">
        <v>43</v>
      </c>
      <c r="G3396" s="4" t="s">
        <v>90</v>
      </c>
      <c r="H3396" s="4" t="s">
        <v>17</v>
      </c>
      <c r="I3396" s="4"/>
      <c r="J3396" s="6">
        <v>44795</v>
      </c>
      <c r="K3396" s="6">
        <v>44796</v>
      </c>
      <c r="L3396">
        <f t="shared" ref="L3396:L3398" si="404">K3396-J3396</f>
        <v>1</v>
      </c>
      <c r="M3396" t="b">
        <f t="shared" si="403"/>
        <v>1</v>
      </c>
    </row>
    <row r="3397" spans="1:13" ht="13.2" hidden="1" x14ac:dyDescent="0.25">
      <c r="A3397" s="3" t="s">
        <v>3433</v>
      </c>
      <c r="B3397" s="3" t="s">
        <v>12</v>
      </c>
      <c r="C3397" s="3">
        <v>30</v>
      </c>
      <c r="D3397" s="3" t="s">
        <v>13</v>
      </c>
      <c r="E3397" s="3" t="s">
        <v>27</v>
      </c>
      <c r="F3397" s="4" t="s">
        <v>43</v>
      </c>
      <c r="G3397" s="4" t="s">
        <v>90</v>
      </c>
      <c r="H3397" s="4" t="s">
        <v>17</v>
      </c>
      <c r="I3397" s="4"/>
      <c r="J3397" s="6">
        <v>44795</v>
      </c>
      <c r="K3397" s="6">
        <v>44799</v>
      </c>
      <c r="L3397">
        <f t="shared" si="404"/>
        <v>4</v>
      </c>
      <c r="M3397" t="b">
        <f t="shared" si="403"/>
        <v>1</v>
      </c>
    </row>
    <row r="3398" spans="1:13" ht="13.2" hidden="1" x14ac:dyDescent="0.25">
      <c r="A3398" s="3" t="s">
        <v>3434</v>
      </c>
      <c r="B3398" s="3" t="s">
        <v>12</v>
      </c>
      <c r="C3398" s="3">
        <v>30</v>
      </c>
      <c r="D3398" s="3" t="s">
        <v>13</v>
      </c>
      <c r="E3398" s="3" t="s">
        <v>27</v>
      </c>
      <c r="F3398" s="4" t="s">
        <v>43</v>
      </c>
      <c r="G3398" s="4" t="s">
        <v>16</v>
      </c>
      <c r="H3398" s="4" t="s">
        <v>17</v>
      </c>
      <c r="I3398" s="4"/>
      <c r="J3398" s="6">
        <v>44795</v>
      </c>
      <c r="K3398" s="6">
        <v>44803</v>
      </c>
      <c r="L3398">
        <f t="shared" si="404"/>
        <v>8</v>
      </c>
      <c r="M3398" t="b">
        <f t="shared" si="403"/>
        <v>1</v>
      </c>
    </row>
    <row r="3399" spans="1:13" ht="13.2" hidden="1" x14ac:dyDescent="0.25">
      <c r="A3399" s="3" t="s">
        <v>3435</v>
      </c>
      <c r="B3399" s="3" t="s">
        <v>12</v>
      </c>
      <c r="C3399" s="3">
        <v>30</v>
      </c>
      <c r="D3399" s="3" t="s">
        <v>13</v>
      </c>
      <c r="E3399" s="3" t="s">
        <v>27</v>
      </c>
      <c r="F3399" s="4" t="s">
        <v>28</v>
      </c>
      <c r="G3399" s="4" t="s">
        <v>29</v>
      </c>
      <c r="H3399" s="4" t="s">
        <v>8</v>
      </c>
      <c r="I3399" s="4" t="s">
        <v>30</v>
      </c>
      <c r="J3399" s="6">
        <v>44795</v>
      </c>
      <c r="K3399" s="6">
        <v>44812</v>
      </c>
      <c r="L3399">
        <f t="shared" ref="L3399:L3458" si="405">K3399-J3399</f>
        <v>17</v>
      </c>
      <c r="M3399" t="b">
        <f t="shared" si="403"/>
        <v>1</v>
      </c>
    </row>
    <row r="3400" spans="1:13" ht="13.2" hidden="1" x14ac:dyDescent="0.25">
      <c r="A3400" s="3" t="s">
        <v>3436</v>
      </c>
      <c r="B3400" s="3" t="s">
        <v>12</v>
      </c>
      <c r="C3400" s="3">
        <v>30</v>
      </c>
      <c r="D3400" s="3" t="s">
        <v>13</v>
      </c>
      <c r="E3400" s="3" t="s">
        <v>27</v>
      </c>
      <c r="F3400" s="4" t="s">
        <v>28</v>
      </c>
      <c r="G3400" s="4" t="s">
        <v>29</v>
      </c>
      <c r="H3400" s="4" t="s">
        <v>8</v>
      </c>
      <c r="I3400" s="4" t="s">
        <v>79</v>
      </c>
      <c r="J3400" s="6">
        <v>44795</v>
      </c>
      <c r="K3400" s="6">
        <v>44816</v>
      </c>
      <c r="L3400">
        <f t="shared" si="405"/>
        <v>21</v>
      </c>
      <c r="M3400" t="b">
        <f t="shared" si="403"/>
        <v>1</v>
      </c>
    </row>
    <row r="3401" spans="1:13" ht="13.2" hidden="1" x14ac:dyDescent="0.25">
      <c r="A3401" s="3" t="s">
        <v>3437</v>
      </c>
      <c r="B3401" s="3" t="s">
        <v>12</v>
      </c>
      <c r="C3401" s="3">
        <v>30</v>
      </c>
      <c r="D3401" s="3" t="s">
        <v>13</v>
      </c>
      <c r="E3401" s="3" t="s">
        <v>27</v>
      </c>
      <c r="F3401" s="4" t="s">
        <v>28</v>
      </c>
      <c r="G3401" s="4" t="s">
        <v>29</v>
      </c>
      <c r="H3401" s="4" t="s">
        <v>8</v>
      </c>
      <c r="I3401" s="4" t="s">
        <v>30</v>
      </c>
      <c r="J3401" s="6">
        <v>44795</v>
      </c>
      <c r="K3401" s="6">
        <v>44816</v>
      </c>
      <c r="L3401">
        <f t="shared" si="405"/>
        <v>21</v>
      </c>
      <c r="M3401" t="b">
        <f t="shared" si="403"/>
        <v>1</v>
      </c>
    </row>
    <row r="3402" spans="1:13" ht="13.2" hidden="1" x14ac:dyDescent="0.25">
      <c r="A3402" s="3" t="s">
        <v>3438</v>
      </c>
      <c r="B3402" s="3" t="s">
        <v>32</v>
      </c>
      <c r="C3402" s="3">
        <v>15</v>
      </c>
      <c r="D3402" s="3" t="s">
        <v>13</v>
      </c>
      <c r="E3402" s="3" t="s">
        <v>14</v>
      </c>
      <c r="F3402" s="4" t="s">
        <v>22</v>
      </c>
      <c r="G3402" s="4" t="s">
        <v>140</v>
      </c>
      <c r="H3402" s="4" t="s">
        <v>8</v>
      </c>
      <c r="I3402" s="4" t="s">
        <v>1832</v>
      </c>
      <c r="J3402" s="6">
        <v>44796</v>
      </c>
      <c r="K3402" s="6">
        <v>44838</v>
      </c>
      <c r="L3402">
        <f t="shared" si="405"/>
        <v>42</v>
      </c>
    </row>
    <row r="3403" spans="1:13" ht="13.2" hidden="1" x14ac:dyDescent="0.25">
      <c r="A3403" s="3" t="s">
        <v>3439</v>
      </c>
      <c r="B3403" s="3" t="s">
        <v>32</v>
      </c>
      <c r="C3403" s="3">
        <v>15</v>
      </c>
      <c r="D3403" s="3" t="s">
        <v>13</v>
      </c>
      <c r="E3403" s="3" t="s">
        <v>27</v>
      </c>
      <c r="F3403" s="4" t="s">
        <v>28</v>
      </c>
      <c r="G3403" s="4" t="s">
        <v>29</v>
      </c>
      <c r="H3403" s="4" t="s">
        <v>8</v>
      </c>
      <c r="I3403" s="4" t="s">
        <v>30</v>
      </c>
      <c r="J3403" s="6">
        <v>44796</v>
      </c>
      <c r="K3403" s="6">
        <v>44810</v>
      </c>
      <c r="L3403">
        <f t="shared" si="405"/>
        <v>14</v>
      </c>
      <c r="M3403" t="b">
        <f t="shared" ref="M3403:M3405" si="406">L3403&lt;C3403</f>
        <v>1</v>
      </c>
    </row>
    <row r="3404" spans="1:13" ht="13.2" hidden="1" x14ac:dyDescent="0.25">
      <c r="A3404" s="3" t="s">
        <v>3440</v>
      </c>
      <c r="B3404" s="3" t="s">
        <v>32</v>
      </c>
      <c r="C3404" s="3">
        <v>15</v>
      </c>
      <c r="D3404" s="3" t="s">
        <v>13</v>
      </c>
      <c r="E3404" s="3" t="s">
        <v>27</v>
      </c>
      <c r="F3404" s="4" t="s">
        <v>28</v>
      </c>
      <c r="G3404" s="4" t="s">
        <v>16</v>
      </c>
      <c r="H3404" s="4" t="s">
        <v>8</v>
      </c>
      <c r="I3404" s="4" t="s">
        <v>1832</v>
      </c>
      <c r="J3404" s="6">
        <v>44796</v>
      </c>
      <c r="K3404" s="6">
        <v>44838</v>
      </c>
      <c r="L3404">
        <f t="shared" si="405"/>
        <v>42</v>
      </c>
      <c r="M3404" t="b">
        <f t="shared" si="406"/>
        <v>0</v>
      </c>
    </row>
    <row r="3405" spans="1:13" ht="13.2" hidden="1" x14ac:dyDescent="0.25">
      <c r="A3405" s="3" t="s">
        <v>3441</v>
      </c>
      <c r="B3405" s="3" t="s">
        <v>32</v>
      </c>
      <c r="C3405" s="3">
        <v>15</v>
      </c>
      <c r="D3405" s="3" t="s">
        <v>13</v>
      </c>
      <c r="E3405" s="3" t="s">
        <v>27</v>
      </c>
      <c r="F3405" s="4" t="s">
        <v>28</v>
      </c>
      <c r="G3405" s="4" t="s">
        <v>16</v>
      </c>
      <c r="H3405" s="4" t="s">
        <v>8</v>
      </c>
      <c r="I3405" s="4" t="s">
        <v>1832</v>
      </c>
      <c r="J3405" s="6">
        <v>44796</v>
      </c>
      <c r="K3405" s="6">
        <v>44838</v>
      </c>
      <c r="L3405">
        <f t="shared" si="405"/>
        <v>42</v>
      </c>
      <c r="M3405" t="b">
        <f t="shared" si="406"/>
        <v>0</v>
      </c>
    </row>
    <row r="3406" spans="1:13" ht="13.2" hidden="1" x14ac:dyDescent="0.25">
      <c r="A3406" s="3" t="s">
        <v>3442</v>
      </c>
      <c r="B3406" s="3" t="s">
        <v>34</v>
      </c>
      <c r="C3406" s="3">
        <v>7</v>
      </c>
      <c r="D3406" s="3" t="s">
        <v>404</v>
      </c>
      <c r="E3406" s="3" t="s">
        <v>405</v>
      </c>
      <c r="F3406" s="4"/>
      <c r="G3406" s="4" t="s">
        <v>16</v>
      </c>
      <c r="H3406" s="4"/>
      <c r="I3406" s="4"/>
      <c r="J3406" s="6">
        <v>44796</v>
      </c>
      <c r="K3406" s="3"/>
      <c r="L3406">
        <f t="shared" si="405"/>
        <v>-44796</v>
      </c>
    </row>
    <row r="3407" spans="1:13" ht="13.2" hidden="1" x14ac:dyDescent="0.25">
      <c r="A3407" s="3" t="s">
        <v>3443</v>
      </c>
      <c r="B3407" s="3" t="s">
        <v>12</v>
      </c>
      <c r="C3407" s="3">
        <v>30</v>
      </c>
      <c r="D3407" s="3" t="s">
        <v>13</v>
      </c>
      <c r="E3407" s="3" t="s">
        <v>27</v>
      </c>
      <c r="F3407" s="4" t="s">
        <v>43</v>
      </c>
      <c r="G3407" s="4" t="s">
        <v>16</v>
      </c>
      <c r="H3407" s="4" t="s">
        <v>17</v>
      </c>
      <c r="I3407" s="4"/>
      <c r="J3407" s="6">
        <v>44796</v>
      </c>
      <c r="K3407" s="6">
        <v>44806</v>
      </c>
      <c r="L3407">
        <f>K3407-J3407</f>
        <v>10</v>
      </c>
      <c r="M3407" t="b">
        <f t="shared" ref="M3407:M3410" si="407">L3407&lt;C3407</f>
        <v>1</v>
      </c>
    </row>
    <row r="3408" spans="1:13" ht="13.2" hidden="1" x14ac:dyDescent="0.25">
      <c r="A3408" s="3" t="s">
        <v>3444</v>
      </c>
      <c r="B3408" s="3" t="s">
        <v>12</v>
      </c>
      <c r="C3408" s="3">
        <v>30</v>
      </c>
      <c r="D3408" s="3" t="s">
        <v>13</v>
      </c>
      <c r="E3408" s="3" t="s">
        <v>27</v>
      </c>
      <c r="F3408" s="4" t="s">
        <v>28</v>
      </c>
      <c r="G3408" s="4" t="s">
        <v>29</v>
      </c>
      <c r="H3408" s="4" t="s">
        <v>8</v>
      </c>
      <c r="I3408" s="4" t="s">
        <v>79</v>
      </c>
      <c r="J3408" s="6">
        <v>44796</v>
      </c>
      <c r="K3408" s="6">
        <v>44816</v>
      </c>
      <c r="L3408">
        <f t="shared" si="405"/>
        <v>20</v>
      </c>
      <c r="M3408" t="b">
        <f t="shared" si="407"/>
        <v>1</v>
      </c>
    </row>
    <row r="3409" spans="1:13" ht="13.2" hidden="1" x14ac:dyDescent="0.25">
      <c r="A3409" s="3" t="s">
        <v>3445</v>
      </c>
      <c r="B3409" s="3" t="s">
        <v>12</v>
      </c>
      <c r="C3409" s="3">
        <v>30</v>
      </c>
      <c r="D3409" s="3" t="s">
        <v>13</v>
      </c>
      <c r="E3409" s="3" t="s">
        <v>27</v>
      </c>
      <c r="F3409" s="4" t="s">
        <v>28</v>
      </c>
      <c r="G3409" s="4" t="s">
        <v>29</v>
      </c>
      <c r="H3409" s="4" t="s">
        <v>8</v>
      </c>
      <c r="I3409" s="4" t="s">
        <v>79</v>
      </c>
      <c r="J3409" s="6">
        <v>44796</v>
      </c>
      <c r="K3409" s="6">
        <v>44816</v>
      </c>
      <c r="L3409">
        <f t="shared" si="405"/>
        <v>20</v>
      </c>
      <c r="M3409" t="b">
        <f t="shared" si="407"/>
        <v>1</v>
      </c>
    </row>
    <row r="3410" spans="1:13" ht="13.2" hidden="1" x14ac:dyDescent="0.25">
      <c r="A3410" s="3" t="s">
        <v>3446</v>
      </c>
      <c r="B3410" s="3" t="s">
        <v>12</v>
      </c>
      <c r="C3410" s="3">
        <v>30</v>
      </c>
      <c r="D3410" s="3" t="s">
        <v>13</v>
      </c>
      <c r="E3410" s="3" t="s">
        <v>27</v>
      </c>
      <c r="F3410" s="4" t="s">
        <v>28</v>
      </c>
      <c r="G3410" s="4" t="s">
        <v>16</v>
      </c>
      <c r="H3410" s="4" t="s">
        <v>8</v>
      </c>
      <c r="I3410" s="4" t="s">
        <v>79</v>
      </c>
      <c r="J3410" s="6">
        <v>44796</v>
      </c>
      <c r="K3410" s="6">
        <v>44840</v>
      </c>
      <c r="L3410">
        <f t="shared" si="405"/>
        <v>44</v>
      </c>
      <c r="M3410" t="b">
        <f t="shared" si="407"/>
        <v>0</v>
      </c>
    </row>
    <row r="3411" spans="1:13" ht="13.2" hidden="1" x14ac:dyDescent="0.25">
      <c r="A3411" s="3" t="s">
        <v>3447</v>
      </c>
      <c r="B3411" s="3" t="s">
        <v>32</v>
      </c>
      <c r="C3411" s="3">
        <v>15</v>
      </c>
      <c r="D3411" s="3" t="s">
        <v>404</v>
      </c>
      <c r="E3411" s="3" t="s">
        <v>466</v>
      </c>
      <c r="F3411" s="4"/>
      <c r="G3411" s="4" t="s">
        <v>29</v>
      </c>
      <c r="H3411" s="4"/>
      <c r="I3411" s="4"/>
      <c r="J3411" s="6">
        <v>44797</v>
      </c>
      <c r="K3411" s="3"/>
      <c r="L3411">
        <f t="shared" si="405"/>
        <v>-44797</v>
      </c>
    </row>
    <row r="3412" spans="1:13" ht="13.2" hidden="1" x14ac:dyDescent="0.25">
      <c r="A3412" s="3" t="s">
        <v>3448</v>
      </c>
      <c r="B3412" s="3" t="s">
        <v>32</v>
      </c>
      <c r="C3412" s="3">
        <v>15</v>
      </c>
      <c r="D3412" s="3" t="s">
        <v>404</v>
      </c>
      <c r="E3412" s="3" t="s">
        <v>405</v>
      </c>
      <c r="F3412" s="4"/>
      <c r="G3412" s="4" t="s">
        <v>90</v>
      </c>
      <c r="H3412" s="4"/>
      <c r="I3412" s="4"/>
      <c r="J3412" s="6">
        <v>44797</v>
      </c>
      <c r="K3412" s="3"/>
      <c r="L3412">
        <f t="shared" si="405"/>
        <v>-44797</v>
      </c>
    </row>
    <row r="3413" spans="1:13" ht="13.2" hidden="1" x14ac:dyDescent="0.25">
      <c r="A3413" s="3" t="s">
        <v>3449</v>
      </c>
      <c r="B3413" s="3" t="s">
        <v>34</v>
      </c>
      <c r="C3413" s="3">
        <v>7</v>
      </c>
      <c r="D3413" s="3" t="s">
        <v>13</v>
      </c>
      <c r="E3413" s="3" t="s">
        <v>27</v>
      </c>
      <c r="F3413" s="4" t="s">
        <v>28</v>
      </c>
      <c r="G3413" s="4" t="s">
        <v>29</v>
      </c>
      <c r="H3413" s="4" t="s">
        <v>8</v>
      </c>
      <c r="I3413" s="4" t="s">
        <v>30</v>
      </c>
      <c r="J3413" s="6">
        <v>44797</v>
      </c>
      <c r="K3413" s="6">
        <v>44810</v>
      </c>
      <c r="L3413">
        <f t="shared" si="405"/>
        <v>13</v>
      </c>
      <c r="M3413" t="b">
        <f t="shared" ref="M3413:M3424" si="408">L3413&lt;C3413</f>
        <v>0</v>
      </c>
    </row>
    <row r="3414" spans="1:13" ht="13.2" hidden="1" x14ac:dyDescent="0.25">
      <c r="A3414" s="3" t="s">
        <v>3450</v>
      </c>
      <c r="B3414" s="3" t="s">
        <v>12</v>
      </c>
      <c r="C3414" s="3">
        <v>30</v>
      </c>
      <c r="D3414" s="3" t="s">
        <v>13</v>
      </c>
      <c r="E3414" s="3" t="s">
        <v>27</v>
      </c>
      <c r="F3414" s="4" t="s">
        <v>43</v>
      </c>
      <c r="G3414" s="4" t="s">
        <v>140</v>
      </c>
      <c r="H3414" s="4" t="s">
        <v>17</v>
      </c>
      <c r="I3414" s="4"/>
      <c r="J3414" s="6">
        <v>44797</v>
      </c>
      <c r="K3414" s="6">
        <v>44797</v>
      </c>
      <c r="L3414">
        <f t="shared" si="405"/>
        <v>0</v>
      </c>
      <c r="M3414" t="b">
        <f t="shared" si="408"/>
        <v>1</v>
      </c>
    </row>
    <row r="3415" spans="1:13" ht="13.2" hidden="1" x14ac:dyDescent="0.25">
      <c r="A3415" s="3" t="s">
        <v>3451</v>
      </c>
      <c r="B3415" s="3" t="s">
        <v>12</v>
      </c>
      <c r="C3415" s="3">
        <v>30</v>
      </c>
      <c r="D3415" s="3" t="s">
        <v>13</v>
      </c>
      <c r="E3415" s="3" t="s">
        <v>27</v>
      </c>
      <c r="F3415" s="4" t="s">
        <v>43</v>
      </c>
      <c r="G3415" s="4" t="s">
        <v>140</v>
      </c>
      <c r="H3415" s="4" t="s">
        <v>17</v>
      </c>
      <c r="I3415" s="4"/>
      <c r="J3415" s="6">
        <v>44797</v>
      </c>
      <c r="K3415" s="6">
        <v>44798</v>
      </c>
      <c r="L3415">
        <f t="shared" si="405"/>
        <v>1</v>
      </c>
      <c r="M3415" t="b">
        <f t="shared" si="408"/>
        <v>1</v>
      </c>
    </row>
    <row r="3416" spans="1:13" ht="13.2" hidden="1" x14ac:dyDescent="0.25">
      <c r="A3416" s="3" t="s">
        <v>3452</v>
      </c>
      <c r="B3416" s="3" t="s">
        <v>12</v>
      </c>
      <c r="C3416" s="3">
        <v>30</v>
      </c>
      <c r="D3416" s="3" t="s">
        <v>13</v>
      </c>
      <c r="E3416" s="3" t="s">
        <v>27</v>
      </c>
      <c r="F3416" s="4" t="s">
        <v>43</v>
      </c>
      <c r="G3416" s="4" t="s">
        <v>90</v>
      </c>
      <c r="H3416" s="4" t="s">
        <v>17</v>
      </c>
      <c r="I3416" s="4"/>
      <c r="J3416" s="6">
        <v>44797</v>
      </c>
      <c r="K3416" s="6">
        <v>44799</v>
      </c>
      <c r="L3416">
        <f t="shared" si="405"/>
        <v>2</v>
      </c>
      <c r="M3416" t="b">
        <f t="shared" si="408"/>
        <v>1</v>
      </c>
    </row>
    <row r="3417" spans="1:13" ht="13.2" hidden="1" x14ac:dyDescent="0.25">
      <c r="A3417" s="3" t="s">
        <v>3453</v>
      </c>
      <c r="B3417" s="3" t="s">
        <v>12</v>
      </c>
      <c r="C3417" s="3">
        <v>30</v>
      </c>
      <c r="D3417" s="3" t="s">
        <v>13</v>
      </c>
      <c r="E3417" s="3" t="s">
        <v>27</v>
      </c>
      <c r="F3417" s="4" t="s">
        <v>43</v>
      </c>
      <c r="G3417" s="4" t="s">
        <v>16</v>
      </c>
      <c r="H3417" s="4" t="s">
        <v>17</v>
      </c>
      <c r="I3417" s="4"/>
      <c r="J3417" s="6">
        <v>44797</v>
      </c>
      <c r="K3417" s="6">
        <v>44805</v>
      </c>
      <c r="L3417">
        <f t="shared" si="405"/>
        <v>8</v>
      </c>
      <c r="M3417" t="b">
        <f t="shared" si="408"/>
        <v>1</v>
      </c>
    </row>
    <row r="3418" spans="1:13" ht="13.2" hidden="1" x14ac:dyDescent="0.25">
      <c r="A3418" s="3" t="s">
        <v>3454</v>
      </c>
      <c r="B3418" s="3" t="s">
        <v>12</v>
      </c>
      <c r="C3418" s="3">
        <v>30</v>
      </c>
      <c r="D3418" s="3" t="s">
        <v>13</v>
      </c>
      <c r="E3418" s="3" t="s">
        <v>27</v>
      </c>
      <c r="F3418" s="4" t="s">
        <v>28</v>
      </c>
      <c r="G3418" s="4" t="s">
        <v>29</v>
      </c>
      <c r="H3418" s="4" t="s">
        <v>8</v>
      </c>
      <c r="I3418" s="4" t="s">
        <v>30</v>
      </c>
      <c r="J3418" s="6">
        <v>44797</v>
      </c>
      <c r="K3418" s="6">
        <v>44816</v>
      </c>
      <c r="L3418">
        <f t="shared" si="405"/>
        <v>19</v>
      </c>
      <c r="M3418" t="b">
        <f t="shared" si="408"/>
        <v>1</v>
      </c>
    </row>
    <row r="3419" spans="1:13" ht="13.2" hidden="1" x14ac:dyDescent="0.25">
      <c r="A3419" s="3" t="s">
        <v>3455</v>
      </c>
      <c r="B3419" s="3" t="s">
        <v>12</v>
      </c>
      <c r="C3419" s="3">
        <v>30</v>
      </c>
      <c r="D3419" s="3" t="s">
        <v>13</v>
      </c>
      <c r="E3419" s="3" t="s">
        <v>27</v>
      </c>
      <c r="F3419" s="4" t="s">
        <v>28</v>
      </c>
      <c r="G3419" s="4" t="s">
        <v>29</v>
      </c>
      <c r="H3419" s="4" t="s">
        <v>8</v>
      </c>
      <c r="I3419" s="4" t="s">
        <v>79</v>
      </c>
      <c r="J3419" s="6">
        <v>44797</v>
      </c>
      <c r="K3419" s="6">
        <v>44816</v>
      </c>
      <c r="L3419">
        <f t="shared" si="405"/>
        <v>19</v>
      </c>
      <c r="M3419" t="b">
        <f t="shared" si="408"/>
        <v>1</v>
      </c>
    </row>
    <row r="3420" spans="1:13" ht="13.2" hidden="1" x14ac:dyDescent="0.25">
      <c r="A3420" s="3" t="s">
        <v>3456</v>
      </c>
      <c r="B3420" s="3" t="s">
        <v>12</v>
      </c>
      <c r="C3420" s="3">
        <v>30</v>
      </c>
      <c r="D3420" s="3" t="s">
        <v>13</v>
      </c>
      <c r="E3420" s="3" t="s">
        <v>27</v>
      </c>
      <c r="F3420" s="4" t="s">
        <v>28</v>
      </c>
      <c r="G3420" s="4" t="s">
        <v>16</v>
      </c>
      <c r="H3420" s="4" t="s">
        <v>8</v>
      </c>
      <c r="I3420" s="4" t="s">
        <v>67</v>
      </c>
      <c r="J3420" s="6">
        <v>44797</v>
      </c>
      <c r="K3420" s="6">
        <v>44840</v>
      </c>
      <c r="L3420">
        <f t="shared" si="405"/>
        <v>43</v>
      </c>
      <c r="M3420" t="b">
        <f t="shared" si="408"/>
        <v>0</v>
      </c>
    </row>
    <row r="3421" spans="1:13" ht="13.2" hidden="1" x14ac:dyDescent="0.25">
      <c r="A3421" s="3" t="s">
        <v>3457</v>
      </c>
      <c r="B3421" s="3" t="s">
        <v>12</v>
      </c>
      <c r="C3421" s="3">
        <v>30</v>
      </c>
      <c r="D3421" s="3" t="s">
        <v>13</v>
      </c>
      <c r="E3421" s="3" t="s">
        <v>27</v>
      </c>
      <c r="F3421" s="4" t="s">
        <v>43</v>
      </c>
      <c r="G3421" s="4" t="s">
        <v>140</v>
      </c>
      <c r="H3421" s="4" t="s">
        <v>17</v>
      </c>
      <c r="I3421" s="4"/>
      <c r="J3421" s="6">
        <v>44798</v>
      </c>
      <c r="K3421" s="6">
        <v>44798</v>
      </c>
      <c r="L3421">
        <f t="shared" si="405"/>
        <v>0</v>
      </c>
      <c r="M3421" t="b">
        <f t="shared" si="408"/>
        <v>1</v>
      </c>
    </row>
    <row r="3422" spans="1:13" ht="13.2" hidden="1" x14ac:dyDescent="0.25">
      <c r="A3422" s="3" t="s">
        <v>3458</v>
      </c>
      <c r="B3422" s="3" t="s">
        <v>12</v>
      </c>
      <c r="C3422" s="3">
        <v>30</v>
      </c>
      <c r="D3422" s="3" t="s">
        <v>13</v>
      </c>
      <c r="E3422" s="3" t="s">
        <v>27</v>
      </c>
      <c r="F3422" s="4" t="s">
        <v>43</v>
      </c>
      <c r="G3422" s="4" t="s">
        <v>90</v>
      </c>
      <c r="H3422" s="4" t="s">
        <v>17</v>
      </c>
      <c r="I3422" s="4"/>
      <c r="J3422" s="6">
        <v>44798</v>
      </c>
      <c r="K3422" s="6">
        <v>44801</v>
      </c>
      <c r="L3422">
        <f t="shared" si="405"/>
        <v>3</v>
      </c>
      <c r="M3422" t="b">
        <f t="shared" si="408"/>
        <v>1</v>
      </c>
    </row>
    <row r="3423" spans="1:13" ht="13.2" hidden="1" x14ac:dyDescent="0.25">
      <c r="A3423" s="3" t="s">
        <v>3459</v>
      </c>
      <c r="B3423" s="3" t="s">
        <v>12</v>
      </c>
      <c r="C3423" s="3">
        <v>30</v>
      </c>
      <c r="D3423" s="3" t="s">
        <v>13</v>
      </c>
      <c r="E3423" s="3" t="s">
        <v>27</v>
      </c>
      <c r="F3423" s="4" t="s">
        <v>43</v>
      </c>
      <c r="G3423" s="4" t="s">
        <v>90</v>
      </c>
      <c r="H3423" s="4" t="s">
        <v>17</v>
      </c>
      <c r="I3423" s="4"/>
      <c r="J3423" s="6">
        <v>44798</v>
      </c>
      <c r="K3423" s="6">
        <v>44802</v>
      </c>
      <c r="L3423">
        <f t="shared" si="405"/>
        <v>4</v>
      </c>
      <c r="M3423" t="b">
        <f t="shared" si="408"/>
        <v>1</v>
      </c>
    </row>
    <row r="3424" spans="1:13" ht="13.2" hidden="1" x14ac:dyDescent="0.25">
      <c r="A3424" s="3" t="s">
        <v>3460</v>
      </c>
      <c r="B3424" s="3" t="s">
        <v>12</v>
      </c>
      <c r="C3424" s="3">
        <v>30</v>
      </c>
      <c r="D3424" s="3" t="s">
        <v>13</v>
      </c>
      <c r="E3424" s="3" t="s">
        <v>27</v>
      </c>
      <c r="F3424" s="4" t="s">
        <v>43</v>
      </c>
      <c r="G3424" s="4" t="s">
        <v>16</v>
      </c>
      <c r="H3424" s="4" t="s">
        <v>17</v>
      </c>
      <c r="I3424" s="4"/>
      <c r="J3424" s="6">
        <v>44798</v>
      </c>
      <c r="K3424" s="6">
        <v>44803</v>
      </c>
      <c r="L3424">
        <f t="shared" si="405"/>
        <v>5</v>
      </c>
      <c r="M3424" t="b">
        <f t="shared" si="408"/>
        <v>1</v>
      </c>
    </row>
    <row r="3425" spans="1:13" ht="13.2" hidden="1" x14ac:dyDescent="0.25">
      <c r="A3425" s="3" t="s">
        <v>3461</v>
      </c>
      <c r="B3425" s="3" t="s">
        <v>12</v>
      </c>
      <c r="C3425" s="3">
        <v>30</v>
      </c>
      <c r="D3425" s="3" t="s">
        <v>404</v>
      </c>
      <c r="E3425" s="3" t="s">
        <v>466</v>
      </c>
      <c r="F3425" s="4"/>
      <c r="G3425" s="4" t="s">
        <v>29</v>
      </c>
      <c r="H3425" s="4"/>
      <c r="I3425" s="4"/>
      <c r="J3425" s="6">
        <v>44798</v>
      </c>
      <c r="K3425" s="3"/>
      <c r="L3425">
        <f t="shared" si="405"/>
        <v>-44798</v>
      </c>
    </row>
    <row r="3426" spans="1:13" ht="13.2" hidden="1" x14ac:dyDescent="0.25">
      <c r="A3426" s="3" t="s">
        <v>3462</v>
      </c>
      <c r="B3426" s="3" t="s">
        <v>12</v>
      </c>
      <c r="C3426" s="3">
        <v>30</v>
      </c>
      <c r="D3426" s="3" t="s">
        <v>404</v>
      </c>
      <c r="E3426" s="3" t="s">
        <v>466</v>
      </c>
      <c r="F3426" s="4"/>
      <c r="G3426" s="4" t="s">
        <v>29</v>
      </c>
      <c r="H3426" s="4"/>
      <c r="I3426" s="4"/>
      <c r="J3426" s="6">
        <v>44798</v>
      </c>
      <c r="K3426" s="3"/>
      <c r="L3426">
        <f t="shared" si="405"/>
        <v>-44798</v>
      </c>
    </row>
    <row r="3427" spans="1:13" ht="13.2" hidden="1" x14ac:dyDescent="0.25">
      <c r="A3427" s="3" t="s">
        <v>3463</v>
      </c>
      <c r="B3427" s="3" t="s">
        <v>12</v>
      </c>
      <c r="C3427" s="3">
        <v>30</v>
      </c>
      <c r="D3427" s="3" t="s">
        <v>13</v>
      </c>
      <c r="E3427" s="3" t="s">
        <v>14</v>
      </c>
      <c r="F3427" s="4" t="s">
        <v>22</v>
      </c>
      <c r="G3427" s="4" t="s">
        <v>16</v>
      </c>
      <c r="H3427" s="4" t="s">
        <v>8</v>
      </c>
      <c r="I3427" s="4" t="s">
        <v>30</v>
      </c>
      <c r="J3427" s="6">
        <v>44799</v>
      </c>
      <c r="K3427" s="6">
        <v>44812</v>
      </c>
      <c r="L3427">
        <f t="shared" si="405"/>
        <v>13</v>
      </c>
    </row>
    <row r="3428" spans="1:13" ht="13.2" hidden="1" x14ac:dyDescent="0.25">
      <c r="A3428" s="3" t="s">
        <v>3464</v>
      </c>
      <c r="B3428" s="3" t="s">
        <v>12</v>
      </c>
      <c r="C3428" s="3">
        <v>30</v>
      </c>
      <c r="D3428" s="3" t="s">
        <v>13</v>
      </c>
      <c r="E3428" s="3" t="s">
        <v>27</v>
      </c>
      <c r="F3428" s="4" t="s">
        <v>43</v>
      </c>
      <c r="G3428" s="4" t="s">
        <v>90</v>
      </c>
      <c r="H3428" s="4" t="s">
        <v>17</v>
      </c>
      <c r="I3428" s="4"/>
      <c r="J3428" s="6">
        <v>44799</v>
      </c>
      <c r="K3428" s="6">
        <v>44802</v>
      </c>
      <c r="L3428">
        <f t="shared" si="405"/>
        <v>3</v>
      </c>
      <c r="M3428" t="b">
        <f t="shared" ref="M3428:M3434" si="409">L3428&lt;C3428</f>
        <v>1</v>
      </c>
    </row>
    <row r="3429" spans="1:13" ht="13.2" hidden="1" x14ac:dyDescent="0.25">
      <c r="A3429" s="3" t="s">
        <v>3465</v>
      </c>
      <c r="B3429" s="3" t="s">
        <v>12</v>
      </c>
      <c r="C3429" s="3">
        <v>30</v>
      </c>
      <c r="D3429" s="3" t="s">
        <v>13</v>
      </c>
      <c r="E3429" s="3" t="s">
        <v>27</v>
      </c>
      <c r="F3429" s="4" t="s">
        <v>43</v>
      </c>
      <c r="G3429" s="4" t="s">
        <v>90</v>
      </c>
      <c r="H3429" s="4" t="s">
        <v>17</v>
      </c>
      <c r="I3429" s="4"/>
      <c r="J3429" s="6">
        <v>44799</v>
      </c>
      <c r="K3429" s="6">
        <v>44803</v>
      </c>
      <c r="L3429">
        <f t="shared" si="405"/>
        <v>4</v>
      </c>
      <c r="M3429" t="b">
        <f t="shared" si="409"/>
        <v>1</v>
      </c>
    </row>
    <row r="3430" spans="1:13" ht="13.2" hidden="1" x14ac:dyDescent="0.25">
      <c r="A3430" s="3" t="s">
        <v>3466</v>
      </c>
      <c r="B3430" s="3" t="s">
        <v>12</v>
      </c>
      <c r="C3430" s="3">
        <v>30</v>
      </c>
      <c r="D3430" s="3" t="s">
        <v>13</v>
      </c>
      <c r="E3430" s="3" t="s">
        <v>27</v>
      </c>
      <c r="F3430" s="4" t="s">
        <v>43</v>
      </c>
      <c r="G3430" s="4" t="s">
        <v>16</v>
      </c>
      <c r="H3430" s="4" t="s">
        <v>17</v>
      </c>
      <c r="I3430" s="4"/>
      <c r="J3430" s="6">
        <v>44799</v>
      </c>
      <c r="K3430" s="6">
        <v>44804</v>
      </c>
      <c r="L3430">
        <f t="shared" si="405"/>
        <v>5</v>
      </c>
      <c r="M3430" t="b">
        <f t="shared" si="409"/>
        <v>1</v>
      </c>
    </row>
    <row r="3431" spans="1:13" ht="13.2" hidden="1" x14ac:dyDescent="0.25">
      <c r="A3431" s="3" t="s">
        <v>3467</v>
      </c>
      <c r="B3431" s="3" t="s">
        <v>12</v>
      </c>
      <c r="C3431" s="3">
        <v>30</v>
      </c>
      <c r="D3431" s="3" t="s">
        <v>13</v>
      </c>
      <c r="E3431" s="3" t="s">
        <v>27</v>
      </c>
      <c r="F3431" s="4" t="s">
        <v>43</v>
      </c>
      <c r="G3431" s="4" t="s">
        <v>16</v>
      </c>
      <c r="H3431" s="4" t="s">
        <v>17</v>
      </c>
      <c r="I3431" s="4"/>
      <c r="J3431" s="6">
        <v>44799</v>
      </c>
      <c r="K3431" s="6">
        <v>44805</v>
      </c>
      <c r="L3431">
        <f t="shared" si="405"/>
        <v>6</v>
      </c>
      <c r="M3431" t="b">
        <f t="shared" si="409"/>
        <v>1</v>
      </c>
    </row>
    <row r="3432" spans="1:13" ht="13.2" hidden="1" x14ac:dyDescent="0.25">
      <c r="A3432" s="3" t="s">
        <v>3468</v>
      </c>
      <c r="B3432" s="3" t="s">
        <v>12</v>
      </c>
      <c r="C3432" s="3">
        <v>30</v>
      </c>
      <c r="D3432" s="3" t="s">
        <v>13</v>
      </c>
      <c r="E3432" s="3" t="s">
        <v>27</v>
      </c>
      <c r="F3432" s="4" t="s">
        <v>43</v>
      </c>
      <c r="G3432" s="4" t="s">
        <v>16</v>
      </c>
      <c r="H3432" s="4" t="s">
        <v>17</v>
      </c>
      <c r="I3432" s="4"/>
      <c r="J3432" s="6">
        <v>44799</v>
      </c>
      <c r="K3432" s="6">
        <v>44806</v>
      </c>
      <c r="L3432">
        <f t="shared" si="405"/>
        <v>7</v>
      </c>
      <c r="M3432" t="b">
        <f t="shared" si="409"/>
        <v>1</v>
      </c>
    </row>
    <row r="3433" spans="1:13" ht="13.2" hidden="1" x14ac:dyDescent="0.25">
      <c r="A3433" s="3" t="s">
        <v>3469</v>
      </c>
      <c r="B3433" s="3" t="s">
        <v>12</v>
      </c>
      <c r="C3433" s="3">
        <v>30</v>
      </c>
      <c r="D3433" s="3" t="s">
        <v>13</v>
      </c>
      <c r="E3433" s="3" t="s">
        <v>27</v>
      </c>
      <c r="F3433" s="4" t="s">
        <v>28</v>
      </c>
      <c r="G3433" s="4" t="s">
        <v>29</v>
      </c>
      <c r="H3433" s="4" t="s">
        <v>8</v>
      </c>
      <c r="I3433" s="4" t="s">
        <v>79</v>
      </c>
      <c r="J3433" s="6">
        <v>44799</v>
      </c>
      <c r="K3433" s="6">
        <v>44816</v>
      </c>
      <c r="L3433">
        <f t="shared" si="405"/>
        <v>17</v>
      </c>
      <c r="M3433" t="b">
        <f t="shared" si="409"/>
        <v>1</v>
      </c>
    </row>
    <row r="3434" spans="1:13" ht="13.2" hidden="1" x14ac:dyDescent="0.25">
      <c r="A3434" s="3" t="s">
        <v>3470</v>
      </c>
      <c r="B3434" s="3" t="s">
        <v>12</v>
      </c>
      <c r="C3434" s="3">
        <v>30</v>
      </c>
      <c r="D3434" s="3" t="s">
        <v>13</v>
      </c>
      <c r="E3434" s="3" t="s">
        <v>27</v>
      </c>
      <c r="F3434" s="4" t="s">
        <v>28</v>
      </c>
      <c r="G3434" s="4" t="s">
        <v>16</v>
      </c>
      <c r="H3434" s="4" t="s">
        <v>8</v>
      </c>
      <c r="I3434" s="4" t="s">
        <v>79</v>
      </c>
      <c r="J3434" s="6">
        <v>44799</v>
      </c>
      <c r="K3434" s="6">
        <v>44826</v>
      </c>
      <c r="L3434">
        <f t="shared" si="405"/>
        <v>27</v>
      </c>
      <c r="M3434" t="b">
        <f t="shared" si="409"/>
        <v>1</v>
      </c>
    </row>
    <row r="3435" spans="1:13" ht="13.2" hidden="1" x14ac:dyDescent="0.25">
      <c r="A3435" s="3" t="s">
        <v>3471</v>
      </c>
      <c r="B3435" s="3" t="s">
        <v>12</v>
      </c>
      <c r="C3435" s="3">
        <v>30</v>
      </c>
      <c r="D3435" s="3" t="s">
        <v>404</v>
      </c>
      <c r="E3435" s="3" t="s">
        <v>405</v>
      </c>
      <c r="F3435" s="4"/>
      <c r="G3435" s="4" t="s">
        <v>16</v>
      </c>
      <c r="H3435" s="4"/>
      <c r="I3435" s="4"/>
      <c r="J3435" s="6">
        <v>44799</v>
      </c>
      <c r="K3435" s="3"/>
      <c r="L3435">
        <f t="shared" si="405"/>
        <v>-44799</v>
      </c>
    </row>
    <row r="3436" spans="1:13" ht="13.2" hidden="1" x14ac:dyDescent="0.25">
      <c r="A3436" s="3" t="s">
        <v>3472</v>
      </c>
      <c r="B3436" s="3" t="s">
        <v>32</v>
      </c>
      <c r="C3436" s="3">
        <v>15</v>
      </c>
      <c r="D3436" s="3" t="s">
        <v>404</v>
      </c>
      <c r="E3436" s="3" t="s">
        <v>466</v>
      </c>
      <c r="F3436" s="4"/>
      <c r="G3436" s="4" t="s">
        <v>29</v>
      </c>
      <c r="H3436" s="4"/>
      <c r="I3436" s="4"/>
      <c r="J3436" s="6">
        <v>44802</v>
      </c>
      <c r="K3436" s="3"/>
      <c r="L3436">
        <f t="shared" si="405"/>
        <v>-44802</v>
      </c>
    </row>
    <row r="3437" spans="1:13" ht="13.2" hidden="1" x14ac:dyDescent="0.25">
      <c r="A3437" s="3" t="s">
        <v>3473</v>
      </c>
      <c r="B3437" s="3" t="s">
        <v>12</v>
      </c>
      <c r="C3437" s="3">
        <v>30</v>
      </c>
      <c r="D3437" s="3" t="s">
        <v>13</v>
      </c>
      <c r="E3437" s="3" t="s">
        <v>27</v>
      </c>
      <c r="F3437" s="4" t="s">
        <v>43</v>
      </c>
      <c r="G3437" s="4" t="s">
        <v>140</v>
      </c>
      <c r="H3437" s="4" t="s">
        <v>17</v>
      </c>
      <c r="I3437" s="4"/>
      <c r="J3437" s="6">
        <v>44802</v>
      </c>
      <c r="K3437" s="6">
        <v>44803</v>
      </c>
      <c r="L3437">
        <f t="shared" si="405"/>
        <v>1</v>
      </c>
      <c r="M3437" t="b">
        <f t="shared" ref="M3437:M3440" si="410">L3437&lt;C3437</f>
        <v>1</v>
      </c>
    </row>
    <row r="3438" spans="1:13" ht="13.2" hidden="1" x14ac:dyDescent="0.25">
      <c r="A3438" s="3" t="s">
        <v>3474</v>
      </c>
      <c r="B3438" s="3" t="s">
        <v>12</v>
      </c>
      <c r="C3438" s="3">
        <v>30</v>
      </c>
      <c r="D3438" s="3" t="s">
        <v>13</v>
      </c>
      <c r="E3438" s="3" t="s">
        <v>27</v>
      </c>
      <c r="F3438" s="4" t="s">
        <v>43</v>
      </c>
      <c r="G3438" s="4" t="s">
        <v>140</v>
      </c>
      <c r="H3438" s="4" t="s">
        <v>17</v>
      </c>
      <c r="I3438" s="4"/>
      <c r="J3438" s="6">
        <v>44802</v>
      </c>
      <c r="K3438" s="6">
        <v>44803</v>
      </c>
      <c r="L3438">
        <f t="shared" si="405"/>
        <v>1</v>
      </c>
      <c r="M3438" t="b">
        <f t="shared" si="410"/>
        <v>1</v>
      </c>
    </row>
    <row r="3439" spans="1:13" ht="13.2" hidden="1" x14ac:dyDescent="0.25">
      <c r="A3439" s="3" t="s">
        <v>3475</v>
      </c>
      <c r="B3439" s="3" t="s">
        <v>12</v>
      </c>
      <c r="C3439" s="3">
        <v>30</v>
      </c>
      <c r="D3439" s="3" t="s">
        <v>13</v>
      </c>
      <c r="E3439" s="3" t="s">
        <v>27</v>
      </c>
      <c r="F3439" s="4" t="s">
        <v>43</v>
      </c>
      <c r="G3439" s="4" t="s">
        <v>29</v>
      </c>
      <c r="H3439" s="4" t="s">
        <v>17</v>
      </c>
      <c r="I3439" s="4"/>
      <c r="J3439" s="6">
        <v>44802</v>
      </c>
      <c r="K3439" s="6">
        <v>44816</v>
      </c>
      <c r="L3439">
        <f t="shared" si="405"/>
        <v>14</v>
      </c>
      <c r="M3439" t="b">
        <f t="shared" si="410"/>
        <v>1</v>
      </c>
    </row>
    <row r="3440" spans="1:13" ht="13.2" hidden="1" x14ac:dyDescent="0.25">
      <c r="A3440" s="3" t="s">
        <v>3476</v>
      </c>
      <c r="B3440" s="3" t="s">
        <v>12</v>
      </c>
      <c r="C3440" s="3">
        <v>30</v>
      </c>
      <c r="D3440" s="3" t="s">
        <v>13</v>
      </c>
      <c r="E3440" s="3" t="s">
        <v>27</v>
      </c>
      <c r="F3440" s="4" t="s">
        <v>28</v>
      </c>
      <c r="G3440" s="4" t="s">
        <v>16</v>
      </c>
      <c r="H3440" s="4" t="s">
        <v>8</v>
      </c>
      <c r="I3440" s="4" t="s">
        <v>30</v>
      </c>
      <c r="J3440" s="6">
        <v>44802</v>
      </c>
      <c r="K3440" s="6">
        <v>44827</v>
      </c>
      <c r="L3440">
        <f t="shared" si="405"/>
        <v>25</v>
      </c>
      <c r="M3440" t="b">
        <f t="shared" si="410"/>
        <v>1</v>
      </c>
    </row>
    <row r="3441" spans="1:13" ht="13.2" hidden="1" x14ac:dyDescent="0.25">
      <c r="A3441" s="3" t="s">
        <v>3477</v>
      </c>
      <c r="B3441" s="3" t="s">
        <v>12</v>
      </c>
      <c r="C3441" s="3">
        <v>30</v>
      </c>
      <c r="D3441" s="3" t="s">
        <v>404</v>
      </c>
      <c r="E3441" s="3" t="s">
        <v>466</v>
      </c>
      <c r="F3441" s="4"/>
      <c r="G3441" s="4" t="s">
        <v>29</v>
      </c>
      <c r="H3441" s="4"/>
      <c r="I3441" s="4"/>
      <c r="J3441" s="6">
        <v>44802</v>
      </c>
      <c r="K3441" s="3"/>
      <c r="L3441">
        <f t="shared" si="405"/>
        <v>-44802</v>
      </c>
    </row>
    <row r="3442" spans="1:13" ht="13.2" hidden="1" x14ac:dyDescent="0.25">
      <c r="A3442" s="3" t="s">
        <v>3478</v>
      </c>
      <c r="B3442" s="3" t="s">
        <v>32</v>
      </c>
      <c r="C3442" s="3">
        <v>15</v>
      </c>
      <c r="D3442" s="3" t="s">
        <v>13</v>
      </c>
      <c r="E3442" s="3" t="s">
        <v>27</v>
      </c>
      <c r="F3442" s="4" t="s">
        <v>28</v>
      </c>
      <c r="G3442" s="4" t="s">
        <v>16</v>
      </c>
      <c r="H3442" s="4" t="s">
        <v>8</v>
      </c>
      <c r="I3442" s="4" t="s">
        <v>30</v>
      </c>
      <c r="J3442" s="6">
        <v>44803</v>
      </c>
      <c r="K3442" s="6">
        <v>44837</v>
      </c>
      <c r="L3442">
        <f t="shared" si="405"/>
        <v>34</v>
      </c>
      <c r="M3442" t="b">
        <f>L3442&lt;C3442</f>
        <v>0</v>
      </c>
    </row>
    <row r="3443" spans="1:13" ht="13.2" hidden="1" x14ac:dyDescent="0.25">
      <c r="A3443" s="3" t="s">
        <v>3479</v>
      </c>
      <c r="B3443" s="3" t="s">
        <v>32</v>
      </c>
      <c r="C3443" s="3">
        <v>15</v>
      </c>
      <c r="D3443" s="3" t="s">
        <v>404</v>
      </c>
      <c r="E3443" s="3" t="s">
        <v>466</v>
      </c>
      <c r="F3443" s="4"/>
      <c r="G3443" s="4" t="s">
        <v>29</v>
      </c>
      <c r="H3443" s="4"/>
      <c r="I3443" s="4"/>
      <c r="J3443" s="6">
        <v>44803</v>
      </c>
      <c r="K3443" s="3"/>
      <c r="L3443">
        <f t="shared" si="405"/>
        <v>-44803</v>
      </c>
    </row>
    <row r="3444" spans="1:13" ht="13.2" hidden="1" x14ac:dyDescent="0.25">
      <c r="A3444" s="3" t="s">
        <v>3480</v>
      </c>
      <c r="B3444" s="3" t="s">
        <v>12</v>
      </c>
      <c r="C3444" s="3">
        <v>30</v>
      </c>
      <c r="D3444" s="3" t="s">
        <v>13</v>
      </c>
      <c r="E3444" s="3" t="s">
        <v>27</v>
      </c>
      <c r="F3444" s="4" t="s">
        <v>43</v>
      </c>
      <c r="G3444" s="4" t="s">
        <v>29</v>
      </c>
      <c r="H3444" s="4" t="s">
        <v>17</v>
      </c>
      <c r="I3444" s="4"/>
      <c r="J3444" s="6">
        <v>44803</v>
      </c>
      <c r="K3444" s="6">
        <v>44817</v>
      </c>
      <c r="L3444">
        <f>K3444-J3444</f>
        <v>14</v>
      </c>
      <c r="M3444" t="b">
        <f t="shared" ref="M3444:M3448" si="411">L3444&lt;C3444</f>
        <v>1</v>
      </c>
    </row>
    <row r="3445" spans="1:13" ht="13.2" hidden="1" x14ac:dyDescent="0.25">
      <c r="A3445" s="3" t="s">
        <v>3481</v>
      </c>
      <c r="B3445" s="3" t="s">
        <v>12</v>
      </c>
      <c r="C3445" s="3">
        <v>30</v>
      </c>
      <c r="D3445" s="3" t="s">
        <v>13</v>
      </c>
      <c r="E3445" s="3" t="s">
        <v>27</v>
      </c>
      <c r="F3445" s="4" t="s">
        <v>28</v>
      </c>
      <c r="G3445" s="4" t="s">
        <v>29</v>
      </c>
      <c r="H3445" s="4" t="s">
        <v>8</v>
      </c>
      <c r="I3445" s="4" t="s">
        <v>30</v>
      </c>
      <c r="J3445" s="6">
        <v>44803</v>
      </c>
      <c r="K3445" s="6">
        <v>44813</v>
      </c>
      <c r="L3445">
        <f t="shared" si="405"/>
        <v>10</v>
      </c>
      <c r="M3445" t="b">
        <f t="shared" si="411"/>
        <v>1</v>
      </c>
    </row>
    <row r="3446" spans="1:13" ht="13.2" hidden="1" x14ac:dyDescent="0.25">
      <c r="A3446" s="3" t="s">
        <v>3482</v>
      </c>
      <c r="B3446" s="3" t="s">
        <v>12</v>
      </c>
      <c r="C3446" s="3">
        <v>30</v>
      </c>
      <c r="D3446" s="3" t="s">
        <v>13</v>
      </c>
      <c r="E3446" s="3" t="s">
        <v>27</v>
      </c>
      <c r="F3446" s="4" t="s">
        <v>28</v>
      </c>
      <c r="G3446" s="4" t="s">
        <v>29</v>
      </c>
      <c r="H3446" s="4" t="s">
        <v>8</v>
      </c>
      <c r="I3446" s="4" t="s">
        <v>30</v>
      </c>
      <c r="J3446" s="6">
        <v>44803</v>
      </c>
      <c r="K3446" s="6">
        <v>44813</v>
      </c>
      <c r="L3446">
        <f t="shared" si="405"/>
        <v>10</v>
      </c>
      <c r="M3446" t="b">
        <f t="shared" si="411"/>
        <v>1</v>
      </c>
    </row>
    <row r="3447" spans="1:13" ht="13.2" hidden="1" x14ac:dyDescent="0.25">
      <c r="A3447" s="3" t="s">
        <v>3483</v>
      </c>
      <c r="B3447" s="3" t="s">
        <v>12</v>
      </c>
      <c r="C3447" s="3">
        <v>30</v>
      </c>
      <c r="D3447" s="3" t="s">
        <v>13</v>
      </c>
      <c r="E3447" s="3" t="s">
        <v>27</v>
      </c>
      <c r="F3447" s="4" t="s">
        <v>28</v>
      </c>
      <c r="G3447" s="4" t="s">
        <v>29</v>
      </c>
      <c r="H3447" s="4" t="s">
        <v>8</v>
      </c>
      <c r="I3447" s="4" t="s">
        <v>79</v>
      </c>
      <c r="J3447" s="6">
        <v>44803</v>
      </c>
      <c r="K3447" s="6">
        <v>44816</v>
      </c>
      <c r="L3447">
        <f t="shared" si="405"/>
        <v>13</v>
      </c>
      <c r="M3447" t="b">
        <f t="shared" si="411"/>
        <v>1</v>
      </c>
    </row>
    <row r="3448" spans="1:13" ht="13.2" hidden="1" x14ac:dyDescent="0.25">
      <c r="A3448" s="3" t="s">
        <v>3484</v>
      </c>
      <c r="B3448" s="3" t="s">
        <v>12</v>
      </c>
      <c r="C3448" s="3">
        <v>30</v>
      </c>
      <c r="D3448" s="3" t="s">
        <v>13</v>
      </c>
      <c r="E3448" s="3" t="s">
        <v>27</v>
      </c>
      <c r="F3448" s="4" t="s">
        <v>28</v>
      </c>
      <c r="G3448" s="4" t="s">
        <v>29</v>
      </c>
      <c r="H3448" s="4" t="s">
        <v>8</v>
      </c>
      <c r="I3448" s="4" t="s">
        <v>30</v>
      </c>
      <c r="J3448" s="6">
        <v>44803</v>
      </c>
      <c r="K3448" s="6">
        <v>44816</v>
      </c>
      <c r="L3448">
        <f t="shared" si="405"/>
        <v>13</v>
      </c>
      <c r="M3448" t="b">
        <f t="shared" si="411"/>
        <v>1</v>
      </c>
    </row>
    <row r="3449" spans="1:13" ht="13.2" hidden="1" x14ac:dyDescent="0.25">
      <c r="A3449" s="3" t="s">
        <v>3485</v>
      </c>
      <c r="B3449" s="3" t="s">
        <v>12</v>
      </c>
      <c r="C3449" s="3">
        <v>30</v>
      </c>
      <c r="D3449" s="3" t="s">
        <v>404</v>
      </c>
      <c r="E3449" s="3" t="s">
        <v>405</v>
      </c>
      <c r="F3449" s="4"/>
      <c r="G3449" s="4" t="s">
        <v>16</v>
      </c>
      <c r="H3449" s="4"/>
      <c r="I3449" s="4"/>
      <c r="J3449" s="6">
        <v>44803</v>
      </c>
      <c r="K3449" s="3"/>
      <c r="L3449">
        <f t="shared" si="405"/>
        <v>-44803</v>
      </c>
    </row>
    <row r="3450" spans="1:13" ht="13.2" hidden="1" x14ac:dyDescent="0.25">
      <c r="A3450" s="3" t="s">
        <v>3486</v>
      </c>
      <c r="B3450" s="3" t="s">
        <v>32</v>
      </c>
      <c r="C3450" s="3">
        <v>15</v>
      </c>
      <c r="D3450" s="3" t="s">
        <v>13</v>
      </c>
      <c r="E3450" s="3" t="s">
        <v>27</v>
      </c>
      <c r="F3450" s="4" t="s">
        <v>43</v>
      </c>
      <c r="G3450" s="4" t="s">
        <v>90</v>
      </c>
      <c r="H3450" s="4" t="s">
        <v>17</v>
      </c>
      <c r="I3450" s="4"/>
      <c r="J3450" s="6">
        <v>44804</v>
      </c>
      <c r="K3450" s="6">
        <v>44806</v>
      </c>
      <c r="L3450">
        <f>K3450-J3450</f>
        <v>2</v>
      </c>
      <c r="M3450" t="b">
        <f>L3450&lt;C3450</f>
        <v>1</v>
      </c>
    </row>
    <row r="3451" spans="1:13" ht="13.2" hidden="1" x14ac:dyDescent="0.25">
      <c r="A3451" s="3" t="s">
        <v>3487</v>
      </c>
      <c r="B3451" s="3" t="s">
        <v>12</v>
      </c>
      <c r="C3451" s="3">
        <v>30</v>
      </c>
      <c r="D3451" s="3" t="s">
        <v>13</v>
      </c>
      <c r="E3451" s="3" t="s">
        <v>14</v>
      </c>
      <c r="F3451" s="4" t="s">
        <v>24</v>
      </c>
      <c r="G3451" s="4" t="s">
        <v>16</v>
      </c>
      <c r="H3451" s="4" t="s">
        <v>8</v>
      </c>
      <c r="I3451" s="4" t="s">
        <v>67</v>
      </c>
      <c r="J3451" s="6">
        <v>44804</v>
      </c>
      <c r="K3451" s="6">
        <v>44809</v>
      </c>
      <c r="L3451">
        <f t="shared" si="405"/>
        <v>5</v>
      </c>
    </row>
    <row r="3452" spans="1:13" ht="13.2" hidden="1" x14ac:dyDescent="0.25">
      <c r="A3452" s="3" t="s">
        <v>3488</v>
      </c>
      <c r="B3452" s="3" t="s">
        <v>12</v>
      </c>
      <c r="C3452" s="3">
        <v>30</v>
      </c>
      <c r="D3452" s="3" t="s">
        <v>13</v>
      </c>
      <c r="E3452" s="3" t="s">
        <v>27</v>
      </c>
      <c r="F3452" s="4" t="s">
        <v>43</v>
      </c>
      <c r="G3452" s="4" t="s">
        <v>90</v>
      </c>
      <c r="H3452" s="4" t="s">
        <v>17</v>
      </c>
      <c r="I3452" s="4"/>
      <c r="J3452" s="6">
        <v>44804</v>
      </c>
      <c r="K3452" s="6">
        <v>44805</v>
      </c>
      <c r="L3452">
        <f t="shared" si="405"/>
        <v>1</v>
      </c>
      <c r="M3452" t="b">
        <f t="shared" ref="M3452:M3457" si="412">L3452&lt;C3452</f>
        <v>1</v>
      </c>
    </row>
    <row r="3453" spans="1:13" ht="13.2" hidden="1" x14ac:dyDescent="0.25">
      <c r="A3453" s="3" t="s">
        <v>3489</v>
      </c>
      <c r="B3453" s="3" t="s">
        <v>12</v>
      </c>
      <c r="C3453" s="3">
        <v>30</v>
      </c>
      <c r="D3453" s="3" t="s">
        <v>13</v>
      </c>
      <c r="E3453" s="3" t="s">
        <v>27</v>
      </c>
      <c r="F3453" s="4" t="s">
        <v>43</v>
      </c>
      <c r="G3453" s="4" t="s">
        <v>90</v>
      </c>
      <c r="H3453" s="4" t="s">
        <v>17</v>
      </c>
      <c r="I3453" s="4"/>
      <c r="J3453" s="6">
        <v>44804</v>
      </c>
      <c r="K3453" s="6">
        <v>44806</v>
      </c>
      <c r="L3453">
        <f t="shared" si="405"/>
        <v>2</v>
      </c>
      <c r="M3453" t="b">
        <f t="shared" si="412"/>
        <v>1</v>
      </c>
    </row>
    <row r="3454" spans="1:13" ht="13.2" hidden="1" x14ac:dyDescent="0.25">
      <c r="A3454" s="3" t="s">
        <v>3490</v>
      </c>
      <c r="B3454" s="3" t="s">
        <v>12</v>
      </c>
      <c r="C3454" s="3">
        <v>30</v>
      </c>
      <c r="D3454" s="3" t="s">
        <v>13</v>
      </c>
      <c r="E3454" s="3" t="s">
        <v>27</v>
      </c>
      <c r="F3454" s="4" t="s">
        <v>43</v>
      </c>
      <c r="G3454" s="4" t="s">
        <v>16</v>
      </c>
      <c r="H3454" s="4" t="s">
        <v>17</v>
      </c>
      <c r="I3454" s="4"/>
      <c r="J3454" s="6">
        <v>44804</v>
      </c>
      <c r="K3454" s="6">
        <v>44812</v>
      </c>
      <c r="L3454">
        <f t="shared" si="405"/>
        <v>8</v>
      </c>
      <c r="M3454" t="b">
        <f t="shared" si="412"/>
        <v>1</v>
      </c>
    </row>
    <row r="3455" spans="1:13" ht="13.2" hidden="1" x14ac:dyDescent="0.25">
      <c r="A3455" s="3" t="s">
        <v>3491</v>
      </c>
      <c r="B3455" s="3" t="s">
        <v>12</v>
      </c>
      <c r="C3455" s="3">
        <v>30</v>
      </c>
      <c r="D3455" s="3" t="s">
        <v>13</v>
      </c>
      <c r="E3455" s="3" t="s">
        <v>27</v>
      </c>
      <c r="F3455" s="4" t="s">
        <v>28</v>
      </c>
      <c r="G3455" s="4" t="s">
        <v>16</v>
      </c>
      <c r="H3455" s="4" t="s">
        <v>8</v>
      </c>
      <c r="I3455" s="4" t="s">
        <v>79</v>
      </c>
      <c r="J3455" s="6">
        <v>44804</v>
      </c>
      <c r="K3455" s="6">
        <v>44813</v>
      </c>
      <c r="L3455">
        <f t="shared" si="405"/>
        <v>9</v>
      </c>
      <c r="M3455" t="b">
        <f t="shared" si="412"/>
        <v>1</v>
      </c>
    </row>
    <row r="3456" spans="1:13" ht="13.2" hidden="1" x14ac:dyDescent="0.25">
      <c r="A3456" s="3" t="s">
        <v>3492</v>
      </c>
      <c r="B3456" s="3" t="s">
        <v>12</v>
      </c>
      <c r="C3456" s="3">
        <v>30</v>
      </c>
      <c r="D3456" s="3" t="s">
        <v>13</v>
      </c>
      <c r="E3456" s="3" t="s">
        <v>27</v>
      </c>
      <c r="F3456" s="4" t="s">
        <v>28</v>
      </c>
      <c r="G3456" s="4" t="s">
        <v>29</v>
      </c>
      <c r="H3456" s="4" t="s">
        <v>8</v>
      </c>
      <c r="I3456" s="4" t="s">
        <v>79</v>
      </c>
      <c r="J3456" s="6">
        <v>44804</v>
      </c>
      <c r="K3456" s="6">
        <v>44816</v>
      </c>
      <c r="L3456">
        <f t="shared" si="405"/>
        <v>12</v>
      </c>
      <c r="M3456" t="b">
        <f t="shared" si="412"/>
        <v>1</v>
      </c>
    </row>
    <row r="3457" spans="1:13" ht="13.2" hidden="1" x14ac:dyDescent="0.25">
      <c r="A3457" s="3" t="s">
        <v>3493</v>
      </c>
      <c r="B3457" s="3" t="s">
        <v>12</v>
      </c>
      <c r="C3457" s="3">
        <v>30</v>
      </c>
      <c r="D3457" s="3" t="s">
        <v>13</v>
      </c>
      <c r="E3457" s="3" t="s">
        <v>27</v>
      </c>
      <c r="F3457" s="4" t="s">
        <v>28</v>
      </c>
      <c r="G3457" s="4" t="s">
        <v>16</v>
      </c>
      <c r="H3457" s="4" t="s">
        <v>8</v>
      </c>
      <c r="I3457" s="4" t="s">
        <v>67</v>
      </c>
      <c r="J3457" s="6">
        <v>44804</v>
      </c>
      <c r="K3457" s="6">
        <v>44840</v>
      </c>
      <c r="L3457">
        <f t="shared" si="405"/>
        <v>36</v>
      </c>
      <c r="M3457" t="b">
        <f t="shared" si="412"/>
        <v>0</v>
      </c>
    </row>
    <row r="3458" spans="1:13" ht="13.2" hidden="1" x14ac:dyDescent="0.25">
      <c r="A3458" s="3" t="s">
        <v>3494</v>
      </c>
      <c r="B3458" s="3" t="s">
        <v>12</v>
      </c>
      <c r="C3458" s="3">
        <v>30</v>
      </c>
      <c r="D3458" s="3" t="s">
        <v>404</v>
      </c>
      <c r="E3458" s="3" t="s">
        <v>466</v>
      </c>
      <c r="F3458" s="4"/>
      <c r="G3458" s="4" t="s">
        <v>29</v>
      </c>
      <c r="H3458" s="4"/>
      <c r="I3458" s="4"/>
      <c r="J3458" s="6">
        <v>44804</v>
      </c>
      <c r="K3458" s="3"/>
      <c r="L3458">
        <f t="shared" si="405"/>
        <v>-44804</v>
      </c>
    </row>
    <row r="3459" spans="1:13" ht="13.2" hidden="1" x14ac:dyDescent="0.25">
      <c r="A3459" s="3" t="s">
        <v>3495</v>
      </c>
      <c r="B3459" s="3" t="s">
        <v>32</v>
      </c>
      <c r="C3459" s="3">
        <v>15</v>
      </c>
      <c r="D3459" s="3" t="s">
        <v>13</v>
      </c>
      <c r="E3459" s="3" t="s">
        <v>27</v>
      </c>
      <c r="F3459" s="4" t="s">
        <v>43</v>
      </c>
      <c r="G3459" s="4" t="s">
        <v>16</v>
      </c>
      <c r="H3459" s="4" t="s">
        <v>17</v>
      </c>
      <c r="I3459" s="4"/>
      <c r="J3459" s="6">
        <v>44805</v>
      </c>
      <c r="K3459" s="6">
        <v>44812</v>
      </c>
      <c r="L3459">
        <f>K3459-J3459</f>
        <v>7</v>
      </c>
      <c r="M3459" t="b">
        <f>L3459&lt;C3459</f>
        <v>1</v>
      </c>
    </row>
    <row r="3460" spans="1:13" ht="13.2" hidden="1" x14ac:dyDescent="0.25">
      <c r="A3460" s="3" t="s">
        <v>3496</v>
      </c>
      <c r="B3460" s="3" t="s">
        <v>12</v>
      </c>
      <c r="C3460" s="3">
        <v>30</v>
      </c>
      <c r="D3460" s="3" t="s">
        <v>13</v>
      </c>
      <c r="E3460" s="3" t="s">
        <v>14</v>
      </c>
      <c r="F3460" s="4" t="s">
        <v>22</v>
      </c>
      <c r="G3460" s="4" t="s">
        <v>16</v>
      </c>
      <c r="H3460" s="4" t="s">
        <v>8</v>
      </c>
      <c r="I3460" s="4" t="s">
        <v>30</v>
      </c>
      <c r="J3460" s="6">
        <v>44805</v>
      </c>
      <c r="K3460" s="6">
        <v>44812</v>
      </c>
      <c r="L3460">
        <f t="shared" ref="L3460:L3523" si="413">K3460-J3460</f>
        <v>7</v>
      </c>
    </row>
    <row r="3461" spans="1:13" ht="13.2" hidden="1" x14ac:dyDescent="0.25">
      <c r="A3461" s="3" t="s">
        <v>3497</v>
      </c>
      <c r="B3461" s="3" t="s">
        <v>12</v>
      </c>
      <c r="C3461" s="3">
        <v>30</v>
      </c>
      <c r="D3461" s="3" t="s">
        <v>13</v>
      </c>
      <c r="E3461" s="3" t="s">
        <v>27</v>
      </c>
      <c r="F3461" s="4" t="s">
        <v>43</v>
      </c>
      <c r="G3461" s="4" t="s">
        <v>140</v>
      </c>
      <c r="H3461" s="4" t="s">
        <v>17</v>
      </c>
      <c r="I3461" s="4"/>
      <c r="J3461" s="6">
        <v>44805</v>
      </c>
      <c r="K3461" s="6">
        <v>44806</v>
      </c>
      <c r="L3461">
        <f>K3461-J3461</f>
        <v>1</v>
      </c>
      <c r="M3461" t="b">
        <f>L3461&lt;C3461</f>
        <v>1</v>
      </c>
    </row>
    <row r="3462" spans="1:13" ht="13.2" hidden="1" x14ac:dyDescent="0.25">
      <c r="A3462" s="3" t="s">
        <v>3498</v>
      </c>
      <c r="B3462" s="3" t="s">
        <v>12</v>
      </c>
      <c r="C3462" s="3">
        <v>30</v>
      </c>
      <c r="D3462" s="3" t="s">
        <v>404</v>
      </c>
      <c r="E3462" s="3" t="s">
        <v>3499</v>
      </c>
      <c r="F3462" s="4"/>
      <c r="G3462" s="4" t="s">
        <v>16</v>
      </c>
      <c r="H3462" s="4"/>
      <c r="I3462" s="4"/>
      <c r="J3462" s="6">
        <v>44805</v>
      </c>
      <c r="K3462" s="3"/>
      <c r="L3462">
        <f t="shared" si="413"/>
        <v>-44805</v>
      </c>
    </row>
    <row r="3463" spans="1:13" ht="13.2" hidden="1" x14ac:dyDescent="0.25">
      <c r="A3463" s="3" t="s">
        <v>3500</v>
      </c>
      <c r="B3463" s="3" t="s">
        <v>12</v>
      </c>
      <c r="C3463" s="3">
        <v>30</v>
      </c>
      <c r="D3463" s="3" t="s">
        <v>404</v>
      </c>
      <c r="E3463" s="3" t="s">
        <v>466</v>
      </c>
      <c r="F3463" s="4"/>
      <c r="G3463" s="4" t="s">
        <v>29</v>
      </c>
      <c r="H3463" s="4"/>
      <c r="I3463" s="4"/>
      <c r="J3463" s="6">
        <v>44805</v>
      </c>
      <c r="K3463" s="3"/>
      <c r="L3463">
        <f t="shared" si="413"/>
        <v>-44805</v>
      </c>
    </row>
    <row r="3464" spans="1:13" ht="13.2" hidden="1" x14ac:dyDescent="0.25">
      <c r="A3464" s="3" t="s">
        <v>3501</v>
      </c>
      <c r="B3464" s="3" t="s">
        <v>32</v>
      </c>
      <c r="C3464" s="3">
        <v>15</v>
      </c>
      <c r="D3464" s="3" t="s">
        <v>404</v>
      </c>
      <c r="E3464" s="3" t="s">
        <v>466</v>
      </c>
      <c r="F3464" s="4"/>
      <c r="G3464" s="4" t="s">
        <v>29</v>
      </c>
      <c r="H3464" s="4"/>
      <c r="I3464" s="4"/>
      <c r="J3464" s="6">
        <v>44806</v>
      </c>
      <c r="K3464" s="3"/>
      <c r="L3464">
        <f t="shared" si="413"/>
        <v>-44806</v>
      </c>
    </row>
    <row r="3465" spans="1:13" ht="13.2" hidden="1" x14ac:dyDescent="0.25">
      <c r="A3465" s="3" t="s">
        <v>3502</v>
      </c>
      <c r="B3465" s="3" t="s">
        <v>12</v>
      </c>
      <c r="C3465" s="3">
        <v>30</v>
      </c>
      <c r="D3465" s="3" t="s">
        <v>13</v>
      </c>
      <c r="E3465" s="3" t="s">
        <v>14</v>
      </c>
      <c r="F3465" s="4" t="s">
        <v>24</v>
      </c>
      <c r="G3465" s="4" t="s">
        <v>16</v>
      </c>
      <c r="H3465" s="4" t="s">
        <v>8</v>
      </c>
      <c r="I3465" s="4" t="s">
        <v>67</v>
      </c>
      <c r="J3465" s="6">
        <v>44806</v>
      </c>
      <c r="K3465" s="6">
        <v>44813</v>
      </c>
      <c r="L3465">
        <f t="shared" si="413"/>
        <v>7</v>
      </c>
    </row>
    <row r="3466" spans="1:13" ht="13.2" hidden="1" x14ac:dyDescent="0.25">
      <c r="A3466" s="3" t="s">
        <v>3503</v>
      </c>
      <c r="B3466" s="3" t="s">
        <v>12</v>
      </c>
      <c r="C3466" s="3">
        <v>30</v>
      </c>
      <c r="D3466" s="3" t="s">
        <v>13</v>
      </c>
      <c r="E3466" s="3" t="s">
        <v>27</v>
      </c>
      <c r="F3466" s="4" t="s">
        <v>43</v>
      </c>
      <c r="G3466" s="4" t="s">
        <v>90</v>
      </c>
      <c r="H3466" s="4" t="s">
        <v>17</v>
      </c>
      <c r="I3466" s="4"/>
      <c r="J3466" s="6">
        <v>44806</v>
      </c>
      <c r="K3466" s="6">
        <v>44810</v>
      </c>
      <c r="L3466">
        <f t="shared" si="413"/>
        <v>4</v>
      </c>
      <c r="M3466" t="b">
        <f t="shared" ref="M3466:M3468" si="414">L3466&lt;C3466</f>
        <v>1</v>
      </c>
    </row>
    <row r="3467" spans="1:13" ht="13.2" hidden="1" x14ac:dyDescent="0.25">
      <c r="A3467" s="3" t="s">
        <v>3504</v>
      </c>
      <c r="B3467" s="3" t="s">
        <v>12</v>
      </c>
      <c r="C3467" s="3">
        <v>30</v>
      </c>
      <c r="D3467" s="3" t="s">
        <v>13</v>
      </c>
      <c r="E3467" s="3" t="s">
        <v>27</v>
      </c>
      <c r="F3467" s="4" t="s">
        <v>43</v>
      </c>
      <c r="G3467" s="4" t="s">
        <v>16</v>
      </c>
      <c r="H3467" s="4" t="s">
        <v>17</v>
      </c>
      <c r="I3467" s="4"/>
      <c r="J3467" s="6">
        <v>44806</v>
      </c>
      <c r="K3467" s="6">
        <v>44816</v>
      </c>
      <c r="L3467">
        <f t="shared" si="413"/>
        <v>10</v>
      </c>
      <c r="M3467" t="b">
        <f t="shared" si="414"/>
        <v>1</v>
      </c>
    </row>
    <row r="3468" spans="1:13" ht="13.2" hidden="1" x14ac:dyDescent="0.25">
      <c r="A3468" s="3" t="s">
        <v>3505</v>
      </c>
      <c r="B3468" s="3" t="s">
        <v>12</v>
      </c>
      <c r="C3468" s="3">
        <v>30</v>
      </c>
      <c r="D3468" s="3" t="s">
        <v>13</v>
      </c>
      <c r="E3468" s="3" t="s">
        <v>27</v>
      </c>
      <c r="F3468" s="4" t="s">
        <v>28</v>
      </c>
      <c r="G3468" s="4" t="s">
        <v>29</v>
      </c>
      <c r="H3468" s="4" t="s">
        <v>8</v>
      </c>
      <c r="I3468" s="4" t="s">
        <v>79</v>
      </c>
      <c r="J3468" s="6">
        <v>44806</v>
      </c>
      <c r="K3468" s="6">
        <v>44826</v>
      </c>
      <c r="L3468">
        <f t="shared" si="413"/>
        <v>20</v>
      </c>
      <c r="M3468" t="b">
        <f t="shared" si="414"/>
        <v>1</v>
      </c>
    </row>
    <row r="3469" spans="1:13" ht="13.2" hidden="1" x14ac:dyDescent="0.25">
      <c r="A3469" s="3" t="s">
        <v>3506</v>
      </c>
      <c r="B3469" s="3" t="s">
        <v>12</v>
      </c>
      <c r="C3469" s="3">
        <v>30</v>
      </c>
      <c r="D3469" s="3" t="s">
        <v>404</v>
      </c>
      <c r="E3469" s="3" t="s">
        <v>466</v>
      </c>
      <c r="F3469" s="4"/>
      <c r="G3469" s="4" t="s">
        <v>29</v>
      </c>
      <c r="H3469" s="4"/>
      <c r="I3469" s="4"/>
      <c r="J3469" s="6">
        <v>44806</v>
      </c>
      <c r="K3469" s="3"/>
      <c r="L3469">
        <f t="shared" si="413"/>
        <v>-44806</v>
      </c>
    </row>
    <row r="3470" spans="1:13" ht="13.2" hidden="1" x14ac:dyDescent="0.25">
      <c r="A3470" s="3" t="s">
        <v>3507</v>
      </c>
      <c r="B3470" s="3" t="s">
        <v>12</v>
      </c>
      <c r="C3470" s="3">
        <v>30</v>
      </c>
      <c r="D3470" s="3" t="s">
        <v>13</v>
      </c>
      <c r="E3470" s="3" t="s">
        <v>27</v>
      </c>
      <c r="F3470" s="4" t="s">
        <v>43</v>
      </c>
      <c r="G3470" s="4" t="s">
        <v>140</v>
      </c>
      <c r="H3470" s="4" t="s">
        <v>17</v>
      </c>
      <c r="I3470" s="4"/>
      <c r="J3470" s="6">
        <v>44809</v>
      </c>
      <c r="K3470" s="6">
        <v>44810</v>
      </c>
      <c r="L3470">
        <f t="shared" si="413"/>
        <v>1</v>
      </c>
      <c r="M3470" t="b">
        <f t="shared" ref="M3470:M3473" si="415">L3470&lt;C3470</f>
        <v>1</v>
      </c>
    </row>
    <row r="3471" spans="1:13" ht="13.2" hidden="1" x14ac:dyDescent="0.25">
      <c r="A3471" s="3" t="s">
        <v>3508</v>
      </c>
      <c r="B3471" s="3" t="s">
        <v>12</v>
      </c>
      <c r="C3471" s="3">
        <v>30</v>
      </c>
      <c r="D3471" s="3" t="s">
        <v>13</v>
      </c>
      <c r="E3471" s="3" t="s">
        <v>27</v>
      </c>
      <c r="F3471" s="4" t="s">
        <v>43</v>
      </c>
      <c r="G3471" s="4" t="s">
        <v>16</v>
      </c>
      <c r="H3471" s="4" t="s">
        <v>17</v>
      </c>
      <c r="I3471" s="4"/>
      <c r="J3471" s="6">
        <v>44809</v>
      </c>
      <c r="K3471" s="6">
        <v>44816</v>
      </c>
      <c r="L3471">
        <f t="shared" si="413"/>
        <v>7</v>
      </c>
      <c r="M3471" t="b">
        <f t="shared" si="415"/>
        <v>1</v>
      </c>
    </row>
    <row r="3472" spans="1:13" ht="13.2" hidden="1" x14ac:dyDescent="0.25">
      <c r="A3472" s="3" t="s">
        <v>3509</v>
      </c>
      <c r="B3472" s="3" t="s">
        <v>12</v>
      </c>
      <c r="C3472" s="3">
        <v>30</v>
      </c>
      <c r="D3472" s="3" t="s">
        <v>13</v>
      </c>
      <c r="E3472" s="3" t="s">
        <v>27</v>
      </c>
      <c r="F3472" s="4" t="s">
        <v>28</v>
      </c>
      <c r="G3472" s="4" t="s">
        <v>90</v>
      </c>
      <c r="H3472" s="4" t="s">
        <v>8</v>
      </c>
      <c r="I3472" s="4" t="s">
        <v>30</v>
      </c>
      <c r="J3472" s="6">
        <v>44809</v>
      </c>
      <c r="K3472" s="6">
        <v>44812</v>
      </c>
      <c r="L3472">
        <f t="shared" si="413"/>
        <v>3</v>
      </c>
      <c r="M3472" t="b">
        <f t="shared" si="415"/>
        <v>1</v>
      </c>
    </row>
    <row r="3473" spans="1:13" ht="13.2" hidden="1" x14ac:dyDescent="0.25">
      <c r="A3473" s="3" t="s">
        <v>3510</v>
      </c>
      <c r="B3473" s="3" t="s">
        <v>12</v>
      </c>
      <c r="C3473" s="3">
        <v>30</v>
      </c>
      <c r="D3473" s="3" t="s">
        <v>13</v>
      </c>
      <c r="E3473" s="3" t="s">
        <v>27</v>
      </c>
      <c r="F3473" s="4" t="s">
        <v>28</v>
      </c>
      <c r="G3473" s="4" t="s">
        <v>16</v>
      </c>
      <c r="H3473" s="4" t="s">
        <v>8</v>
      </c>
      <c r="I3473" s="4" t="s">
        <v>79</v>
      </c>
      <c r="J3473" s="6">
        <v>44809</v>
      </c>
      <c r="K3473" s="6">
        <v>44819</v>
      </c>
      <c r="L3473">
        <f t="shared" si="413"/>
        <v>10</v>
      </c>
      <c r="M3473" t="b">
        <f t="shared" si="415"/>
        <v>1</v>
      </c>
    </row>
    <row r="3474" spans="1:13" ht="13.2" hidden="1" x14ac:dyDescent="0.25">
      <c r="A3474" s="3" t="s">
        <v>3511</v>
      </c>
      <c r="B3474" s="3" t="s">
        <v>12</v>
      </c>
      <c r="C3474" s="3">
        <v>30</v>
      </c>
      <c r="D3474" s="3" t="s">
        <v>404</v>
      </c>
      <c r="E3474" s="3" t="s">
        <v>405</v>
      </c>
      <c r="F3474" s="4"/>
      <c r="G3474" s="4" t="s">
        <v>16</v>
      </c>
      <c r="H3474" s="4"/>
      <c r="I3474" s="4"/>
      <c r="J3474" s="6">
        <v>44809</v>
      </c>
      <c r="K3474" s="3"/>
      <c r="L3474">
        <f t="shared" si="413"/>
        <v>-44809</v>
      </c>
    </row>
    <row r="3475" spans="1:13" ht="13.2" hidden="1" x14ac:dyDescent="0.25">
      <c r="A3475" s="3" t="s">
        <v>3512</v>
      </c>
      <c r="B3475" s="3" t="s">
        <v>12</v>
      </c>
      <c r="C3475" s="3">
        <v>30</v>
      </c>
      <c r="D3475" s="3" t="s">
        <v>13</v>
      </c>
      <c r="E3475" s="3" t="s">
        <v>27</v>
      </c>
      <c r="F3475" s="4" t="s">
        <v>43</v>
      </c>
      <c r="G3475" s="4" t="s">
        <v>140</v>
      </c>
      <c r="H3475" s="4" t="s">
        <v>17</v>
      </c>
      <c r="I3475" s="4"/>
      <c r="J3475" s="6">
        <v>44810</v>
      </c>
      <c r="K3475" s="6">
        <v>44810</v>
      </c>
      <c r="L3475">
        <f t="shared" si="413"/>
        <v>0</v>
      </c>
      <c r="M3475" t="b">
        <f t="shared" ref="M3475:M3484" si="416">L3475&lt;C3475</f>
        <v>1</v>
      </c>
    </row>
    <row r="3476" spans="1:13" ht="13.2" hidden="1" x14ac:dyDescent="0.25">
      <c r="A3476" s="3" t="s">
        <v>3513</v>
      </c>
      <c r="B3476" s="3" t="s">
        <v>12</v>
      </c>
      <c r="C3476" s="3">
        <v>30</v>
      </c>
      <c r="D3476" s="3" t="s">
        <v>13</v>
      </c>
      <c r="E3476" s="3" t="s">
        <v>27</v>
      </c>
      <c r="F3476" s="4" t="s">
        <v>43</v>
      </c>
      <c r="G3476" s="4" t="s">
        <v>140</v>
      </c>
      <c r="H3476" s="4" t="s">
        <v>17</v>
      </c>
      <c r="I3476" s="4"/>
      <c r="J3476" s="6">
        <v>44810</v>
      </c>
      <c r="K3476" s="6">
        <v>44811</v>
      </c>
      <c r="L3476">
        <f t="shared" si="413"/>
        <v>1</v>
      </c>
      <c r="M3476" t="b">
        <f t="shared" si="416"/>
        <v>1</v>
      </c>
    </row>
    <row r="3477" spans="1:13" ht="13.2" hidden="1" x14ac:dyDescent="0.25">
      <c r="A3477" s="3" t="s">
        <v>3514</v>
      </c>
      <c r="B3477" s="3" t="s">
        <v>12</v>
      </c>
      <c r="C3477" s="3">
        <v>30</v>
      </c>
      <c r="D3477" s="3" t="s">
        <v>13</v>
      </c>
      <c r="E3477" s="3" t="s">
        <v>27</v>
      </c>
      <c r="F3477" s="4" t="s">
        <v>43</v>
      </c>
      <c r="G3477" s="4" t="s">
        <v>90</v>
      </c>
      <c r="H3477" s="4" t="s">
        <v>17</v>
      </c>
      <c r="I3477" s="4"/>
      <c r="J3477" s="6">
        <v>44810</v>
      </c>
      <c r="K3477" s="6">
        <v>44813</v>
      </c>
      <c r="L3477">
        <f t="shared" si="413"/>
        <v>3</v>
      </c>
      <c r="M3477" t="b">
        <f t="shared" si="416"/>
        <v>1</v>
      </c>
    </row>
    <row r="3478" spans="1:13" ht="13.2" hidden="1" x14ac:dyDescent="0.25">
      <c r="A3478" s="3" t="s">
        <v>3515</v>
      </c>
      <c r="B3478" s="3" t="s">
        <v>12</v>
      </c>
      <c r="C3478" s="3">
        <v>30</v>
      </c>
      <c r="D3478" s="3" t="s">
        <v>13</v>
      </c>
      <c r="E3478" s="3" t="s">
        <v>27</v>
      </c>
      <c r="F3478" s="4" t="s">
        <v>43</v>
      </c>
      <c r="G3478" s="4" t="s">
        <v>16</v>
      </c>
      <c r="H3478" s="4" t="s">
        <v>17</v>
      </c>
      <c r="I3478" s="4"/>
      <c r="J3478" s="6">
        <v>44810</v>
      </c>
      <c r="K3478" s="6">
        <v>44816</v>
      </c>
      <c r="L3478">
        <f t="shared" si="413"/>
        <v>6</v>
      </c>
      <c r="M3478" t="b">
        <f t="shared" si="416"/>
        <v>1</v>
      </c>
    </row>
    <row r="3479" spans="1:13" ht="13.2" hidden="1" x14ac:dyDescent="0.25">
      <c r="A3479" s="3" t="s">
        <v>3516</v>
      </c>
      <c r="B3479" s="3" t="s">
        <v>12</v>
      </c>
      <c r="C3479" s="3">
        <v>30</v>
      </c>
      <c r="D3479" s="3" t="s">
        <v>13</v>
      </c>
      <c r="E3479" s="3" t="s">
        <v>27</v>
      </c>
      <c r="F3479" s="4" t="s">
        <v>28</v>
      </c>
      <c r="G3479" s="4" t="s">
        <v>16</v>
      </c>
      <c r="H3479" s="4" t="s">
        <v>8</v>
      </c>
      <c r="I3479" s="4" t="s">
        <v>67</v>
      </c>
      <c r="J3479" s="6">
        <v>44810</v>
      </c>
      <c r="K3479" s="6">
        <v>44816</v>
      </c>
      <c r="L3479">
        <f t="shared" si="413"/>
        <v>6</v>
      </c>
      <c r="M3479" t="b">
        <f t="shared" si="416"/>
        <v>1</v>
      </c>
    </row>
    <row r="3480" spans="1:13" ht="13.2" hidden="1" x14ac:dyDescent="0.25">
      <c r="A3480" s="3" t="s">
        <v>3517</v>
      </c>
      <c r="B3480" s="3" t="s">
        <v>12</v>
      </c>
      <c r="C3480" s="3">
        <v>30</v>
      </c>
      <c r="D3480" s="3" t="s">
        <v>13</v>
      </c>
      <c r="E3480" s="3" t="s">
        <v>27</v>
      </c>
      <c r="F3480" s="4" t="s">
        <v>28</v>
      </c>
      <c r="G3480" s="4" t="s">
        <v>16</v>
      </c>
      <c r="H3480" s="4" t="s">
        <v>8</v>
      </c>
      <c r="I3480" s="4" t="s">
        <v>67</v>
      </c>
      <c r="J3480" s="6">
        <v>44810</v>
      </c>
      <c r="K3480" s="6">
        <v>44816</v>
      </c>
      <c r="L3480">
        <f t="shared" si="413"/>
        <v>6</v>
      </c>
      <c r="M3480" t="b">
        <f t="shared" si="416"/>
        <v>1</v>
      </c>
    </row>
    <row r="3481" spans="1:13" ht="13.2" hidden="1" x14ac:dyDescent="0.25">
      <c r="A3481" s="3" t="s">
        <v>3518</v>
      </c>
      <c r="B3481" s="3" t="s">
        <v>12</v>
      </c>
      <c r="C3481" s="3">
        <v>30</v>
      </c>
      <c r="D3481" s="3" t="s">
        <v>13</v>
      </c>
      <c r="E3481" s="3" t="s">
        <v>27</v>
      </c>
      <c r="F3481" s="4" t="s">
        <v>28</v>
      </c>
      <c r="G3481" s="4" t="s">
        <v>16</v>
      </c>
      <c r="H3481" s="4" t="s">
        <v>8</v>
      </c>
      <c r="I3481" s="4" t="s">
        <v>79</v>
      </c>
      <c r="J3481" s="6">
        <v>44810</v>
      </c>
      <c r="K3481" s="6">
        <v>44819</v>
      </c>
      <c r="L3481">
        <f t="shared" si="413"/>
        <v>9</v>
      </c>
      <c r="M3481" t="b">
        <f t="shared" si="416"/>
        <v>1</v>
      </c>
    </row>
    <row r="3482" spans="1:13" ht="13.2" hidden="1" x14ac:dyDescent="0.25">
      <c r="A3482" s="3" t="s">
        <v>3519</v>
      </c>
      <c r="B3482" s="3" t="s">
        <v>12</v>
      </c>
      <c r="C3482" s="3">
        <v>30</v>
      </c>
      <c r="D3482" s="3" t="s">
        <v>13</v>
      </c>
      <c r="E3482" s="3" t="s">
        <v>27</v>
      </c>
      <c r="F3482" s="4" t="s">
        <v>28</v>
      </c>
      <c r="G3482" s="4" t="s">
        <v>16</v>
      </c>
      <c r="H3482" s="4" t="s">
        <v>8</v>
      </c>
      <c r="I3482" s="4" t="s">
        <v>79</v>
      </c>
      <c r="J3482" s="6">
        <v>44810</v>
      </c>
      <c r="K3482" s="6">
        <v>44820</v>
      </c>
      <c r="L3482">
        <f t="shared" si="413"/>
        <v>10</v>
      </c>
      <c r="M3482" t="b">
        <f t="shared" si="416"/>
        <v>1</v>
      </c>
    </row>
    <row r="3483" spans="1:13" ht="13.2" hidden="1" x14ac:dyDescent="0.25">
      <c r="A3483" s="3" t="s">
        <v>3520</v>
      </c>
      <c r="B3483" s="3" t="s">
        <v>12</v>
      </c>
      <c r="C3483" s="3">
        <v>30</v>
      </c>
      <c r="D3483" s="3" t="s">
        <v>13</v>
      </c>
      <c r="E3483" s="3" t="s">
        <v>27</v>
      </c>
      <c r="F3483" s="4" t="s">
        <v>28</v>
      </c>
      <c r="G3483" s="4" t="s">
        <v>16</v>
      </c>
      <c r="H3483" s="4" t="s">
        <v>8</v>
      </c>
      <c r="I3483" s="4" t="s">
        <v>30</v>
      </c>
      <c r="J3483" s="6">
        <v>44810</v>
      </c>
      <c r="K3483" s="6">
        <v>44840</v>
      </c>
      <c r="L3483">
        <f t="shared" si="413"/>
        <v>30</v>
      </c>
      <c r="M3483" t="b">
        <f t="shared" si="416"/>
        <v>0</v>
      </c>
    </row>
    <row r="3484" spans="1:13" ht="13.2" hidden="1" x14ac:dyDescent="0.25">
      <c r="A3484" s="3" t="s">
        <v>3521</v>
      </c>
      <c r="B3484" s="3" t="s">
        <v>12</v>
      </c>
      <c r="C3484" s="3">
        <v>30</v>
      </c>
      <c r="D3484" s="3" t="s">
        <v>13</v>
      </c>
      <c r="E3484" s="3" t="s">
        <v>27</v>
      </c>
      <c r="F3484" s="4" t="s">
        <v>28</v>
      </c>
      <c r="G3484" s="4" t="s">
        <v>16</v>
      </c>
      <c r="H3484" s="4" t="s">
        <v>8</v>
      </c>
      <c r="I3484" s="4" t="s">
        <v>67</v>
      </c>
      <c r="J3484" s="6">
        <v>44810</v>
      </c>
      <c r="K3484" s="6">
        <v>44840</v>
      </c>
      <c r="L3484">
        <f t="shared" si="413"/>
        <v>30</v>
      </c>
      <c r="M3484" t="b">
        <f t="shared" si="416"/>
        <v>0</v>
      </c>
    </row>
    <row r="3485" spans="1:13" ht="13.2" hidden="1" x14ac:dyDescent="0.25">
      <c r="A3485" s="3" t="s">
        <v>3522</v>
      </c>
      <c r="B3485" s="3" t="s">
        <v>12</v>
      </c>
      <c r="C3485" s="3">
        <v>30</v>
      </c>
      <c r="D3485" s="3" t="s">
        <v>404</v>
      </c>
      <c r="E3485" s="3" t="s">
        <v>466</v>
      </c>
      <c r="F3485" s="4"/>
      <c r="G3485" s="4" t="s">
        <v>29</v>
      </c>
      <c r="H3485" s="4"/>
      <c r="I3485" s="4"/>
      <c r="J3485" s="6">
        <v>44810</v>
      </c>
      <c r="K3485" s="3"/>
      <c r="L3485">
        <f t="shared" si="413"/>
        <v>-44810</v>
      </c>
    </row>
    <row r="3486" spans="1:13" ht="13.2" hidden="1" x14ac:dyDescent="0.25">
      <c r="A3486" s="3" t="s">
        <v>3523</v>
      </c>
      <c r="B3486" s="3" t="s">
        <v>12</v>
      </c>
      <c r="C3486" s="3">
        <v>30</v>
      </c>
      <c r="D3486" s="3" t="s">
        <v>13</v>
      </c>
      <c r="E3486" s="3" t="s">
        <v>14</v>
      </c>
      <c r="F3486" s="4" t="s">
        <v>59</v>
      </c>
      <c r="G3486" s="4" t="s">
        <v>140</v>
      </c>
      <c r="H3486" s="4" t="s">
        <v>8</v>
      </c>
      <c r="I3486" s="4" t="s">
        <v>56</v>
      </c>
      <c r="J3486" s="6">
        <v>44811</v>
      </c>
      <c r="K3486" s="6">
        <v>44813</v>
      </c>
      <c r="L3486">
        <f t="shared" si="413"/>
        <v>2</v>
      </c>
    </row>
    <row r="3487" spans="1:13" ht="13.2" hidden="1" x14ac:dyDescent="0.25">
      <c r="A3487" s="3" t="s">
        <v>3524</v>
      </c>
      <c r="B3487" s="3" t="s">
        <v>12</v>
      </c>
      <c r="C3487" s="3">
        <v>30</v>
      </c>
      <c r="D3487" s="3" t="s">
        <v>13</v>
      </c>
      <c r="E3487" s="3" t="s">
        <v>14</v>
      </c>
      <c r="F3487" s="4" t="s">
        <v>24</v>
      </c>
      <c r="G3487" s="4" t="s">
        <v>16</v>
      </c>
      <c r="H3487" s="4" t="s">
        <v>17</v>
      </c>
      <c r="I3487" s="4"/>
      <c r="J3487" s="6">
        <v>44811</v>
      </c>
      <c r="K3487" s="6">
        <v>44837</v>
      </c>
      <c r="L3487">
        <f>K3487-J3487</f>
        <v>26</v>
      </c>
    </row>
    <row r="3488" spans="1:13" ht="13.2" hidden="1" x14ac:dyDescent="0.25">
      <c r="A3488" s="3" t="s">
        <v>3525</v>
      </c>
      <c r="B3488" s="3" t="s">
        <v>12</v>
      </c>
      <c r="C3488" s="3">
        <v>30</v>
      </c>
      <c r="D3488" s="3" t="s">
        <v>13</v>
      </c>
      <c r="E3488" s="3" t="s">
        <v>27</v>
      </c>
      <c r="F3488" s="4" t="s">
        <v>28</v>
      </c>
      <c r="G3488" s="4" t="s">
        <v>16</v>
      </c>
      <c r="H3488" s="4" t="s">
        <v>8</v>
      </c>
      <c r="I3488" s="4" t="s">
        <v>30</v>
      </c>
      <c r="J3488" s="6">
        <v>44811</v>
      </c>
      <c r="K3488" s="6">
        <v>44834</v>
      </c>
      <c r="L3488">
        <f t="shared" si="413"/>
        <v>23</v>
      </c>
      <c r="M3488" t="b">
        <f t="shared" ref="M3488:M3489" si="417">L3488&lt;C3488</f>
        <v>1</v>
      </c>
    </row>
    <row r="3489" spans="1:13" ht="13.2" hidden="1" x14ac:dyDescent="0.25">
      <c r="A3489" s="3" t="s">
        <v>3526</v>
      </c>
      <c r="B3489" s="3" t="s">
        <v>12</v>
      </c>
      <c r="C3489" s="3">
        <v>30</v>
      </c>
      <c r="D3489" s="3" t="s">
        <v>13</v>
      </c>
      <c r="E3489" s="3" t="s">
        <v>27</v>
      </c>
      <c r="F3489" s="4" t="s">
        <v>28</v>
      </c>
      <c r="G3489" s="4" t="s">
        <v>16</v>
      </c>
      <c r="H3489" s="4" t="s">
        <v>8</v>
      </c>
      <c r="I3489" s="4" t="s">
        <v>30</v>
      </c>
      <c r="J3489" s="6">
        <v>44811</v>
      </c>
      <c r="K3489" s="6">
        <v>44837</v>
      </c>
      <c r="L3489">
        <f t="shared" si="413"/>
        <v>26</v>
      </c>
      <c r="M3489" t="b">
        <f t="shared" si="417"/>
        <v>1</v>
      </c>
    </row>
    <row r="3490" spans="1:13" ht="13.2" hidden="1" x14ac:dyDescent="0.25">
      <c r="A3490" s="3" t="s">
        <v>3527</v>
      </c>
      <c r="B3490" s="3" t="s">
        <v>12</v>
      </c>
      <c r="C3490" s="3">
        <v>30</v>
      </c>
      <c r="D3490" s="3" t="s">
        <v>404</v>
      </c>
      <c r="E3490" s="3" t="s">
        <v>3499</v>
      </c>
      <c r="F3490" s="4"/>
      <c r="G3490" s="4" t="s">
        <v>16</v>
      </c>
      <c r="H3490" s="4"/>
      <c r="I3490" s="4"/>
      <c r="J3490" s="6">
        <v>44811</v>
      </c>
      <c r="K3490" s="3"/>
      <c r="L3490">
        <f t="shared" si="413"/>
        <v>-44811</v>
      </c>
    </row>
    <row r="3491" spans="1:13" ht="13.2" hidden="1" x14ac:dyDescent="0.25">
      <c r="A3491" s="3" t="s">
        <v>3528</v>
      </c>
      <c r="B3491" s="3" t="s">
        <v>12</v>
      </c>
      <c r="C3491" s="3">
        <v>30</v>
      </c>
      <c r="D3491" s="3" t="s">
        <v>404</v>
      </c>
      <c r="E3491" s="3" t="s">
        <v>405</v>
      </c>
      <c r="F3491" s="4"/>
      <c r="G3491" s="4" t="s">
        <v>16</v>
      </c>
      <c r="H3491" s="4"/>
      <c r="I3491" s="4"/>
      <c r="J3491" s="6">
        <v>44811</v>
      </c>
      <c r="K3491" s="3"/>
      <c r="L3491">
        <f t="shared" si="413"/>
        <v>-44811</v>
      </c>
    </row>
    <row r="3492" spans="1:13" ht="13.2" hidden="1" x14ac:dyDescent="0.25">
      <c r="A3492" s="3" t="s">
        <v>3529</v>
      </c>
      <c r="B3492" s="3" t="s">
        <v>12</v>
      </c>
      <c r="C3492" s="3">
        <v>30</v>
      </c>
      <c r="D3492" s="3" t="s">
        <v>13</v>
      </c>
      <c r="E3492" s="3" t="s">
        <v>14</v>
      </c>
      <c r="F3492" s="4" t="s">
        <v>24</v>
      </c>
      <c r="G3492" s="4" t="s">
        <v>16</v>
      </c>
      <c r="H3492" s="4" t="s">
        <v>8</v>
      </c>
      <c r="I3492" s="4" t="s">
        <v>67</v>
      </c>
      <c r="J3492" s="6">
        <v>44812</v>
      </c>
      <c r="K3492" s="6">
        <v>44817</v>
      </c>
      <c r="L3492">
        <f t="shared" si="413"/>
        <v>5</v>
      </c>
    </row>
    <row r="3493" spans="1:13" ht="13.2" hidden="1" x14ac:dyDescent="0.25">
      <c r="A3493" s="3" t="s">
        <v>3530</v>
      </c>
      <c r="B3493" s="3" t="s">
        <v>12</v>
      </c>
      <c r="C3493" s="3">
        <v>30</v>
      </c>
      <c r="D3493" s="3" t="s">
        <v>13</v>
      </c>
      <c r="E3493" s="3" t="s">
        <v>27</v>
      </c>
      <c r="F3493" s="4" t="s">
        <v>43</v>
      </c>
      <c r="G3493" s="4" t="s">
        <v>140</v>
      </c>
      <c r="H3493" s="4" t="s">
        <v>17</v>
      </c>
      <c r="I3493" s="4"/>
      <c r="J3493" s="6">
        <v>44812</v>
      </c>
      <c r="K3493" s="6">
        <v>44812</v>
      </c>
      <c r="L3493">
        <f t="shared" si="413"/>
        <v>0</v>
      </c>
      <c r="M3493" t="b">
        <f t="shared" ref="M3493:M3499" si="418">L3493&lt;C3493</f>
        <v>1</v>
      </c>
    </row>
    <row r="3494" spans="1:13" ht="13.2" hidden="1" x14ac:dyDescent="0.25">
      <c r="A3494" s="3" t="s">
        <v>3531</v>
      </c>
      <c r="B3494" s="3" t="s">
        <v>12</v>
      </c>
      <c r="C3494" s="3">
        <v>30</v>
      </c>
      <c r="D3494" s="3" t="s">
        <v>13</v>
      </c>
      <c r="E3494" s="3" t="s">
        <v>27</v>
      </c>
      <c r="F3494" s="4" t="s">
        <v>43</v>
      </c>
      <c r="G3494" s="4" t="s">
        <v>140</v>
      </c>
      <c r="H3494" s="4" t="s">
        <v>17</v>
      </c>
      <c r="I3494" s="4"/>
      <c r="J3494" s="6">
        <v>44812</v>
      </c>
      <c r="K3494" s="6">
        <v>44813</v>
      </c>
      <c r="L3494">
        <f t="shared" si="413"/>
        <v>1</v>
      </c>
      <c r="M3494" t="b">
        <f t="shared" si="418"/>
        <v>1</v>
      </c>
    </row>
    <row r="3495" spans="1:13" ht="13.2" hidden="1" x14ac:dyDescent="0.25">
      <c r="A3495" s="3" t="s">
        <v>3532</v>
      </c>
      <c r="B3495" s="3" t="s">
        <v>12</v>
      </c>
      <c r="C3495" s="3">
        <v>30</v>
      </c>
      <c r="D3495" s="3" t="s">
        <v>13</v>
      </c>
      <c r="E3495" s="3" t="s">
        <v>27</v>
      </c>
      <c r="F3495" s="4" t="s">
        <v>28</v>
      </c>
      <c r="G3495" s="4" t="s">
        <v>29</v>
      </c>
      <c r="H3495" s="4" t="s">
        <v>8</v>
      </c>
      <c r="I3495" s="4" t="s">
        <v>30</v>
      </c>
      <c r="J3495" s="6">
        <v>44812</v>
      </c>
      <c r="K3495" s="6">
        <v>44824</v>
      </c>
      <c r="L3495">
        <f t="shared" si="413"/>
        <v>12</v>
      </c>
      <c r="M3495" t="b">
        <f t="shared" si="418"/>
        <v>1</v>
      </c>
    </row>
    <row r="3496" spans="1:13" ht="13.2" hidden="1" x14ac:dyDescent="0.25">
      <c r="A3496" s="3" t="s">
        <v>3533</v>
      </c>
      <c r="B3496" s="3" t="s">
        <v>12</v>
      </c>
      <c r="C3496" s="3">
        <v>30</v>
      </c>
      <c r="D3496" s="3" t="s">
        <v>13</v>
      </c>
      <c r="E3496" s="3" t="s">
        <v>27</v>
      </c>
      <c r="F3496" s="4" t="s">
        <v>28</v>
      </c>
      <c r="G3496" s="4" t="s">
        <v>29</v>
      </c>
      <c r="H3496" s="4" t="s">
        <v>8</v>
      </c>
      <c r="I3496" s="4" t="s">
        <v>79</v>
      </c>
      <c r="J3496" s="6">
        <v>44812</v>
      </c>
      <c r="K3496" s="6">
        <v>44827</v>
      </c>
      <c r="L3496">
        <f t="shared" si="413"/>
        <v>15</v>
      </c>
      <c r="M3496" t="b">
        <f t="shared" si="418"/>
        <v>1</v>
      </c>
    </row>
    <row r="3497" spans="1:13" ht="13.2" hidden="1" x14ac:dyDescent="0.25">
      <c r="A3497" s="3" t="s">
        <v>3534</v>
      </c>
      <c r="B3497" s="3" t="s">
        <v>12</v>
      </c>
      <c r="C3497" s="3">
        <v>30</v>
      </c>
      <c r="D3497" s="3" t="s">
        <v>13</v>
      </c>
      <c r="E3497" s="3" t="s">
        <v>27</v>
      </c>
      <c r="F3497" s="4" t="s">
        <v>28</v>
      </c>
      <c r="G3497" s="4" t="s">
        <v>29</v>
      </c>
      <c r="H3497" s="4" t="s">
        <v>8</v>
      </c>
      <c r="I3497" s="4" t="s">
        <v>79</v>
      </c>
      <c r="J3497" s="6">
        <v>44812</v>
      </c>
      <c r="K3497" s="6">
        <v>44831</v>
      </c>
      <c r="L3497">
        <f t="shared" si="413"/>
        <v>19</v>
      </c>
      <c r="M3497" t="b">
        <f t="shared" si="418"/>
        <v>1</v>
      </c>
    </row>
    <row r="3498" spans="1:13" ht="13.2" hidden="1" x14ac:dyDescent="0.25">
      <c r="A3498" s="3" t="s">
        <v>3535</v>
      </c>
      <c r="B3498" s="3" t="s">
        <v>12</v>
      </c>
      <c r="C3498" s="3">
        <v>30</v>
      </c>
      <c r="D3498" s="3" t="s">
        <v>13</v>
      </c>
      <c r="E3498" s="3" t="s">
        <v>27</v>
      </c>
      <c r="F3498" s="4" t="s">
        <v>28</v>
      </c>
      <c r="G3498" s="4" t="s">
        <v>16</v>
      </c>
      <c r="H3498" s="4" t="s">
        <v>8</v>
      </c>
      <c r="I3498" s="4" t="s">
        <v>67</v>
      </c>
      <c r="J3498" s="6">
        <v>44812</v>
      </c>
      <c r="K3498" s="6">
        <v>44834</v>
      </c>
      <c r="L3498">
        <f t="shared" si="413"/>
        <v>22</v>
      </c>
      <c r="M3498" t="b">
        <f t="shared" si="418"/>
        <v>1</v>
      </c>
    </row>
    <row r="3499" spans="1:13" ht="13.2" hidden="1" x14ac:dyDescent="0.25">
      <c r="A3499" s="3" t="s">
        <v>3536</v>
      </c>
      <c r="B3499" s="3" t="s">
        <v>12</v>
      </c>
      <c r="C3499" s="3">
        <v>30</v>
      </c>
      <c r="D3499" s="3" t="s">
        <v>13</v>
      </c>
      <c r="E3499" s="3" t="s">
        <v>27</v>
      </c>
      <c r="F3499" s="4" t="s">
        <v>28</v>
      </c>
      <c r="G3499" s="4" t="s">
        <v>16</v>
      </c>
      <c r="H3499" s="4" t="s">
        <v>8</v>
      </c>
      <c r="I3499" s="4" t="s">
        <v>79</v>
      </c>
      <c r="J3499" s="6">
        <v>44812</v>
      </c>
      <c r="K3499" s="6">
        <v>44840</v>
      </c>
      <c r="L3499">
        <f t="shared" si="413"/>
        <v>28</v>
      </c>
      <c r="M3499" t="b">
        <f t="shared" si="418"/>
        <v>1</v>
      </c>
    </row>
    <row r="3500" spans="1:13" ht="13.2" hidden="1" x14ac:dyDescent="0.25">
      <c r="A3500" s="3" t="s">
        <v>3537</v>
      </c>
      <c r="B3500" s="3" t="s">
        <v>12</v>
      </c>
      <c r="C3500" s="3">
        <v>30</v>
      </c>
      <c r="D3500" s="3" t="s">
        <v>404</v>
      </c>
      <c r="E3500" s="3" t="s">
        <v>466</v>
      </c>
      <c r="F3500" s="4"/>
      <c r="G3500" s="4" t="s">
        <v>29</v>
      </c>
      <c r="H3500" s="4"/>
      <c r="I3500" s="4"/>
      <c r="J3500" s="6">
        <v>44812</v>
      </c>
      <c r="K3500" s="3"/>
      <c r="L3500">
        <f t="shared" si="413"/>
        <v>-44812</v>
      </c>
    </row>
    <row r="3501" spans="1:13" ht="13.2" hidden="1" x14ac:dyDescent="0.25">
      <c r="A3501" s="3" t="s">
        <v>3538</v>
      </c>
      <c r="B3501" s="3" t="s">
        <v>12</v>
      </c>
      <c r="C3501" s="3">
        <v>30</v>
      </c>
      <c r="D3501" s="3" t="s">
        <v>13</v>
      </c>
      <c r="E3501" s="3" t="s">
        <v>14</v>
      </c>
      <c r="F3501" s="4" t="s">
        <v>22</v>
      </c>
      <c r="G3501" s="4" t="s">
        <v>16</v>
      </c>
      <c r="H3501" s="4" t="s">
        <v>8</v>
      </c>
      <c r="I3501" s="4" t="s">
        <v>30</v>
      </c>
      <c r="J3501" s="6">
        <v>44813</v>
      </c>
      <c r="K3501" s="6">
        <v>44813</v>
      </c>
      <c r="L3501">
        <f t="shared" si="413"/>
        <v>0</v>
      </c>
    </row>
    <row r="3502" spans="1:13" ht="13.2" hidden="1" x14ac:dyDescent="0.25">
      <c r="A3502" s="3" t="s">
        <v>3539</v>
      </c>
      <c r="B3502" s="3" t="s">
        <v>12</v>
      </c>
      <c r="C3502" s="3">
        <v>30</v>
      </c>
      <c r="D3502" s="3" t="s">
        <v>13</v>
      </c>
      <c r="E3502" s="3" t="s">
        <v>14</v>
      </c>
      <c r="F3502" s="4" t="s">
        <v>22</v>
      </c>
      <c r="G3502" s="4" t="s">
        <v>16</v>
      </c>
      <c r="H3502" s="4" t="s">
        <v>8</v>
      </c>
      <c r="I3502" s="4" t="s">
        <v>30</v>
      </c>
      <c r="J3502" s="6">
        <v>44813</v>
      </c>
      <c r="K3502" s="6">
        <v>44813</v>
      </c>
      <c r="L3502">
        <f t="shared" si="413"/>
        <v>0</v>
      </c>
    </row>
    <row r="3503" spans="1:13" ht="13.2" hidden="1" x14ac:dyDescent="0.25">
      <c r="A3503" s="3" t="s">
        <v>3540</v>
      </c>
      <c r="B3503" s="3" t="s">
        <v>12</v>
      </c>
      <c r="C3503" s="3">
        <v>30</v>
      </c>
      <c r="D3503" s="3" t="s">
        <v>13</v>
      </c>
      <c r="E3503" s="3" t="s">
        <v>14</v>
      </c>
      <c r="F3503" s="4" t="s">
        <v>24</v>
      </c>
      <c r="G3503" s="4" t="s">
        <v>16</v>
      </c>
      <c r="H3503" s="4" t="s">
        <v>8</v>
      </c>
      <c r="I3503" s="4" t="s">
        <v>67</v>
      </c>
      <c r="J3503" s="6">
        <v>44813</v>
      </c>
      <c r="K3503" s="6">
        <v>44813</v>
      </c>
      <c r="L3503">
        <f t="shared" si="413"/>
        <v>0</v>
      </c>
    </row>
    <row r="3504" spans="1:13" ht="13.2" hidden="1" x14ac:dyDescent="0.25">
      <c r="A3504" s="3" t="s">
        <v>3541</v>
      </c>
      <c r="B3504" s="3" t="s">
        <v>12</v>
      </c>
      <c r="C3504" s="3">
        <v>30</v>
      </c>
      <c r="D3504" s="3" t="s">
        <v>13</v>
      </c>
      <c r="E3504" s="3" t="s">
        <v>14</v>
      </c>
      <c r="F3504" s="4" t="s">
        <v>24</v>
      </c>
      <c r="G3504" s="4" t="s">
        <v>16</v>
      </c>
      <c r="H3504" s="4" t="s">
        <v>8</v>
      </c>
      <c r="I3504" s="4" t="s">
        <v>67</v>
      </c>
      <c r="J3504" s="6">
        <v>44813</v>
      </c>
      <c r="K3504" s="6">
        <v>44813</v>
      </c>
      <c r="L3504">
        <f t="shared" si="413"/>
        <v>0</v>
      </c>
    </row>
    <row r="3505" spans="1:13" ht="13.2" hidden="1" x14ac:dyDescent="0.25">
      <c r="A3505" s="3" t="s">
        <v>3542</v>
      </c>
      <c r="B3505" s="3" t="s">
        <v>12</v>
      </c>
      <c r="C3505" s="3">
        <v>30</v>
      </c>
      <c r="D3505" s="3" t="s">
        <v>13</v>
      </c>
      <c r="E3505" s="3" t="s">
        <v>14</v>
      </c>
      <c r="F3505" s="4" t="s">
        <v>24</v>
      </c>
      <c r="G3505" s="4" t="s">
        <v>16</v>
      </c>
      <c r="H3505" s="4" t="s">
        <v>8</v>
      </c>
      <c r="I3505" s="4" t="s">
        <v>67</v>
      </c>
      <c r="J3505" s="6">
        <v>44813</v>
      </c>
      <c r="K3505" s="6">
        <v>44813</v>
      </c>
      <c r="L3505">
        <f t="shared" si="413"/>
        <v>0</v>
      </c>
    </row>
    <row r="3506" spans="1:13" ht="13.2" hidden="1" x14ac:dyDescent="0.25">
      <c r="A3506" s="3" t="s">
        <v>3543</v>
      </c>
      <c r="B3506" s="3" t="s">
        <v>12</v>
      </c>
      <c r="C3506" s="3">
        <v>30</v>
      </c>
      <c r="D3506" s="3" t="s">
        <v>13</v>
      </c>
      <c r="E3506" s="3" t="s">
        <v>27</v>
      </c>
      <c r="F3506" s="4" t="s">
        <v>28</v>
      </c>
      <c r="G3506" s="4" t="s">
        <v>29</v>
      </c>
      <c r="H3506" s="4" t="s">
        <v>8</v>
      </c>
      <c r="I3506" s="4" t="s">
        <v>79</v>
      </c>
      <c r="J3506" s="6">
        <v>44813</v>
      </c>
      <c r="K3506" s="6">
        <v>44824</v>
      </c>
      <c r="L3506">
        <f t="shared" si="413"/>
        <v>11</v>
      </c>
      <c r="M3506" t="b">
        <f t="shared" ref="M3506:M3507" si="419">L3506&lt;C3506</f>
        <v>1</v>
      </c>
    </row>
    <row r="3507" spans="1:13" ht="13.2" hidden="1" x14ac:dyDescent="0.25">
      <c r="A3507" s="3" t="s">
        <v>3544</v>
      </c>
      <c r="B3507" s="3" t="s">
        <v>12</v>
      </c>
      <c r="C3507" s="3">
        <v>30</v>
      </c>
      <c r="D3507" s="3" t="s">
        <v>13</v>
      </c>
      <c r="E3507" s="3" t="s">
        <v>27</v>
      </c>
      <c r="F3507" s="4" t="s">
        <v>28</v>
      </c>
      <c r="G3507" s="4" t="s">
        <v>29</v>
      </c>
      <c r="H3507" s="4" t="s">
        <v>8</v>
      </c>
      <c r="I3507" s="4" t="s">
        <v>79</v>
      </c>
      <c r="J3507" s="6">
        <v>44813</v>
      </c>
      <c r="K3507" s="6">
        <v>44830</v>
      </c>
      <c r="L3507">
        <f t="shared" si="413"/>
        <v>17</v>
      </c>
      <c r="M3507" t="b">
        <f t="shared" si="419"/>
        <v>1</v>
      </c>
    </row>
    <row r="3508" spans="1:13" ht="13.2" hidden="1" x14ac:dyDescent="0.25">
      <c r="A3508" s="3" t="s">
        <v>3545</v>
      </c>
      <c r="B3508" s="3" t="s">
        <v>12</v>
      </c>
      <c r="C3508" s="3">
        <v>30</v>
      </c>
      <c r="D3508" s="3" t="s">
        <v>404</v>
      </c>
      <c r="E3508" s="3" t="s">
        <v>466</v>
      </c>
      <c r="F3508" s="4"/>
      <c r="G3508" s="4" t="s">
        <v>29</v>
      </c>
      <c r="H3508" s="4"/>
      <c r="I3508" s="4"/>
      <c r="J3508" s="6">
        <v>44813</v>
      </c>
      <c r="K3508" s="3"/>
      <c r="L3508">
        <f t="shared" si="413"/>
        <v>-44813</v>
      </c>
    </row>
    <row r="3509" spans="1:13" ht="13.2" hidden="1" x14ac:dyDescent="0.25">
      <c r="A3509" s="3" t="s">
        <v>3546</v>
      </c>
      <c r="B3509" s="3" t="s">
        <v>32</v>
      </c>
      <c r="C3509" s="3">
        <v>15</v>
      </c>
      <c r="D3509" s="3" t="s">
        <v>13</v>
      </c>
      <c r="E3509" s="3" t="s">
        <v>14</v>
      </c>
      <c r="F3509" s="4" t="s">
        <v>59</v>
      </c>
      <c r="G3509" s="4" t="s">
        <v>140</v>
      </c>
      <c r="H3509" s="4" t="s">
        <v>8</v>
      </c>
      <c r="I3509" s="4" t="s">
        <v>56</v>
      </c>
      <c r="J3509" s="6">
        <v>44816</v>
      </c>
      <c r="K3509" s="6">
        <v>44820</v>
      </c>
      <c r="L3509">
        <f t="shared" si="413"/>
        <v>4</v>
      </c>
    </row>
    <row r="3510" spans="1:13" ht="13.2" hidden="1" x14ac:dyDescent="0.25">
      <c r="A3510" s="3" t="s">
        <v>3547</v>
      </c>
      <c r="B3510" s="3" t="s">
        <v>12</v>
      </c>
      <c r="C3510" s="3">
        <v>30</v>
      </c>
      <c r="D3510" s="3" t="s">
        <v>13</v>
      </c>
      <c r="E3510" s="3" t="s">
        <v>27</v>
      </c>
      <c r="F3510" s="4" t="s">
        <v>43</v>
      </c>
      <c r="G3510" s="4" t="s">
        <v>90</v>
      </c>
      <c r="H3510" s="4" t="s">
        <v>17</v>
      </c>
      <c r="I3510" s="4"/>
      <c r="J3510" s="6">
        <v>44816</v>
      </c>
      <c r="K3510" s="6">
        <v>44818</v>
      </c>
      <c r="L3510">
        <f t="shared" si="413"/>
        <v>2</v>
      </c>
      <c r="M3510" t="b">
        <f t="shared" ref="M3510:M3514" si="420">L3510&lt;C3510</f>
        <v>1</v>
      </c>
    </row>
    <row r="3511" spans="1:13" ht="13.2" hidden="1" x14ac:dyDescent="0.25">
      <c r="A3511" s="3" t="s">
        <v>3548</v>
      </c>
      <c r="B3511" s="3" t="s">
        <v>12</v>
      </c>
      <c r="C3511" s="3">
        <v>30</v>
      </c>
      <c r="D3511" s="3" t="s">
        <v>13</v>
      </c>
      <c r="E3511" s="3" t="s">
        <v>27</v>
      </c>
      <c r="F3511" s="4" t="s">
        <v>43</v>
      </c>
      <c r="G3511" s="4" t="s">
        <v>16</v>
      </c>
      <c r="H3511" s="4" t="s">
        <v>17</v>
      </c>
      <c r="I3511" s="4"/>
      <c r="J3511" s="6">
        <v>44816</v>
      </c>
      <c r="K3511" s="6">
        <v>44826</v>
      </c>
      <c r="L3511">
        <f t="shared" si="413"/>
        <v>10</v>
      </c>
      <c r="M3511" t="b">
        <f t="shared" si="420"/>
        <v>1</v>
      </c>
    </row>
    <row r="3512" spans="1:13" ht="13.2" hidden="1" x14ac:dyDescent="0.25">
      <c r="A3512" s="3" t="s">
        <v>3549</v>
      </c>
      <c r="B3512" s="3" t="s">
        <v>12</v>
      </c>
      <c r="C3512" s="3">
        <v>30</v>
      </c>
      <c r="D3512" s="3" t="s">
        <v>13</v>
      </c>
      <c r="E3512" s="3" t="s">
        <v>27</v>
      </c>
      <c r="F3512" s="4" t="s">
        <v>28</v>
      </c>
      <c r="G3512" s="4" t="s">
        <v>16</v>
      </c>
      <c r="H3512" s="4" t="s">
        <v>8</v>
      </c>
      <c r="I3512" s="4" t="s">
        <v>79</v>
      </c>
      <c r="J3512" s="6">
        <v>44816</v>
      </c>
      <c r="K3512" s="6">
        <v>44825</v>
      </c>
      <c r="L3512">
        <f t="shared" si="413"/>
        <v>9</v>
      </c>
      <c r="M3512" t="b">
        <f t="shared" si="420"/>
        <v>1</v>
      </c>
    </row>
    <row r="3513" spans="1:13" ht="13.2" hidden="1" x14ac:dyDescent="0.25">
      <c r="A3513" s="3" t="s">
        <v>3550</v>
      </c>
      <c r="B3513" s="3" t="s">
        <v>12</v>
      </c>
      <c r="C3513" s="3">
        <v>30</v>
      </c>
      <c r="D3513" s="3" t="s">
        <v>13</v>
      </c>
      <c r="E3513" s="3" t="s">
        <v>27</v>
      </c>
      <c r="F3513" s="4" t="s">
        <v>28</v>
      </c>
      <c r="G3513" s="4" t="s">
        <v>29</v>
      </c>
      <c r="H3513" s="4" t="s">
        <v>8</v>
      </c>
      <c r="I3513" s="4" t="s">
        <v>30</v>
      </c>
      <c r="J3513" s="6">
        <v>44816</v>
      </c>
      <c r="K3513" s="6">
        <v>44830</v>
      </c>
      <c r="L3513">
        <f t="shared" si="413"/>
        <v>14</v>
      </c>
      <c r="M3513" t="b">
        <f t="shared" si="420"/>
        <v>1</v>
      </c>
    </row>
    <row r="3514" spans="1:13" ht="13.2" hidden="1" x14ac:dyDescent="0.25">
      <c r="A3514" s="3" t="s">
        <v>3551</v>
      </c>
      <c r="B3514" s="3" t="s">
        <v>12</v>
      </c>
      <c r="C3514" s="3">
        <v>30</v>
      </c>
      <c r="D3514" s="3" t="s">
        <v>13</v>
      </c>
      <c r="E3514" s="3" t="s">
        <v>27</v>
      </c>
      <c r="F3514" s="4" t="s">
        <v>28</v>
      </c>
      <c r="G3514" s="4" t="s">
        <v>16</v>
      </c>
      <c r="H3514" s="4" t="s">
        <v>8</v>
      </c>
      <c r="I3514" s="4" t="s">
        <v>67</v>
      </c>
      <c r="J3514" s="6">
        <v>44816</v>
      </c>
      <c r="K3514" s="6">
        <v>44840</v>
      </c>
      <c r="L3514">
        <f t="shared" si="413"/>
        <v>24</v>
      </c>
      <c r="M3514" t="b">
        <f t="shared" si="420"/>
        <v>1</v>
      </c>
    </row>
    <row r="3515" spans="1:13" ht="13.2" hidden="1" x14ac:dyDescent="0.25">
      <c r="A3515" s="3" t="s">
        <v>3552</v>
      </c>
      <c r="B3515" s="3" t="s">
        <v>12</v>
      </c>
      <c r="C3515" s="3">
        <v>30</v>
      </c>
      <c r="D3515" s="3" t="s">
        <v>404</v>
      </c>
      <c r="E3515" s="3" t="s">
        <v>466</v>
      </c>
      <c r="F3515" s="4"/>
      <c r="G3515" s="4" t="s">
        <v>29</v>
      </c>
      <c r="H3515" s="4"/>
      <c r="I3515" s="4"/>
      <c r="J3515" s="6">
        <v>44816</v>
      </c>
      <c r="K3515" s="3"/>
      <c r="L3515">
        <f t="shared" si="413"/>
        <v>-44816</v>
      </c>
    </row>
    <row r="3516" spans="1:13" ht="13.2" hidden="1" x14ac:dyDescent="0.25">
      <c r="A3516" s="3" t="s">
        <v>3553</v>
      </c>
      <c r="B3516" s="3" t="s">
        <v>12</v>
      </c>
      <c r="C3516" s="3">
        <v>30</v>
      </c>
      <c r="D3516" s="3" t="s">
        <v>404</v>
      </c>
      <c r="E3516" s="3" t="s">
        <v>466</v>
      </c>
      <c r="F3516" s="4"/>
      <c r="G3516" s="4" t="s">
        <v>29</v>
      </c>
      <c r="H3516" s="4"/>
      <c r="I3516" s="4"/>
      <c r="J3516" s="6">
        <v>44816</v>
      </c>
      <c r="K3516" s="3"/>
      <c r="L3516">
        <f t="shared" si="413"/>
        <v>-44816</v>
      </c>
    </row>
    <row r="3517" spans="1:13" ht="13.2" hidden="1" x14ac:dyDescent="0.25">
      <c r="A3517" s="3" t="s">
        <v>3554</v>
      </c>
      <c r="B3517" s="3" t="s">
        <v>32</v>
      </c>
      <c r="C3517" s="3">
        <v>15</v>
      </c>
      <c r="D3517" s="3" t="s">
        <v>13</v>
      </c>
      <c r="E3517" s="3" t="s">
        <v>27</v>
      </c>
      <c r="F3517" s="4" t="s">
        <v>43</v>
      </c>
      <c r="G3517" s="4" t="s">
        <v>140</v>
      </c>
      <c r="H3517" s="4" t="s">
        <v>17</v>
      </c>
      <c r="I3517" s="4"/>
      <c r="J3517" s="6">
        <v>44817</v>
      </c>
      <c r="K3517" s="6">
        <v>44818</v>
      </c>
      <c r="L3517">
        <f>K3517-J3517</f>
        <v>1</v>
      </c>
      <c r="M3517" t="b">
        <f>L3517&lt;C3517</f>
        <v>1</v>
      </c>
    </row>
    <row r="3518" spans="1:13" ht="13.2" hidden="1" x14ac:dyDescent="0.25">
      <c r="A3518" s="3" t="s">
        <v>3555</v>
      </c>
      <c r="B3518" s="3" t="s">
        <v>12</v>
      </c>
      <c r="C3518" s="3">
        <v>30</v>
      </c>
      <c r="D3518" s="3" t="s">
        <v>13</v>
      </c>
      <c r="E3518" s="3" t="s">
        <v>14</v>
      </c>
      <c r="F3518" s="4" t="s">
        <v>59</v>
      </c>
      <c r="G3518" s="4" t="s">
        <v>140</v>
      </c>
      <c r="H3518" s="4" t="s">
        <v>8</v>
      </c>
      <c r="I3518" s="4" t="s">
        <v>56</v>
      </c>
      <c r="J3518" s="6">
        <v>44817</v>
      </c>
      <c r="K3518" s="6">
        <v>44817</v>
      </c>
      <c r="L3518">
        <f t="shared" si="413"/>
        <v>0</v>
      </c>
    </row>
    <row r="3519" spans="1:13" ht="13.2" hidden="1" x14ac:dyDescent="0.25">
      <c r="A3519" s="3" t="s">
        <v>3556</v>
      </c>
      <c r="B3519" s="3" t="s">
        <v>12</v>
      </c>
      <c r="C3519" s="3">
        <v>30</v>
      </c>
      <c r="D3519" s="3" t="s">
        <v>13</v>
      </c>
      <c r="E3519" s="3" t="s">
        <v>27</v>
      </c>
      <c r="F3519" s="4" t="s">
        <v>43</v>
      </c>
      <c r="G3519" s="4" t="s">
        <v>140</v>
      </c>
      <c r="H3519" s="4" t="s">
        <v>17</v>
      </c>
      <c r="I3519" s="4"/>
      <c r="J3519" s="6">
        <v>44817</v>
      </c>
      <c r="K3519" s="6">
        <v>44818</v>
      </c>
      <c r="L3519">
        <f t="shared" si="413"/>
        <v>1</v>
      </c>
      <c r="M3519" t="b">
        <f t="shared" ref="M3519:M3525" si="421">L3519&lt;C3519</f>
        <v>1</v>
      </c>
    </row>
    <row r="3520" spans="1:13" ht="13.2" hidden="1" x14ac:dyDescent="0.25">
      <c r="A3520" s="3" t="s">
        <v>3557</v>
      </c>
      <c r="B3520" s="3" t="s">
        <v>12</v>
      </c>
      <c r="C3520" s="3">
        <v>30</v>
      </c>
      <c r="D3520" s="3" t="s">
        <v>13</v>
      </c>
      <c r="E3520" s="3" t="s">
        <v>27</v>
      </c>
      <c r="F3520" s="4" t="s">
        <v>43</v>
      </c>
      <c r="G3520" s="4" t="s">
        <v>140</v>
      </c>
      <c r="H3520" s="4" t="s">
        <v>17</v>
      </c>
      <c r="I3520" s="4"/>
      <c r="J3520" s="6">
        <v>44817</v>
      </c>
      <c r="K3520" s="6">
        <v>44818</v>
      </c>
      <c r="L3520">
        <f t="shared" si="413"/>
        <v>1</v>
      </c>
      <c r="M3520" t="b">
        <f t="shared" si="421"/>
        <v>1</v>
      </c>
    </row>
    <row r="3521" spans="1:13" ht="13.2" hidden="1" x14ac:dyDescent="0.25">
      <c r="A3521" s="3" t="s">
        <v>3558</v>
      </c>
      <c r="B3521" s="3" t="s">
        <v>12</v>
      </c>
      <c r="C3521" s="3">
        <v>30</v>
      </c>
      <c r="D3521" s="3" t="s">
        <v>13</v>
      </c>
      <c r="E3521" s="3" t="s">
        <v>27</v>
      </c>
      <c r="F3521" s="4" t="s">
        <v>43</v>
      </c>
      <c r="G3521" s="4" t="s">
        <v>140</v>
      </c>
      <c r="H3521" s="4" t="s">
        <v>17</v>
      </c>
      <c r="I3521" s="4"/>
      <c r="J3521" s="6">
        <v>44817</v>
      </c>
      <c r="K3521" s="6">
        <v>44818</v>
      </c>
      <c r="L3521">
        <f t="shared" si="413"/>
        <v>1</v>
      </c>
      <c r="M3521" t="b">
        <f t="shared" si="421"/>
        <v>1</v>
      </c>
    </row>
    <row r="3522" spans="1:13" ht="13.2" hidden="1" x14ac:dyDescent="0.25">
      <c r="A3522" s="3" t="s">
        <v>3559</v>
      </c>
      <c r="B3522" s="3" t="s">
        <v>12</v>
      </c>
      <c r="C3522" s="3">
        <v>30</v>
      </c>
      <c r="D3522" s="3" t="s">
        <v>13</v>
      </c>
      <c r="E3522" s="3" t="s">
        <v>27</v>
      </c>
      <c r="F3522" s="4" t="s">
        <v>43</v>
      </c>
      <c r="G3522" s="4" t="s">
        <v>16</v>
      </c>
      <c r="H3522" s="4" t="s">
        <v>17</v>
      </c>
      <c r="I3522" s="4"/>
      <c r="J3522" s="6">
        <v>44817</v>
      </c>
      <c r="K3522" s="6">
        <v>44824</v>
      </c>
      <c r="L3522">
        <f t="shared" si="413"/>
        <v>7</v>
      </c>
      <c r="M3522" t="b">
        <f t="shared" si="421"/>
        <v>1</v>
      </c>
    </row>
    <row r="3523" spans="1:13" ht="13.2" hidden="1" x14ac:dyDescent="0.25">
      <c r="A3523" s="3" t="s">
        <v>3560</v>
      </c>
      <c r="B3523" s="3" t="s">
        <v>12</v>
      </c>
      <c r="C3523" s="3">
        <v>30</v>
      </c>
      <c r="D3523" s="3" t="s">
        <v>13</v>
      </c>
      <c r="E3523" s="3" t="s">
        <v>27</v>
      </c>
      <c r="F3523" s="4" t="s">
        <v>43</v>
      </c>
      <c r="G3523" s="4" t="s">
        <v>29</v>
      </c>
      <c r="H3523" s="4" t="s">
        <v>17</v>
      </c>
      <c r="I3523" s="4"/>
      <c r="J3523" s="6">
        <v>44817</v>
      </c>
      <c r="K3523" s="6">
        <v>44830</v>
      </c>
      <c r="L3523">
        <f t="shared" si="413"/>
        <v>13</v>
      </c>
      <c r="M3523" t="b">
        <f t="shared" si="421"/>
        <v>1</v>
      </c>
    </row>
    <row r="3524" spans="1:13" ht="13.2" hidden="1" x14ac:dyDescent="0.25">
      <c r="A3524" s="3" t="s">
        <v>3561</v>
      </c>
      <c r="B3524" s="3" t="s">
        <v>12</v>
      </c>
      <c r="C3524" s="3">
        <v>30</v>
      </c>
      <c r="D3524" s="3" t="s">
        <v>13</v>
      </c>
      <c r="E3524" s="3" t="s">
        <v>27</v>
      </c>
      <c r="F3524" s="4" t="s">
        <v>28</v>
      </c>
      <c r="G3524" s="4" t="s">
        <v>16</v>
      </c>
      <c r="H3524" s="4" t="s">
        <v>8</v>
      </c>
      <c r="I3524" s="4" t="s">
        <v>79</v>
      </c>
      <c r="J3524" s="6">
        <v>44817</v>
      </c>
      <c r="K3524" s="6">
        <v>44823</v>
      </c>
      <c r="L3524">
        <f t="shared" ref="L3524:L3565" si="422">K3524-J3524</f>
        <v>6</v>
      </c>
      <c r="M3524" t="b">
        <f t="shared" si="421"/>
        <v>1</v>
      </c>
    </row>
    <row r="3525" spans="1:13" ht="13.2" hidden="1" x14ac:dyDescent="0.25">
      <c r="A3525" s="3" t="s">
        <v>3562</v>
      </c>
      <c r="B3525" s="3" t="s">
        <v>12</v>
      </c>
      <c r="C3525" s="3">
        <v>30</v>
      </c>
      <c r="D3525" s="3" t="s">
        <v>13</v>
      </c>
      <c r="E3525" s="3" t="s">
        <v>27</v>
      </c>
      <c r="F3525" s="4" t="s">
        <v>28</v>
      </c>
      <c r="G3525" s="4" t="s">
        <v>29</v>
      </c>
      <c r="H3525" s="4" t="s">
        <v>8</v>
      </c>
      <c r="I3525" s="4" t="s">
        <v>79</v>
      </c>
      <c r="J3525" s="6">
        <v>44817</v>
      </c>
      <c r="K3525" s="6">
        <v>44830</v>
      </c>
      <c r="L3525">
        <f t="shared" si="422"/>
        <v>13</v>
      </c>
      <c r="M3525" t="b">
        <f t="shared" si="421"/>
        <v>1</v>
      </c>
    </row>
    <row r="3526" spans="1:13" ht="13.2" hidden="1" x14ac:dyDescent="0.25">
      <c r="A3526" s="3" t="s">
        <v>3563</v>
      </c>
      <c r="B3526" s="3" t="s">
        <v>12</v>
      </c>
      <c r="C3526" s="3">
        <v>30</v>
      </c>
      <c r="D3526" s="3" t="s">
        <v>404</v>
      </c>
      <c r="E3526" s="3" t="s">
        <v>405</v>
      </c>
      <c r="F3526" s="4"/>
      <c r="G3526" s="4" t="s">
        <v>140</v>
      </c>
      <c r="H3526" s="4"/>
      <c r="I3526" s="4"/>
      <c r="J3526" s="6">
        <v>44817</v>
      </c>
      <c r="K3526" s="3"/>
      <c r="L3526">
        <f t="shared" si="422"/>
        <v>-44817</v>
      </c>
    </row>
    <row r="3527" spans="1:13" ht="13.2" hidden="1" x14ac:dyDescent="0.25">
      <c r="A3527" s="3" t="s">
        <v>3564</v>
      </c>
      <c r="B3527" s="3" t="s">
        <v>32</v>
      </c>
      <c r="C3527" s="3">
        <v>15</v>
      </c>
      <c r="D3527" s="3" t="s">
        <v>13</v>
      </c>
      <c r="E3527" s="3" t="s">
        <v>14</v>
      </c>
      <c r="F3527" s="4" t="s">
        <v>59</v>
      </c>
      <c r="G3527" s="4" t="s">
        <v>140</v>
      </c>
      <c r="H3527" s="4" t="s">
        <v>8</v>
      </c>
      <c r="I3527" s="4" t="s">
        <v>56</v>
      </c>
      <c r="J3527" s="6">
        <v>44818</v>
      </c>
      <c r="K3527" s="6">
        <v>44830</v>
      </c>
      <c r="L3527">
        <f t="shared" si="422"/>
        <v>12</v>
      </c>
    </row>
    <row r="3528" spans="1:13" ht="13.2" hidden="1" x14ac:dyDescent="0.25">
      <c r="A3528" s="3" t="s">
        <v>3565</v>
      </c>
      <c r="B3528" s="3" t="s">
        <v>12</v>
      </c>
      <c r="C3528" s="3">
        <v>30</v>
      </c>
      <c r="D3528" s="3" t="s">
        <v>13</v>
      </c>
      <c r="E3528" s="3" t="s">
        <v>27</v>
      </c>
      <c r="F3528" s="4" t="s">
        <v>43</v>
      </c>
      <c r="G3528" s="4" t="s">
        <v>140</v>
      </c>
      <c r="H3528" s="4" t="s">
        <v>17</v>
      </c>
      <c r="I3528" s="4"/>
      <c r="J3528" s="6">
        <v>44818</v>
      </c>
      <c r="K3528" s="6">
        <v>44818</v>
      </c>
      <c r="L3528">
        <f t="shared" si="422"/>
        <v>0</v>
      </c>
      <c r="M3528" t="b">
        <f t="shared" ref="M3528:M3537" si="423">L3528&lt;C3528</f>
        <v>1</v>
      </c>
    </row>
    <row r="3529" spans="1:13" ht="13.2" hidden="1" x14ac:dyDescent="0.25">
      <c r="A3529" s="3" t="s">
        <v>3566</v>
      </c>
      <c r="B3529" s="3" t="s">
        <v>12</v>
      </c>
      <c r="C3529" s="3">
        <v>30</v>
      </c>
      <c r="D3529" s="3" t="s">
        <v>13</v>
      </c>
      <c r="E3529" s="3" t="s">
        <v>27</v>
      </c>
      <c r="F3529" s="4" t="s">
        <v>43</v>
      </c>
      <c r="G3529" s="4" t="s">
        <v>90</v>
      </c>
      <c r="H3529" s="4" t="s">
        <v>17</v>
      </c>
      <c r="I3529" s="4"/>
      <c r="J3529" s="6">
        <v>44818</v>
      </c>
      <c r="K3529" s="6">
        <v>44820</v>
      </c>
      <c r="L3529">
        <f t="shared" si="422"/>
        <v>2</v>
      </c>
      <c r="M3529" t="b">
        <f t="shared" si="423"/>
        <v>1</v>
      </c>
    </row>
    <row r="3530" spans="1:13" ht="13.2" hidden="1" x14ac:dyDescent="0.25">
      <c r="A3530" s="3" t="s">
        <v>3567</v>
      </c>
      <c r="B3530" s="3" t="s">
        <v>12</v>
      </c>
      <c r="C3530" s="3">
        <v>30</v>
      </c>
      <c r="D3530" s="3" t="s">
        <v>13</v>
      </c>
      <c r="E3530" s="3" t="s">
        <v>27</v>
      </c>
      <c r="F3530" s="4" t="s">
        <v>43</v>
      </c>
      <c r="G3530" s="4" t="s">
        <v>90</v>
      </c>
      <c r="H3530" s="4" t="s">
        <v>17</v>
      </c>
      <c r="I3530" s="4"/>
      <c r="J3530" s="6">
        <v>44818</v>
      </c>
      <c r="K3530" s="6">
        <v>44820</v>
      </c>
      <c r="L3530">
        <f t="shared" si="422"/>
        <v>2</v>
      </c>
      <c r="M3530" t="b">
        <f t="shared" si="423"/>
        <v>1</v>
      </c>
    </row>
    <row r="3531" spans="1:13" ht="13.2" hidden="1" x14ac:dyDescent="0.25">
      <c r="A3531" s="3" t="s">
        <v>3568</v>
      </c>
      <c r="B3531" s="3" t="s">
        <v>12</v>
      </c>
      <c r="C3531" s="3">
        <v>30</v>
      </c>
      <c r="D3531" s="3" t="s">
        <v>13</v>
      </c>
      <c r="E3531" s="3" t="s">
        <v>27</v>
      </c>
      <c r="F3531" s="4" t="s">
        <v>43</v>
      </c>
      <c r="G3531" s="4" t="s">
        <v>16</v>
      </c>
      <c r="H3531" s="4" t="s">
        <v>17</v>
      </c>
      <c r="I3531" s="4"/>
      <c r="J3531" s="6">
        <v>44818</v>
      </c>
      <c r="K3531" s="6">
        <v>44823</v>
      </c>
      <c r="L3531">
        <f t="shared" si="422"/>
        <v>5</v>
      </c>
      <c r="M3531" t="b">
        <f t="shared" si="423"/>
        <v>1</v>
      </c>
    </row>
    <row r="3532" spans="1:13" ht="13.2" hidden="1" x14ac:dyDescent="0.25">
      <c r="A3532" s="3" t="s">
        <v>3569</v>
      </c>
      <c r="B3532" s="3" t="s">
        <v>12</v>
      </c>
      <c r="C3532" s="3">
        <v>30</v>
      </c>
      <c r="D3532" s="3" t="s">
        <v>13</v>
      </c>
      <c r="E3532" s="3" t="s">
        <v>27</v>
      </c>
      <c r="F3532" s="4" t="s">
        <v>43</v>
      </c>
      <c r="G3532" s="4" t="s">
        <v>29</v>
      </c>
      <c r="H3532" s="4" t="s">
        <v>17</v>
      </c>
      <c r="I3532" s="4"/>
      <c r="J3532" s="6">
        <v>44818</v>
      </c>
      <c r="K3532" s="6">
        <v>44831</v>
      </c>
      <c r="L3532">
        <f t="shared" si="422"/>
        <v>13</v>
      </c>
      <c r="M3532" t="b">
        <f t="shared" si="423"/>
        <v>1</v>
      </c>
    </row>
    <row r="3533" spans="1:13" ht="13.2" hidden="1" x14ac:dyDescent="0.25">
      <c r="A3533" s="3" t="s">
        <v>3570</v>
      </c>
      <c r="B3533" s="3" t="s">
        <v>12</v>
      </c>
      <c r="C3533" s="3">
        <v>30</v>
      </c>
      <c r="D3533" s="3" t="s">
        <v>13</v>
      </c>
      <c r="E3533" s="3" t="s">
        <v>27</v>
      </c>
      <c r="F3533" s="4" t="s">
        <v>28</v>
      </c>
      <c r="G3533" s="4" t="s">
        <v>16</v>
      </c>
      <c r="H3533" s="4" t="s">
        <v>8</v>
      </c>
      <c r="I3533" s="4" t="s">
        <v>30</v>
      </c>
      <c r="J3533" s="6">
        <v>44818</v>
      </c>
      <c r="K3533" s="6">
        <v>44824</v>
      </c>
      <c r="L3533">
        <f t="shared" si="422"/>
        <v>6</v>
      </c>
      <c r="M3533" t="b">
        <f t="shared" si="423"/>
        <v>1</v>
      </c>
    </row>
    <row r="3534" spans="1:13" ht="13.2" hidden="1" x14ac:dyDescent="0.25">
      <c r="A3534" s="3" t="s">
        <v>3571</v>
      </c>
      <c r="B3534" s="3" t="s">
        <v>12</v>
      </c>
      <c r="C3534" s="3">
        <v>30</v>
      </c>
      <c r="D3534" s="3" t="s">
        <v>13</v>
      </c>
      <c r="E3534" s="3" t="s">
        <v>27</v>
      </c>
      <c r="F3534" s="4" t="s">
        <v>28</v>
      </c>
      <c r="G3534" s="4" t="s">
        <v>16</v>
      </c>
      <c r="H3534" s="4" t="s">
        <v>8</v>
      </c>
      <c r="I3534" s="4" t="s">
        <v>30</v>
      </c>
      <c r="J3534" s="6">
        <v>44818</v>
      </c>
      <c r="K3534" s="6">
        <v>44827</v>
      </c>
      <c r="L3534">
        <f t="shared" si="422"/>
        <v>9</v>
      </c>
      <c r="M3534" t="b">
        <f t="shared" si="423"/>
        <v>1</v>
      </c>
    </row>
    <row r="3535" spans="1:13" ht="13.2" hidden="1" x14ac:dyDescent="0.25">
      <c r="A3535" s="3" t="s">
        <v>3572</v>
      </c>
      <c r="B3535" s="3" t="s">
        <v>12</v>
      </c>
      <c r="C3535" s="3">
        <v>30</v>
      </c>
      <c r="D3535" s="3" t="s">
        <v>13</v>
      </c>
      <c r="E3535" s="3" t="s">
        <v>27</v>
      </c>
      <c r="F3535" s="4" t="s">
        <v>28</v>
      </c>
      <c r="G3535" s="4" t="s">
        <v>29</v>
      </c>
      <c r="H3535" s="4" t="s">
        <v>8</v>
      </c>
      <c r="I3535" s="4" t="s">
        <v>30</v>
      </c>
      <c r="J3535" s="6">
        <v>44818</v>
      </c>
      <c r="K3535" s="6">
        <v>44830</v>
      </c>
      <c r="L3535">
        <f t="shared" si="422"/>
        <v>12</v>
      </c>
      <c r="M3535" t="b">
        <f t="shared" si="423"/>
        <v>1</v>
      </c>
    </row>
    <row r="3536" spans="1:13" ht="13.2" hidden="1" x14ac:dyDescent="0.25">
      <c r="A3536" s="3" t="s">
        <v>3573</v>
      </c>
      <c r="B3536" s="3" t="s">
        <v>12</v>
      </c>
      <c r="C3536" s="3">
        <v>30</v>
      </c>
      <c r="D3536" s="3" t="s">
        <v>13</v>
      </c>
      <c r="E3536" s="3" t="s">
        <v>27</v>
      </c>
      <c r="F3536" s="4" t="s">
        <v>28</v>
      </c>
      <c r="G3536" s="4" t="s">
        <v>16</v>
      </c>
      <c r="H3536" s="4" t="s">
        <v>8</v>
      </c>
      <c r="I3536" s="4" t="s">
        <v>30</v>
      </c>
      <c r="J3536" s="6">
        <v>44818</v>
      </c>
      <c r="K3536" s="6">
        <v>44840</v>
      </c>
      <c r="L3536">
        <f t="shared" si="422"/>
        <v>22</v>
      </c>
      <c r="M3536" t="b">
        <f t="shared" si="423"/>
        <v>1</v>
      </c>
    </row>
    <row r="3537" spans="1:13" ht="13.2" hidden="1" x14ac:dyDescent="0.25">
      <c r="A3537" s="3" t="s">
        <v>3574</v>
      </c>
      <c r="B3537" s="3" t="s">
        <v>12</v>
      </c>
      <c r="C3537" s="3">
        <v>30</v>
      </c>
      <c r="D3537" s="3" t="s">
        <v>13</v>
      </c>
      <c r="E3537" s="3" t="s">
        <v>27</v>
      </c>
      <c r="F3537" s="4" t="s">
        <v>28</v>
      </c>
      <c r="G3537" s="4" t="s">
        <v>16</v>
      </c>
      <c r="H3537" s="4" t="s">
        <v>8</v>
      </c>
      <c r="I3537" s="4" t="s">
        <v>30</v>
      </c>
      <c r="J3537" s="6">
        <v>44818</v>
      </c>
      <c r="K3537" s="6">
        <v>44840</v>
      </c>
      <c r="L3537">
        <f t="shared" si="422"/>
        <v>22</v>
      </c>
      <c r="M3537" t="b">
        <f t="shared" si="423"/>
        <v>1</v>
      </c>
    </row>
    <row r="3538" spans="1:13" ht="13.2" hidden="1" x14ac:dyDescent="0.25">
      <c r="A3538" s="3" t="s">
        <v>3575</v>
      </c>
      <c r="B3538" s="3" t="s">
        <v>12</v>
      </c>
      <c r="C3538" s="3">
        <v>30</v>
      </c>
      <c r="D3538" s="3" t="s">
        <v>404</v>
      </c>
      <c r="E3538" s="3" t="s">
        <v>466</v>
      </c>
      <c r="F3538" s="4"/>
      <c r="G3538" s="4" t="s">
        <v>29</v>
      </c>
      <c r="H3538" s="4"/>
      <c r="I3538" s="4"/>
      <c r="J3538" s="6">
        <v>44818</v>
      </c>
      <c r="K3538" s="3"/>
      <c r="L3538">
        <f t="shared" si="422"/>
        <v>-44818</v>
      </c>
    </row>
    <row r="3539" spans="1:13" ht="13.2" hidden="1" x14ac:dyDescent="0.25">
      <c r="A3539" s="3" t="s">
        <v>3576</v>
      </c>
      <c r="B3539" s="3" t="s">
        <v>12</v>
      </c>
      <c r="C3539" s="3">
        <v>30</v>
      </c>
      <c r="D3539" s="3" t="s">
        <v>404</v>
      </c>
      <c r="E3539" s="3" t="s">
        <v>466</v>
      </c>
      <c r="F3539" s="4"/>
      <c r="G3539" s="4" t="s">
        <v>29</v>
      </c>
      <c r="H3539" s="4"/>
      <c r="I3539" s="4"/>
      <c r="J3539" s="6">
        <v>44818</v>
      </c>
      <c r="K3539" s="3"/>
      <c r="L3539">
        <f t="shared" si="422"/>
        <v>-44818</v>
      </c>
    </row>
    <row r="3540" spans="1:13" ht="13.2" hidden="1" x14ac:dyDescent="0.25">
      <c r="A3540" s="3" t="s">
        <v>3577</v>
      </c>
      <c r="B3540" s="3" t="s">
        <v>12</v>
      </c>
      <c r="C3540" s="3">
        <v>30</v>
      </c>
      <c r="D3540" s="3" t="s">
        <v>13</v>
      </c>
      <c r="E3540" s="3" t="s">
        <v>14</v>
      </c>
      <c r="F3540" s="4" t="s">
        <v>15</v>
      </c>
      <c r="G3540" s="4" t="s">
        <v>140</v>
      </c>
      <c r="H3540" s="4" t="s">
        <v>8</v>
      </c>
      <c r="I3540" s="4" t="s">
        <v>30</v>
      </c>
      <c r="J3540" s="6">
        <v>44819</v>
      </c>
      <c r="K3540" s="6">
        <v>44833</v>
      </c>
      <c r="L3540">
        <f t="shared" si="422"/>
        <v>14</v>
      </c>
    </row>
    <row r="3541" spans="1:13" ht="13.2" hidden="1" x14ac:dyDescent="0.25">
      <c r="A3541" s="3" t="s">
        <v>3578</v>
      </c>
      <c r="B3541" s="3" t="s">
        <v>12</v>
      </c>
      <c r="C3541" s="3">
        <v>30</v>
      </c>
      <c r="D3541" s="3" t="s">
        <v>13</v>
      </c>
      <c r="E3541" s="3" t="s">
        <v>27</v>
      </c>
      <c r="F3541" s="4" t="s">
        <v>43</v>
      </c>
      <c r="G3541" s="4" t="s">
        <v>90</v>
      </c>
      <c r="H3541" s="4" t="s">
        <v>17</v>
      </c>
      <c r="I3541" s="4"/>
      <c r="J3541" s="6">
        <v>44819</v>
      </c>
      <c r="K3541" s="6">
        <v>44823</v>
      </c>
      <c r="L3541">
        <f t="shared" si="422"/>
        <v>4</v>
      </c>
      <c r="M3541" t="b">
        <f t="shared" ref="M3541:M3543" si="424">L3541&lt;C3541</f>
        <v>1</v>
      </c>
    </row>
    <row r="3542" spans="1:13" ht="13.2" hidden="1" x14ac:dyDescent="0.25">
      <c r="A3542" s="3" t="s">
        <v>3579</v>
      </c>
      <c r="B3542" s="3" t="s">
        <v>12</v>
      </c>
      <c r="C3542" s="3">
        <v>30</v>
      </c>
      <c r="D3542" s="3" t="s">
        <v>13</v>
      </c>
      <c r="E3542" s="3" t="s">
        <v>27</v>
      </c>
      <c r="F3542" s="4" t="s">
        <v>43</v>
      </c>
      <c r="G3542" s="4" t="s">
        <v>16</v>
      </c>
      <c r="H3542" s="4" t="s">
        <v>17</v>
      </c>
      <c r="I3542" s="4"/>
      <c r="J3542" s="6">
        <v>44819</v>
      </c>
      <c r="K3542" s="6">
        <v>44826</v>
      </c>
      <c r="L3542">
        <f t="shared" si="422"/>
        <v>7</v>
      </c>
      <c r="M3542" t="b">
        <f t="shared" si="424"/>
        <v>1</v>
      </c>
    </row>
    <row r="3543" spans="1:13" ht="13.2" hidden="1" x14ac:dyDescent="0.25">
      <c r="A3543" s="3" t="s">
        <v>3580</v>
      </c>
      <c r="B3543" s="3" t="s">
        <v>12</v>
      </c>
      <c r="C3543" s="3">
        <v>30</v>
      </c>
      <c r="D3543" s="3" t="s">
        <v>13</v>
      </c>
      <c r="E3543" s="3" t="s">
        <v>27</v>
      </c>
      <c r="F3543" s="4" t="s">
        <v>28</v>
      </c>
      <c r="G3543" s="4" t="s">
        <v>16</v>
      </c>
      <c r="H3543" s="4" t="s">
        <v>8</v>
      </c>
      <c r="I3543" s="4" t="s">
        <v>30</v>
      </c>
      <c r="J3543" s="6">
        <v>44819</v>
      </c>
      <c r="K3543" s="6">
        <v>44841</v>
      </c>
      <c r="L3543">
        <f t="shared" si="422"/>
        <v>22</v>
      </c>
      <c r="M3543" t="b">
        <f t="shared" si="424"/>
        <v>1</v>
      </c>
    </row>
    <row r="3544" spans="1:13" ht="13.2" hidden="1" x14ac:dyDescent="0.25">
      <c r="A3544" s="3" t="s">
        <v>3581</v>
      </c>
      <c r="B3544" s="3" t="s">
        <v>12</v>
      </c>
      <c r="C3544" s="3">
        <v>30</v>
      </c>
      <c r="D3544" s="3" t="s">
        <v>404</v>
      </c>
      <c r="E3544" s="3" t="s">
        <v>466</v>
      </c>
      <c r="F3544" s="4"/>
      <c r="G3544" s="4" t="s">
        <v>29</v>
      </c>
      <c r="H3544" s="4"/>
      <c r="I3544" s="4"/>
      <c r="J3544" s="6">
        <v>44819</v>
      </c>
      <c r="K3544" s="3"/>
      <c r="L3544">
        <f t="shared" si="422"/>
        <v>-44819</v>
      </c>
    </row>
    <row r="3545" spans="1:13" ht="13.2" hidden="1" x14ac:dyDescent="0.25">
      <c r="A3545" s="3" t="s">
        <v>3582</v>
      </c>
      <c r="B3545" s="3" t="s">
        <v>32</v>
      </c>
      <c r="C3545" s="3">
        <v>15</v>
      </c>
      <c r="D3545" s="3" t="s">
        <v>13</v>
      </c>
      <c r="E3545" s="3" t="s">
        <v>27</v>
      </c>
      <c r="F3545" s="4" t="s">
        <v>43</v>
      </c>
      <c r="G3545" s="4" t="s">
        <v>16</v>
      </c>
      <c r="H3545" s="4" t="s">
        <v>17</v>
      </c>
      <c r="I3545" s="4"/>
      <c r="J3545" s="6">
        <v>44820</v>
      </c>
      <c r="K3545" s="6">
        <v>44825</v>
      </c>
      <c r="L3545">
        <f t="shared" si="422"/>
        <v>5</v>
      </c>
      <c r="M3545" t="b">
        <f t="shared" ref="M3545:M3548" si="425">L3545&lt;C3545</f>
        <v>1</v>
      </c>
    </row>
    <row r="3546" spans="1:13" ht="13.2" hidden="1" x14ac:dyDescent="0.25">
      <c r="A3546" s="3" t="s">
        <v>3583</v>
      </c>
      <c r="B3546" s="3" t="s">
        <v>12</v>
      </c>
      <c r="C3546" s="3">
        <v>30</v>
      </c>
      <c r="D3546" s="3" t="s">
        <v>13</v>
      </c>
      <c r="E3546" s="3" t="s">
        <v>27</v>
      </c>
      <c r="F3546" s="4" t="s">
        <v>43</v>
      </c>
      <c r="G3546" s="4" t="s">
        <v>90</v>
      </c>
      <c r="H3546" s="4" t="s">
        <v>17</v>
      </c>
      <c r="I3546" s="4"/>
      <c r="J3546" s="6">
        <v>44820</v>
      </c>
      <c r="K3546" s="6">
        <v>44824</v>
      </c>
      <c r="L3546">
        <f t="shared" si="422"/>
        <v>4</v>
      </c>
      <c r="M3546" t="b">
        <f t="shared" si="425"/>
        <v>1</v>
      </c>
    </row>
    <row r="3547" spans="1:13" ht="13.2" hidden="1" x14ac:dyDescent="0.25">
      <c r="A3547" s="3" t="s">
        <v>3584</v>
      </c>
      <c r="B3547" s="3" t="s">
        <v>12</v>
      </c>
      <c r="C3547" s="3">
        <v>30</v>
      </c>
      <c r="D3547" s="3" t="s">
        <v>13</v>
      </c>
      <c r="E3547" s="3" t="s">
        <v>27</v>
      </c>
      <c r="F3547" s="4" t="s">
        <v>28</v>
      </c>
      <c r="G3547" s="4" t="s">
        <v>16</v>
      </c>
      <c r="H3547" s="4" t="s">
        <v>8</v>
      </c>
      <c r="I3547" s="4" t="s">
        <v>79</v>
      </c>
      <c r="J3547" s="6">
        <v>44820</v>
      </c>
      <c r="K3547" s="6">
        <v>44826</v>
      </c>
      <c r="L3547">
        <f t="shared" si="422"/>
        <v>6</v>
      </c>
      <c r="M3547" t="b">
        <f t="shared" si="425"/>
        <v>1</v>
      </c>
    </row>
    <row r="3548" spans="1:13" ht="13.2" hidden="1" x14ac:dyDescent="0.25">
      <c r="A3548" s="3" t="s">
        <v>3585</v>
      </c>
      <c r="B3548" s="3" t="s">
        <v>12</v>
      </c>
      <c r="C3548" s="3">
        <v>30</v>
      </c>
      <c r="D3548" s="3" t="s">
        <v>13</v>
      </c>
      <c r="E3548" s="3" t="s">
        <v>27</v>
      </c>
      <c r="F3548" s="4" t="s">
        <v>28</v>
      </c>
      <c r="G3548" s="4" t="s">
        <v>16</v>
      </c>
      <c r="H3548" s="4" t="s">
        <v>8</v>
      </c>
      <c r="I3548" s="4" t="s">
        <v>79</v>
      </c>
      <c r="J3548" s="6">
        <v>44820</v>
      </c>
      <c r="K3548" s="6">
        <v>44830</v>
      </c>
      <c r="L3548">
        <f t="shared" si="422"/>
        <v>10</v>
      </c>
      <c r="M3548" t="b">
        <f t="shared" si="425"/>
        <v>1</v>
      </c>
    </row>
    <row r="3549" spans="1:13" ht="13.2" hidden="1" x14ac:dyDescent="0.25">
      <c r="A3549" s="3" t="s">
        <v>3586</v>
      </c>
      <c r="B3549" s="3" t="s">
        <v>12</v>
      </c>
      <c r="C3549" s="3">
        <v>30</v>
      </c>
      <c r="D3549" s="3" t="s">
        <v>404</v>
      </c>
      <c r="E3549" s="3" t="s">
        <v>466</v>
      </c>
      <c r="F3549" s="4"/>
      <c r="G3549" s="4" t="s">
        <v>29</v>
      </c>
      <c r="H3549" s="4"/>
      <c r="I3549" s="4"/>
      <c r="J3549" s="6">
        <v>44820</v>
      </c>
      <c r="K3549" s="3"/>
      <c r="L3549">
        <f t="shared" si="422"/>
        <v>-44820</v>
      </c>
    </row>
    <row r="3550" spans="1:13" ht="13.2" hidden="1" x14ac:dyDescent="0.25">
      <c r="A3550" s="3" t="s">
        <v>3587</v>
      </c>
      <c r="B3550" s="3" t="s">
        <v>12</v>
      </c>
      <c r="C3550" s="3">
        <v>30</v>
      </c>
      <c r="D3550" s="3" t="s">
        <v>13</v>
      </c>
      <c r="E3550" s="3" t="s">
        <v>27</v>
      </c>
      <c r="F3550" s="4" t="s">
        <v>43</v>
      </c>
      <c r="G3550" s="4" t="s">
        <v>90</v>
      </c>
      <c r="H3550" s="4" t="s">
        <v>17</v>
      </c>
      <c r="I3550" s="4"/>
      <c r="J3550" s="6">
        <v>44822</v>
      </c>
      <c r="K3550" s="6">
        <v>44824</v>
      </c>
      <c r="L3550">
        <f t="shared" si="422"/>
        <v>2</v>
      </c>
      <c r="M3550" t="b">
        <f t="shared" ref="M3550:M3560" si="426">L3550&lt;C3550</f>
        <v>1</v>
      </c>
    </row>
    <row r="3551" spans="1:13" ht="13.2" hidden="1" x14ac:dyDescent="0.25">
      <c r="A3551" s="3" t="s">
        <v>3588</v>
      </c>
      <c r="B3551" s="3" t="s">
        <v>12</v>
      </c>
      <c r="C3551" s="3">
        <v>30</v>
      </c>
      <c r="D3551" s="3" t="s">
        <v>13</v>
      </c>
      <c r="E3551" s="3" t="s">
        <v>27</v>
      </c>
      <c r="F3551" s="4" t="s">
        <v>43</v>
      </c>
      <c r="G3551" s="4" t="s">
        <v>90</v>
      </c>
      <c r="H3551" s="4" t="s">
        <v>17</v>
      </c>
      <c r="I3551" s="4"/>
      <c r="J3551" s="6">
        <v>44822</v>
      </c>
      <c r="K3551" s="6">
        <v>44824</v>
      </c>
      <c r="L3551">
        <f t="shared" si="422"/>
        <v>2</v>
      </c>
      <c r="M3551" t="b">
        <f t="shared" si="426"/>
        <v>1</v>
      </c>
    </row>
    <row r="3552" spans="1:13" ht="13.2" hidden="1" x14ac:dyDescent="0.25">
      <c r="A3552" s="3" t="s">
        <v>3589</v>
      </c>
      <c r="B3552" s="3" t="s">
        <v>12</v>
      </c>
      <c r="C3552" s="3">
        <v>30</v>
      </c>
      <c r="D3552" s="3" t="s">
        <v>13</v>
      </c>
      <c r="E3552" s="3" t="s">
        <v>27</v>
      </c>
      <c r="F3552" s="4" t="s">
        <v>43</v>
      </c>
      <c r="G3552" s="4" t="s">
        <v>140</v>
      </c>
      <c r="H3552" s="4" t="s">
        <v>17</v>
      </c>
      <c r="I3552" s="4"/>
      <c r="J3552" s="6">
        <v>44823</v>
      </c>
      <c r="K3552" s="6">
        <v>44823</v>
      </c>
      <c r="L3552">
        <f t="shared" si="422"/>
        <v>0</v>
      </c>
      <c r="M3552" t="b">
        <f t="shared" si="426"/>
        <v>1</v>
      </c>
    </row>
    <row r="3553" spans="1:13" ht="13.2" hidden="1" x14ac:dyDescent="0.25">
      <c r="A3553" s="3" t="s">
        <v>3590</v>
      </c>
      <c r="B3553" s="3" t="s">
        <v>12</v>
      </c>
      <c r="C3553" s="3">
        <v>30</v>
      </c>
      <c r="D3553" s="3" t="s">
        <v>13</v>
      </c>
      <c r="E3553" s="3" t="s">
        <v>27</v>
      </c>
      <c r="F3553" s="4" t="s">
        <v>43</v>
      </c>
      <c r="G3553" s="4" t="s">
        <v>90</v>
      </c>
      <c r="H3553" s="4" t="s">
        <v>17</v>
      </c>
      <c r="I3553" s="4"/>
      <c r="J3553" s="6">
        <v>44823</v>
      </c>
      <c r="K3553" s="6">
        <v>44824</v>
      </c>
      <c r="L3553">
        <f t="shared" si="422"/>
        <v>1</v>
      </c>
      <c r="M3553" t="b">
        <f t="shared" si="426"/>
        <v>1</v>
      </c>
    </row>
    <row r="3554" spans="1:13" ht="13.2" hidden="1" x14ac:dyDescent="0.25">
      <c r="A3554" s="3" t="s">
        <v>3591</v>
      </c>
      <c r="B3554" s="3" t="s">
        <v>12</v>
      </c>
      <c r="C3554" s="3">
        <v>30</v>
      </c>
      <c r="D3554" s="3" t="s">
        <v>13</v>
      </c>
      <c r="E3554" s="3" t="s">
        <v>27</v>
      </c>
      <c r="F3554" s="4" t="s">
        <v>43</v>
      </c>
      <c r="G3554" s="4" t="s">
        <v>140</v>
      </c>
      <c r="H3554" s="4" t="s">
        <v>17</v>
      </c>
      <c r="I3554" s="4"/>
      <c r="J3554" s="6">
        <v>44823</v>
      </c>
      <c r="K3554" s="6">
        <v>44824</v>
      </c>
      <c r="L3554">
        <f t="shared" si="422"/>
        <v>1</v>
      </c>
      <c r="M3554" t="b">
        <f t="shared" si="426"/>
        <v>1</v>
      </c>
    </row>
    <row r="3555" spans="1:13" ht="13.2" hidden="1" x14ac:dyDescent="0.25">
      <c r="A3555" s="3" t="s">
        <v>3592</v>
      </c>
      <c r="B3555" s="3" t="s">
        <v>12</v>
      </c>
      <c r="C3555" s="3">
        <v>30</v>
      </c>
      <c r="D3555" s="3" t="s">
        <v>13</v>
      </c>
      <c r="E3555" s="3" t="s">
        <v>27</v>
      </c>
      <c r="F3555" s="4" t="s">
        <v>43</v>
      </c>
      <c r="G3555" s="4" t="s">
        <v>90</v>
      </c>
      <c r="H3555" s="4" t="s">
        <v>17</v>
      </c>
      <c r="I3555" s="4"/>
      <c r="J3555" s="6">
        <v>44823</v>
      </c>
      <c r="K3555" s="6">
        <v>44825</v>
      </c>
      <c r="L3555">
        <f t="shared" si="422"/>
        <v>2</v>
      </c>
      <c r="M3555" t="b">
        <f t="shared" si="426"/>
        <v>1</v>
      </c>
    </row>
    <row r="3556" spans="1:13" ht="13.2" hidden="1" x14ac:dyDescent="0.25">
      <c r="A3556" s="3" t="s">
        <v>3593</v>
      </c>
      <c r="B3556" s="3" t="s">
        <v>12</v>
      </c>
      <c r="C3556" s="3">
        <v>30</v>
      </c>
      <c r="D3556" s="3" t="s">
        <v>13</v>
      </c>
      <c r="E3556" s="3" t="s">
        <v>27</v>
      </c>
      <c r="F3556" s="4" t="s">
        <v>43</v>
      </c>
      <c r="G3556" s="4" t="s">
        <v>90</v>
      </c>
      <c r="H3556" s="4" t="s">
        <v>17</v>
      </c>
      <c r="I3556" s="4"/>
      <c r="J3556" s="6">
        <v>44823</v>
      </c>
      <c r="K3556" s="6">
        <v>44825</v>
      </c>
      <c r="L3556">
        <f t="shared" si="422"/>
        <v>2</v>
      </c>
      <c r="M3556" t="b">
        <f t="shared" si="426"/>
        <v>1</v>
      </c>
    </row>
    <row r="3557" spans="1:13" ht="13.2" hidden="1" x14ac:dyDescent="0.25">
      <c r="A3557" s="3" t="s">
        <v>3594</v>
      </c>
      <c r="B3557" s="3" t="s">
        <v>12</v>
      </c>
      <c r="C3557" s="3">
        <v>30</v>
      </c>
      <c r="D3557" s="3" t="s">
        <v>13</v>
      </c>
      <c r="E3557" s="3" t="s">
        <v>27</v>
      </c>
      <c r="F3557" s="4" t="s">
        <v>28</v>
      </c>
      <c r="G3557" s="4" t="s">
        <v>16</v>
      </c>
      <c r="H3557" s="4" t="s">
        <v>8</v>
      </c>
      <c r="I3557" s="4" t="s">
        <v>30</v>
      </c>
      <c r="J3557" s="6">
        <v>44823</v>
      </c>
      <c r="K3557" s="6">
        <v>44830</v>
      </c>
      <c r="L3557">
        <f t="shared" si="422"/>
        <v>7</v>
      </c>
      <c r="M3557" t="b">
        <f t="shared" si="426"/>
        <v>1</v>
      </c>
    </row>
    <row r="3558" spans="1:13" ht="13.2" hidden="1" x14ac:dyDescent="0.25">
      <c r="A3558" s="3" t="s">
        <v>3595</v>
      </c>
      <c r="B3558" s="3" t="s">
        <v>12</v>
      </c>
      <c r="C3558" s="3">
        <v>30</v>
      </c>
      <c r="D3558" s="3" t="s">
        <v>13</v>
      </c>
      <c r="E3558" s="3" t="s">
        <v>27</v>
      </c>
      <c r="F3558" s="4" t="s">
        <v>28</v>
      </c>
      <c r="G3558" s="4" t="s">
        <v>29</v>
      </c>
      <c r="H3558" s="4" t="s">
        <v>8</v>
      </c>
      <c r="I3558" s="4" t="s">
        <v>30</v>
      </c>
      <c r="J3558" s="6">
        <v>44823</v>
      </c>
      <c r="K3558" s="6">
        <v>44840</v>
      </c>
      <c r="L3558">
        <f t="shared" si="422"/>
        <v>17</v>
      </c>
      <c r="M3558" t="b">
        <f t="shared" si="426"/>
        <v>1</v>
      </c>
    </row>
    <row r="3559" spans="1:13" ht="13.2" hidden="1" x14ac:dyDescent="0.25">
      <c r="A3559" s="3" t="s">
        <v>3596</v>
      </c>
      <c r="B3559" s="3" t="s">
        <v>12</v>
      </c>
      <c r="C3559" s="3">
        <v>30</v>
      </c>
      <c r="D3559" s="3" t="s">
        <v>13</v>
      </c>
      <c r="E3559" s="3" t="s">
        <v>27</v>
      </c>
      <c r="F3559" s="4" t="s">
        <v>28</v>
      </c>
      <c r="G3559" s="4" t="s">
        <v>29</v>
      </c>
      <c r="H3559" s="4" t="s">
        <v>8</v>
      </c>
      <c r="I3559" s="4" t="s">
        <v>30</v>
      </c>
      <c r="J3559" s="6">
        <v>44823</v>
      </c>
      <c r="K3559" s="6">
        <v>44841</v>
      </c>
      <c r="L3559">
        <f t="shared" si="422"/>
        <v>18</v>
      </c>
      <c r="M3559" t="b">
        <f t="shared" si="426"/>
        <v>1</v>
      </c>
    </row>
    <row r="3560" spans="1:13" ht="13.2" hidden="1" x14ac:dyDescent="0.25">
      <c r="A3560" s="3" t="s">
        <v>3597</v>
      </c>
      <c r="B3560" s="3" t="s">
        <v>12</v>
      </c>
      <c r="C3560" s="3">
        <v>30</v>
      </c>
      <c r="D3560" s="3" t="s">
        <v>13</v>
      </c>
      <c r="E3560" s="3" t="s">
        <v>27</v>
      </c>
      <c r="F3560" s="4" t="s">
        <v>28</v>
      </c>
      <c r="G3560" s="4" t="s">
        <v>16</v>
      </c>
      <c r="H3560" s="4" t="s">
        <v>8</v>
      </c>
      <c r="I3560" s="4" t="s">
        <v>30</v>
      </c>
      <c r="J3560" s="6">
        <v>44823</v>
      </c>
      <c r="K3560" s="6">
        <v>44841</v>
      </c>
      <c r="L3560">
        <f t="shared" si="422"/>
        <v>18</v>
      </c>
      <c r="M3560" t="b">
        <f t="shared" si="426"/>
        <v>1</v>
      </c>
    </row>
    <row r="3561" spans="1:13" ht="13.2" hidden="1" x14ac:dyDescent="0.25">
      <c r="A3561" s="3" t="s">
        <v>3598</v>
      </c>
      <c r="B3561" s="3" t="s">
        <v>12</v>
      </c>
      <c r="C3561" s="3">
        <v>30</v>
      </c>
      <c r="D3561" s="3" t="s">
        <v>13</v>
      </c>
      <c r="E3561" s="3" t="s">
        <v>14</v>
      </c>
      <c r="F3561" s="4" t="s">
        <v>59</v>
      </c>
      <c r="G3561" s="4" t="s">
        <v>140</v>
      </c>
      <c r="H3561" s="4" t="s">
        <v>8</v>
      </c>
      <c r="I3561" s="4" t="s">
        <v>56</v>
      </c>
      <c r="J3561" s="6">
        <v>44824</v>
      </c>
      <c r="K3561" s="6">
        <v>44838</v>
      </c>
      <c r="L3561">
        <f t="shared" si="422"/>
        <v>14</v>
      </c>
    </row>
    <row r="3562" spans="1:13" ht="13.2" hidden="1" x14ac:dyDescent="0.25">
      <c r="A3562" s="3" t="s">
        <v>3599</v>
      </c>
      <c r="B3562" s="3" t="s">
        <v>12</v>
      </c>
      <c r="C3562" s="3">
        <v>30</v>
      </c>
      <c r="D3562" s="3" t="s">
        <v>13</v>
      </c>
      <c r="E3562" s="3" t="s">
        <v>27</v>
      </c>
      <c r="F3562" s="4" t="s">
        <v>43</v>
      </c>
      <c r="G3562" s="4" t="s">
        <v>140</v>
      </c>
      <c r="H3562" s="4" t="s">
        <v>17</v>
      </c>
      <c r="I3562" s="4"/>
      <c r="J3562" s="6">
        <v>44824</v>
      </c>
      <c r="K3562" s="6">
        <v>44825</v>
      </c>
      <c r="L3562">
        <f t="shared" si="422"/>
        <v>1</v>
      </c>
      <c r="M3562" t="b">
        <f t="shared" ref="M3562:M3566" si="427">L3562&lt;C3562</f>
        <v>1</v>
      </c>
    </row>
    <row r="3563" spans="1:13" ht="13.2" hidden="1" x14ac:dyDescent="0.25">
      <c r="A3563" s="3" t="s">
        <v>3600</v>
      </c>
      <c r="B3563" s="3" t="s">
        <v>12</v>
      </c>
      <c r="C3563" s="3">
        <v>30</v>
      </c>
      <c r="D3563" s="3" t="s">
        <v>13</v>
      </c>
      <c r="E3563" s="3" t="s">
        <v>27</v>
      </c>
      <c r="F3563" s="4" t="s">
        <v>43</v>
      </c>
      <c r="G3563" s="4" t="s">
        <v>16</v>
      </c>
      <c r="H3563" s="4" t="s">
        <v>17</v>
      </c>
      <c r="I3563" s="4"/>
      <c r="J3563" s="6">
        <v>44824</v>
      </c>
      <c r="K3563" s="6">
        <v>44832</v>
      </c>
      <c r="L3563">
        <f t="shared" si="422"/>
        <v>8</v>
      </c>
      <c r="M3563" t="b">
        <f t="shared" si="427"/>
        <v>1</v>
      </c>
    </row>
    <row r="3564" spans="1:13" ht="13.2" hidden="1" x14ac:dyDescent="0.25">
      <c r="A3564" s="3" t="s">
        <v>3601</v>
      </c>
      <c r="B3564" s="3" t="s">
        <v>12</v>
      </c>
      <c r="C3564" s="3">
        <v>30</v>
      </c>
      <c r="D3564" s="3" t="s">
        <v>13</v>
      </c>
      <c r="E3564" s="3" t="s">
        <v>27</v>
      </c>
      <c r="F3564" s="4" t="s">
        <v>43</v>
      </c>
      <c r="G3564" s="4" t="s">
        <v>29</v>
      </c>
      <c r="H3564" s="4" t="s">
        <v>17</v>
      </c>
      <c r="I3564" s="4"/>
      <c r="J3564" s="6">
        <v>44824</v>
      </c>
      <c r="K3564" s="6">
        <v>44837</v>
      </c>
      <c r="L3564">
        <f t="shared" si="422"/>
        <v>13</v>
      </c>
      <c r="M3564" t="b">
        <f t="shared" si="427"/>
        <v>1</v>
      </c>
    </row>
    <row r="3565" spans="1:13" ht="13.2" hidden="1" x14ac:dyDescent="0.25">
      <c r="A3565" s="3" t="s">
        <v>3602</v>
      </c>
      <c r="B3565" s="3" t="s">
        <v>12</v>
      </c>
      <c r="C3565" s="3">
        <v>30</v>
      </c>
      <c r="D3565" s="3" t="s">
        <v>13</v>
      </c>
      <c r="E3565" s="3" t="s">
        <v>27</v>
      </c>
      <c r="F3565" s="4" t="s">
        <v>28</v>
      </c>
      <c r="G3565" s="4" t="s">
        <v>16</v>
      </c>
      <c r="H3565" s="4" t="s">
        <v>8</v>
      </c>
      <c r="I3565" s="4" t="s">
        <v>30</v>
      </c>
      <c r="J3565" s="6">
        <v>44824</v>
      </c>
      <c r="K3565" s="6">
        <v>44830</v>
      </c>
      <c r="L3565">
        <f t="shared" si="422"/>
        <v>6</v>
      </c>
      <c r="M3565" t="b">
        <f t="shared" si="427"/>
        <v>1</v>
      </c>
    </row>
    <row r="3566" spans="1:13" ht="13.2" hidden="1" x14ac:dyDescent="0.25">
      <c r="A3566" s="3" t="s">
        <v>3603</v>
      </c>
      <c r="B3566" s="3" t="s">
        <v>12</v>
      </c>
      <c r="C3566" s="3">
        <v>30</v>
      </c>
      <c r="D3566" s="3" t="s">
        <v>13</v>
      </c>
      <c r="E3566" s="3" t="s">
        <v>27</v>
      </c>
      <c r="F3566" s="4" t="s">
        <v>28</v>
      </c>
      <c r="G3566" s="4" t="s">
        <v>29</v>
      </c>
      <c r="H3566" s="4" t="s">
        <v>8</v>
      </c>
      <c r="I3566" s="4" t="s">
        <v>79</v>
      </c>
      <c r="J3566" s="6">
        <v>44824</v>
      </c>
      <c r="K3566" s="6">
        <v>44840</v>
      </c>
      <c r="L3566">
        <f>K3566-J3566</f>
        <v>16</v>
      </c>
      <c r="M3566" t="b">
        <f t="shared" si="427"/>
        <v>1</v>
      </c>
    </row>
    <row r="3567" spans="1:13" ht="13.2" hidden="1" x14ac:dyDescent="0.25">
      <c r="A3567" s="3" t="s">
        <v>3604</v>
      </c>
      <c r="B3567" s="3" t="s">
        <v>12</v>
      </c>
      <c r="C3567" s="3">
        <v>30</v>
      </c>
      <c r="D3567" s="3" t="s">
        <v>404</v>
      </c>
      <c r="E3567" s="3" t="s">
        <v>466</v>
      </c>
      <c r="F3567" s="4"/>
      <c r="G3567" s="4" t="s">
        <v>29</v>
      </c>
      <c r="H3567" s="4"/>
      <c r="I3567" s="4"/>
      <c r="J3567" s="6">
        <v>44824</v>
      </c>
      <c r="K3567" s="3"/>
      <c r="L3567">
        <f>K3567-J3567</f>
        <v>-44824</v>
      </c>
    </row>
    <row r="3568" spans="1:13" ht="13.2" hidden="1" x14ac:dyDescent="0.25">
      <c r="A3568" s="3" t="s">
        <v>3605</v>
      </c>
      <c r="B3568" s="3" t="s">
        <v>32</v>
      </c>
      <c r="C3568" s="3">
        <v>15</v>
      </c>
      <c r="D3568" s="3" t="s">
        <v>13</v>
      </c>
      <c r="E3568" s="3" t="s">
        <v>27</v>
      </c>
      <c r="F3568" s="4" t="s">
        <v>28</v>
      </c>
      <c r="G3568" s="4" t="s">
        <v>29</v>
      </c>
      <c r="H3568" s="4" t="s">
        <v>8</v>
      </c>
      <c r="I3568" s="4" t="s">
        <v>30</v>
      </c>
      <c r="J3568" s="6">
        <v>44825</v>
      </c>
      <c r="K3568" s="6">
        <v>44836</v>
      </c>
      <c r="L3568">
        <f t="shared" ref="L3568:L3579" si="428">K3568-J3568</f>
        <v>11</v>
      </c>
      <c r="M3568" t="b">
        <f t="shared" ref="M3568:M3572" si="429">L3568&lt;C3568</f>
        <v>1</v>
      </c>
    </row>
    <row r="3569" spans="1:13" ht="13.2" hidden="1" x14ac:dyDescent="0.25">
      <c r="A3569" s="3" t="s">
        <v>3606</v>
      </c>
      <c r="B3569" s="3" t="s">
        <v>12</v>
      </c>
      <c r="C3569" s="3">
        <v>30</v>
      </c>
      <c r="D3569" s="3" t="s">
        <v>13</v>
      </c>
      <c r="E3569" s="3" t="s">
        <v>27</v>
      </c>
      <c r="F3569" s="4" t="s">
        <v>43</v>
      </c>
      <c r="G3569" s="4" t="s">
        <v>16</v>
      </c>
      <c r="H3569" s="4" t="s">
        <v>17</v>
      </c>
      <c r="I3569" s="4"/>
      <c r="J3569" s="6">
        <v>44825</v>
      </c>
      <c r="K3569" s="6">
        <v>44830</v>
      </c>
      <c r="L3569">
        <f t="shared" si="428"/>
        <v>5</v>
      </c>
      <c r="M3569" t="b">
        <f t="shared" si="429"/>
        <v>1</v>
      </c>
    </row>
    <row r="3570" spans="1:13" ht="13.2" hidden="1" x14ac:dyDescent="0.25">
      <c r="A3570" s="3" t="s">
        <v>3607</v>
      </c>
      <c r="B3570" s="3" t="s">
        <v>12</v>
      </c>
      <c r="C3570" s="3">
        <v>30</v>
      </c>
      <c r="D3570" s="3" t="s">
        <v>13</v>
      </c>
      <c r="E3570" s="3" t="s">
        <v>27</v>
      </c>
      <c r="F3570" s="4" t="s">
        <v>43</v>
      </c>
      <c r="G3570" s="4" t="s">
        <v>29</v>
      </c>
      <c r="H3570" s="4" t="s">
        <v>17</v>
      </c>
      <c r="I3570" s="4"/>
      <c r="J3570" s="6">
        <v>44825</v>
      </c>
      <c r="K3570" s="6">
        <v>44840</v>
      </c>
      <c r="L3570">
        <f t="shared" si="428"/>
        <v>15</v>
      </c>
      <c r="M3570" t="b">
        <f t="shared" si="429"/>
        <v>1</v>
      </c>
    </row>
    <row r="3571" spans="1:13" ht="13.2" hidden="1" x14ac:dyDescent="0.25">
      <c r="A3571" s="3" t="s">
        <v>3608</v>
      </c>
      <c r="B3571" s="3" t="s">
        <v>12</v>
      </c>
      <c r="C3571" s="3">
        <v>30</v>
      </c>
      <c r="D3571" s="3" t="s">
        <v>13</v>
      </c>
      <c r="E3571" s="3" t="s">
        <v>27</v>
      </c>
      <c r="F3571" s="4" t="s">
        <v>28</v>
      </c>
      <c r="G3571" s="4" t="s">
        <v>29</v>
      </c>
      <c r="H3571" s="4" t="s">
        <v>8</v>
      </c>
      <c r="I3571" s="4" t="s">
        <v>30</v>
      </c>
      <c r="J3571" s="6">
        <v>44825</v>
      </c>
      <c r="K3571" s="6">
        <v>44837</v>
      </c>
      <c r="L3571">
        <f t="shared" si="428"/>
        <v>12</v>
      </c>
      <c r="M3571" t="b">
        <f t="shared" si="429"/>
        <v>1</v>
      </c>
    </row>
    <row r="3572" spans="1:13" ht="13.2" hidden="1" x14ac:dyDescent="0.25">
      <c r="A3572" s="3" t="s">
        <v>3609</v>
      </c>
      <c r="B3572" s="3" t="s">
        <v>12</v>
      </c>
      <c r="C3572" s="3">
        <v>30</v>
      </c>
      <c r="D3572" s="3" t="s">
        <v>13</v>
      </c>
      <c r="E3572" s="3" t="s">
        <v>27</v>
      </c>
      <c r="F3572" s="4" t="s">
        <v>28</v>
      </c>
      <c r="G3572" s="4" t="s">
        <v>29</v>
      </c>
      <c r="H3572" s="4" t="s">
        <v>8</v>
      </c>
      <c r="I3572" s="4" t="s">
        <v>30</v>
      </c>
      <c r="J3572" s="6">
        <v>44825</v>
      </c>
      <c r="K3572" s="6">
        <v>44844</v>
      </c>
      <c r="L3572">
        <f t="shared" si="428"/>
        <v>19</v>
      </c>
      <c r="M3572" t="b">
        <f t="shared" si="429"/>
        <v>1</v>
      </c>
    </row>
    <row r="3573" spans="1:13" ht="13.2" hidden="1" x14ac:dyDescent="0.25">
      <c r="A3573" s="3" t="s">
        <v>3610</v>
      </c>
      <c r="B3573" s="3" t="s">
        <v>12</v>
      </c>
      <c r="C3573" s="3">
        <v>30</v>
      </c>
      <c r="D3573" s="3" t="s">
        <v>404</v>
      </c>
      <c r="E3573" s="3" t="s">
        <v>466</v>
      </c>
      <c r="F3573" s="4"/>
      <c r="G3573" s="4" t="s">
        <v>29</v>
      </c>
      <c r="H3573" s="4"/>
      <c r="I3573" s="4"/>
      <c r="J3573" s="6">
        <v>44825</v>
      </c>
      <c r="K3573" s="3"/>
      <c r="L3573">
        <f t="shared" si="428"/>
        <v>-44825</v>
      </c>
    </row>
    <row r="3574" spans="1:13" ht="13.2" hidden="1" x14ac:dyDescent="0.25">
      <c r="A3574" s="3" t="s">
        <v>3611</v>
      </c>
      <c r="B3574" s="3" t="s">
        <v>12</v>
      </c>
      <c r="C3574" s="3">
        <v>30</v>
      </c>
      <c r="D3574" s="3" t="s">
        <v>13</v>
      </c>
      <c r="E3574" s="3" t="s">
        <v>27</v>
      </c>
      <c r="F3574" s="4" t="s">
        <v>43</v>
      </c>
      <c r="G3574" s="4" t="s">
        <v>140</v>
      </c>
      <c r="H3574" s="4" t="s">
        <v>17</v>
      </c>
      <c r="I3574" s="4"/>
      <c r="J3574" s="6">
        <v>44826</v>
      </c>
      <c r="K3574" s="6">
        <v>44827</v>
      </c>
      <c r="L3574">
        <f t="shared" si="428"/>
        <v>1</v>
      </c>
      <c r="M3574" t="b">
        <f t="shared" ref="M3574:M3577" si="430">L3574&lt;C3574</f>
        <v>1</v>
      </c>
    </row>
    <row r="3575" spans="1:13" ht="13.2" hidden="1" x14ac:dyDescent="0.25">
      <c r="A3575" s="3" t="s">
        <v>3612</v>
      </c>
      <c r="B3575" s="3" t="s">
        <v>12</v>
      </c>
      <c r="C3575" s="3">
        <v>30</v>
      </c>
      <c r="D3575" s="3" t="s">
        <v>13</v>
      </c>
      <c r="E3575" s="3" t="s">
        <v>27</v>
      </c>
      <c r="F3575" s="4" t="s">
        <v>43</v>
      </c>
      <c r="G3575" s="4" t="s">
        <v>16</v>
      </c>
      <c r="H3575" s="4" t="s">
        <v>17</v>
      </c>
      <c r="I3575" s="4"/>
      <c r="J3575" s="6">
        <v>44826</v>
      </c>
      <c r="K3575" s="6">
        <v>44831</v>
      </c>
      <c r="L3575">
        <f t="shared" si="428"/>
        <v>5</v>
      </c>
      <c r="M3575" t="b">
        <f t="shared" si="430"/>
        <v>1</v>
      </c>
    </row>
    <row r="3576" spans="1:13" ht="13.2" hidden="1" x14ac:dyDescent="0.25">
      <c r="A3576" s="3" t="s">
        <v>3613</v>
      </c>
      <c r="B3576" s="3" t="s">
        <v>12</v>
      </c>
      <c r="C3576" s="3">
        <v>30</v>
      </c>
      <c r="D3576" s="3" t="s">
        <v>13</v>
      </c>
      <c r="E3576" s="3" t="s">
        <v>27</v>
      </c>
      <c r="F3576" s="4" t="s">
        <v>43</v>
      </c>
      <c r="G3576" s="4" t="s">
        <v>16</v>
      </c>
      <c r="H3576" s="4" t="s">
        <v>17</v>
      </c>
      <c r="I3576" s="4"/>
      <c r="J3576" s="6">
        <v>44826</v>
      </c>
      <c r="K3576" s="6">
        <v>44832</v>
      </c>
      <c r="L3576">
        <f t="shared" si="428"/>
        <v>6</v>
      </c>
      <c r="M3576" t="b">
        <f t="shared" si="430"/>
        <v>1</v>
      </c>
    </row>
    <row r="3577" spans="1:13" ht="13.2" hidden="1" x14ac:dyDescent="0.25">
      <c r="A3577" s="3" t="s">
        <v>3614</v>
      </c>
      <c r="B3577" s="3" t="s">
        <v>12</v>
      </c>
      <c r="C3577" s="3">
        <v>30</v>
      </c>
      <c r="D3577" s="3" t="s">
        <v>13</v>
      </c>
      <c r="E3577" s="3" t="s">
        <v>27</v>
      </c>
      <c r="F3577" s="4" t="s">
        <v>28</v>
      </c>
      <c r="G3577" s="4" t="s">
        <v>16</v>
      </c>
      <c r="H3577" s="4" t="s">
        <v>8</v>
      </c>
      <c r="I3577" s="4" t="s">
        <v>79</v>
      </c>
      <c r="J3577" s="6">
        <v>44826</v>
      </c>
      <c r="K3577" s="6">
        <v>44831</v>
      </c>
      <c r="L3577">
        <f t="shared" si="428"/>
        <v>5</v>
      </c>
      <c r="M3577" t="b">
        <f t="shared" si="430"/>
        <v>1</v>
      </c>
    </row>
    <row r="3578" spans="1:13" ht="13.2" hidden="1" x14ac:dyDescent="0.25">
      <c r="A3578" s="3" t="s">
        <v>3615</v>
      </c>
      <c r="B3578" s="3" t="s">
        <v>12</v>
      </c>
      <c r="C3578" s="3">
        <v>30</v>
      </c>
      <c r="D3578" s="3" t="s">
        <v>404</v>
      </c>
      <c r="E3578" s="3" t="s">
        <v>466</v>
      </c>
      <c r="F3578" s="4"/>
      <c r="G3578" s="4" t="s">
        <v>29</v>
      </c>
      <c r="H3578" s="4"/>
      <c r="I3578" s="4"/>
      <c r="J3578" s="6">
        <v>44826</v>
      </c>
      <c r="K3578" s="3"/>
      <c r="L3578">
        <f t="shared" si="428"/>
        <v>-44826</v>
      </c>
    </row>
    <row r="3579" spans="1:13" ht="13.2" hidden="1" x14ac:dyDescent="0.25">
      <c r="A3579" s="3" t="s">
        <v>3616</v>
      </c>
      <c r="B3579" s="3" t="s">
        <v>12</v>
      </c>
      <c r="C3579" s="3">
        <v>30</v>
      </c>
      <c r="D3579" s="3" t="s">
        <v>404</v>
      </c>
      <c r="E3579" s="3" t="s">
        <v>466</v>
      </c>
      <c r="F3579" s="4"/>
      <c r="G3579" s="4" t="s">
        <v>29</v>
      </c>
      <c r="H3579" s="4"/>
      <c r="I3579" s="4"/>
      <c r="J3579" s="6">
        <v>44826</v>
      </c>
      <c r="K3579" s="3"/>
      <c r="L3579">
        <f t="shared" si="428"/>
        <v>-44826</v>
      </c>
    </row>
    <row r="3580" spans="1:13" ht="13.2" hidden="1" x14ac:dyDescent="0.25">
      <c r="A3580" s="3" t="s">
        <v>3617</v>
      </c>
      <c r="B3580" s="3" t="s">
        <v>12</v>
      </c>
      <c r="C3580" s="3">
        <v>30</v>
      </c>
      <c r="D3580" s="3" t="s">
        <v>404</v>
      </c>
      <c r="E3580" s="3" t="s">
        <v>466</v>
      </c>
      <c r="F3580" s="4"/>
      <c r="G3580" s="4" t="s">
        <v>29</v>
      </c>
      <c r="H3580" s="4"/>
      <c r="I3580" s="4"/>
      <c r="J3580" s="6">
        <v>44826</v>
      </c>
      <c r="K3580" s="3"/>
      <c r="L3580">
        <f>K3580-J3580</f>
        <v>-44826</v>
      </c>
    </row>
    <row r="3581" spans="1:13" ht="13.2" hidden="1" x14ac:dyDescent="0.25">
      <c r="A3581" s="3" t="s">
        <v>3618</v>
      </c>
      <c r="B3581" s="3" t="s">
        <v>12</v>
      </c>
      <c r="C3581" s="3">
        <v>30</v>
      </c>
      <c r="D3581" s="3" t="s">
        <v>404</v>
      </c>
      <c r="E3581" s="3" t="s">
        <v>466</v>
      </c>
      <c r="F3581" s="4"/>
      <c r="G3581" s="4" t="s">
        <v>16</v>
      </c>
      <c r="H3581" s="4"/>
      <c r="I3581" s="4"/>
      <c r="J3581" s="6">
        <v>44826</v>
      </c>
      <c r="K3581" s="3"/>
      <c r="L3581">
        <f>K3581-J3581</f>
        <v>-44826</v>
      </c>
    </row>
    <row r="3582" spans="1:13" ht="13.2" hidden="1" x14ac:dyDescent="0.25">
      <c r="A3582" s="3" t="s">
        <v>3619</v>
      </c>
      <c r="B3582" s="3" t="s">
        <v>12</v>
      </c>
      <c r="C3582" s="3">
        <v>30</v>
      </c>
      <c r="D3582" s="3" t="s">
        <v>404</v>
      </c>
      <c r="E3582" s="3" t="s">
        <v>466</v>
      </c>
      <c r="F3582" s="4"/>
      <c r="G3582" s="4" t="s">
        <v>16</v>
      </c>
      <c r="H3582" s="4"/>
      <c r="I3582" s="4"/>
      <c r="J3582" s="6">
        <v>44826</v>
      </c>
      <c r="K3582" s="3"/>
      <c r="L3582">
        <f t="shared" ref="L3582:L3594" si="431">K3582-J3582</f>
        <v>-44826</v>
      </c>
    </row>
    <row r="3583" spans="1:13" ht="13.2" hidden="1" x14ac:dyDescent="0.25">
      <c r="A3583" s="3" t="s">
        <v>3620</v>
      </c>
      <c r="B3583" s="3" t="s">
        <v>12</v>
      </c>
      <c r="C3583" s="3">
        <v>30</v>
      </c>
      <c r="D3583" s="3" t="s">
        <v>404</v>
      </c>
      <c r="E3583" s="3" t="s">
        <v>405</v>
      </c>
      <c r="F3583" s="4"/>
      <c r="G3583" s="4" t="s">
        <v>16</v>
      </c>
      <c r="H3583" s="4"/>
      <c r="I3583" s="4"/>
      <c r="J3583" s="6">
        <v>44826</v>
      </c>
      <c r="K3583" s="3"/>
      <c r="L3583">
        <f t="shared" si="431"/>
        <v>-44826</v>
      </c>
    </row>
    <row r="3584" spans="1:13" ht="13.2" hidden="1" x14ac:dyDescent="0.25">
      <c r="A3584" s="3" t="s">
        <v>3621</v>
      </c>
      <c r="B3584" s="3" t="s">
        <v>12</v>
      </c>
      <c r="C3584" s="3">
        <v>30</v>
      </c>
      <c r="D3584" s="3" t="s">
        <v>404</v>
      </c>
      <c r="E3584" s="3" t="s">
        <v>405</v>
      </c>
      <c r="F3584" s="4"/>
      <c r="G3584" s="4" t="s">
        <v>16</v>
      </c>
      <c r="H3584" s="4"/>
      <c r="I3584" s="4"/>
      <c r="J3584" s="6">
        <v>44826</v>
      </c>
      <c r="K3584" s="3"/>
      <c r="L3584">
        <f t="shared" si="431"/>
        <v>-44826</v>
      </c>
    </row>
    <row r="3585" spans="1:13" ht="13.2" hidden="1" x14ac:dyDescent="0.25">
      <c r="A3585" s="3" t="s">
        <v>3622</v>
      </c>
      <c r="B3585" s="3" t="s">
        <v>12</v>
      </c>
      <c r="C3585" s="3">
        <v>30</v>
      </c>
      <c r="D3585" s="3" t="s">
        <v>404</v>
      </c>
      <c r="E3585" s="3" t="s">
        <v>405</v>
      </c>
      <c r="F3585" s="4"/>
      <c r="G3585" s="4" t="s">
        <v>16</v>
      </c>
      <c r="H3585" s="4"/>
      <c r="I3585" s="4"/>
      <c r="J3585" s="6">
        <v>44826</v>
      </c>
      <c r="K3585" s="3"/>
      <c r="L3585">
        <f t="shared" si="431"/>
        <v>-44826</v>
      </c>
    </row>
    <row r="3586" spans="1:13" ht="13.2" hidden="1" x14ac:dyDescent="0.25">
      <c r="A3586" s="3" t="s">
        <v>3623</v>
      </c>
      <c r="B3586" s="3" t="s">
        <v>12</v>
      </c>
      <c r="C3586" s="3">
        <v>30</v>
      </c>
      <c r="D3586" s="3" t="s">
        <v>13</v>
      </c>
      <c r="E3586" s="3" t="s">
        <v>27</v>
      </c>
      <c r="F3586" s="4" t="s">
        <v>43</v>
      </c>
      <c r="G3586" s="4" t="s">
        <v>90</v>
      </c>
      <c r="H3586" s="4" t="s">
        <v>17</v>
      </c>
      <c r="I3586" s="4"/>
      <c r="J3586" s="6">
        <v>44827</v>
      </c>
      <c r="K3586" s="6">
        <v>44831</v>
      </c>
      <c r="L3586">
        <f t="shared" si="431"/>
        <v>4</v>
      </c>
      <c r="M3586" t="b">
        <f t="shared" ref="M3586:M3588" si="432">L3586&lt;C3586</f>
        <v>1</v>
      </c>
    </row>
    <row r="3587" spans="1:13" ht="13.2" hidden="1" x14ac:dyDescent="0.25">
      <c r="A3587" s="3" t="s">
        <v>3624</v>
      </c>
      <c r="B3587" s="3" t="s">
        <v>12</v>
      </c>
      <c r="C3587" s="3">
        <v>30</v>
      </c>
      <c r="D3587" s="3" t="s">
        <v>13</v>
      </c>
      <c r="E3587" s="3" t="s">
        <v>27</v>
      </c>
      <c r="F3587" s="4" t="s">
        <v>43</v>
      </c>
      <c r="G3587" s="4" t="s">
        <v>90</v>
      </c>
      <c r="H3587" s="4" t="s">
        <v>17</v>
      </c>
      <c r="I3587" s="4"/>
      <c r="J3587" s="6">
        <v>44827</v>
      </c>
      <c r="K3587" s="6">
        <v>44831</v>
      </c>
      <c r="L3587">
        <f t="shared" si="431"/>
        <v>4</v>
      </c>
      <c r="M3587" t="b">
        <f t="shared" si="432"/>
        <v>1</v>
      </c>
    </row>
    <row r="3588" spans="1:13" ht="13.2" hidden="1" x14ac:dyDescent="0.25">
      <c r="A3588" s="3" t="s">
        <v>3625</v>
      </c>
      <c r="B3588" s="3" t="s">
        <v>12</v>
      </c>
      <c r="C3588" s="3">
        <v>30</v>
      </c>
      <c r="D3588" s="3" t="s">
        <v>13</v>
      </c>
      <c r="E3588" s="3" t="s">
        <v>27</v>
      </c>
      <c r="F3588" s="4" t="s">
        <v>28</v>
      </c>
      <c r="G3588" s="4" t="s">
        <v>29</v>
      </c>
      <c r="H3588" s="4" t="s">
        <v>8</v>
      </c>
      <c r="I3588" s="4" t="s">
        <v>30</v>
      </c>
      <c r="J3588" s="6">
        <v>44827</v>
      </c>
      <c r="K3588" s="6">
        <v>44840</v>
      </c>
      <c r="L3588">
        <f t="shared" si="431"/>
        <v>13</v>
      </c>
      <c r="M3588" t="b">
        <f t="shared" si="432"/>
        <v>1</v>
      </c>
    </row>
    <row r="3589" spans="1:13" ht="13.2" hidden="1" x14ac:dyDescent="0.25">
      <c r="A3589" s="3" t="s">
        <v>3626</v>
      </c>
      <c r="B3589" s="3" t="s">
        <v>12</v>
      </c>
      <c r="C3589" s="3">
        <v>30</v>
      </c>
      <c r="D3589" s="3" t="s">
        <v>404</v>
      </c>
      <c r="E3589" s="3" t="s">
        <v>405</v>
      </c>
      <c r="F3589" s="4"/>
      <c r="G3589" s="4" t="s">
        <v>16</v>
      </c>
      <c r="H3589" s="4"/>
      <c r="I3589" s="4"/>
      <c r="J3589" s="6">
        <v>44827</v>
      </c>
      <c r="K3589" s="3"/>
      <c r="L3589">
        <f t="shared" si="431"/>
        <v>-44827</v>
      </c>
    </row>
    <row r="3590" spans="1:13" ht="13.2" hidden="1" x14ac:dyDescent="0.25">
      <c r="A3590" s="3" t="s">
        <v>3627</v>
      </c>
      <c r="B3590" s="3" t="s">
        <v>12</v>
      </c>
      <c r="C3590" s="3">
        <v>30</v>
      </c>
      <c r="D3590" s="3" t="s">
        <v>404</v>
      </c>
      <c r="E3590" s="3" t="s">
        <v>405</v>
      </c>
      <c r="F3590" s="4"/>
      <c r="G3590" s="4" t="s">
        <v>16</v>
      </c>
      <c r="H3590" s="4"/>
      <c r="I3590" s="4"/>
      <c r="J3590" s="6">
        <v>44827</v>
      </c>
      <c r="K3590" s="3"/>
      <c r="L3590">
        <f t="shared" si="431"/>
        <v>-44827</v>
      </c>
    </row>
    <row r="3591" spans="1:13" ht="13.2" hidden="1" x14ac:dyDescent="0.25">
      <c r="A3591" s="3" t="s">
        <v>3628</v>
      </c>
      <c r="B3591" s="3" t="s">
        <v>12</v>
      </c>
      <c r="C3591" s="3">
        <v>30</v>
      </c>
      <c r="D3591" s="3" t="s">
        <v>13</v>
      </c>
      <c r="E3591" s="3" t="s">
        <v>27</v>
      </c>
      <c r="F3591" s="4" t="s">
        <v>43</v>
      </c>
      <c r="G3591" s="4" t="s">
        <v>90</v>
      </c>
      <c r="H3591" s="4" t="s">
        <v>17</v>
      </c>
      <c r="I3591" s="4"/>
      <c r="J3591" s="6">
        <v>44830</v>
      </c>
      <c r="K3591" s="6">
        <v>44832</v>
      </c>
      <c r="L3591">
        <f t="shared" si="431"/>
        <v>2</v>
      </c>
      <c r="M3591" t="b">
        <f t="shared" ref="M3591:M3594" si="433">L3591&lt;C3591</f>
        <v>1</v>
      </c>
    </row>
    <row r="3592" spans="1:13" ht="13.2" hidden="1" x14ac:dyDescent="0.25">
      <c r="A3592" s="3" t="s">
        <v>3629</v>
      </c>
      <c r="B3592" s="3" t="s">
        <v>12</v>
      </c>
      <c r="C3592" s="3">
        <v>30</v>
      </c>
      <c r="D3592" s="3" t="s">
        <v>13</v>
      </c>
      <c r="E3592" s="3" t="s">
        <v>27</v>
      </c>
      <c r="F3592" s="4" t="s">
        <v>43</v>
      </c>
      <c r="G3592" s="4" t="s">
        <v>90</v>
      </c>
      <c r="H3592" s="4" t="s">
        <v>17</v>
      </c>
      <c r="I3592" s="4"/>
      <c r="J3592" s="6">
        <v>44830</v>
      </c>
      <c r="K3592" s="6">
        <v>44833</v>
      </c>
      <c r="L3592">
        <f t="shared" si="431"/>
        <v>3</v>
      </c>
      <c r="M3592" t="b">
        <f t="shared" si="433"/>
        <v>1</v>
      </c>
    </row>
    <row r="3593" spans="1:13" ht="13.2" hidden="1" x14ac:dyDescent="0.25">
      <c r="A3593" s="3" t="s">
        <v>3630</v>
      </c>
      <c r="B3593" s="3" t="s">
        <v>12</v>
      </c>
      <c r="C3593" s="3">
        <v>30</v>
      </c>
      <c r="D3593" s="3" t="s">
        <v>13</v>
      </c>
      <c r="E3593" s="3" t="s">
        <v>27</v>
      </c>
      <c r="F3593" s="4" t="s">
        <v>43</v>
      </c>
      <c r="G3593" s="4" t="s">
        <v>16</v>
      </c>
      <c r="H3593" s="4" t="s">
        <v>17</v>
      </c>
      <c r="I3593" s="4"/>
      <c r="J3593" s="6">
        <v>44830</v>
      </c>
      <c r="K3593" s="6">
        <v>44838</v>
      </c>
      <c r="L3593">
        <f t="shared" si="431"/>
        <v>8</v>
      </c>
      <c r="M3593" t="b">
        <f t="shared" si="433"/>
        <v>1</v>
      </c>
    </row>
    <row r="3594" spans="1:13" ht="13.2" hidden="1" x14ac:dyDescent="0.25">
      <c r="A3594" s="3" t="s">
        <v>3631</v>
      </c>
      <c r="B3594" s="3" t="s">
        <v>12</v>
      </c>
      <c r="C3594" s="3">
        <v>30</v>
      </c>
      <c r="D3594" s="3" t="s">
        <v>13</v>
      </c>
      <c r="E3594" s="3" t="s">
        <v>27</v>
      </c>
      <c r="F3594" s="4" t="s">
        <v>43</v>
      </c>
      <c r="G3594" s="4" t="s">
        <v>29</v>
      </c>
      <c r="H3594" s="4" t="s">
        <v>17</v>
      </c>
      <c r="I3594" s="4"/>
      <c r="J3594" s="6">
        <v>44830</v>
      </c>
      <c r="K3594" s="6">
        <v>44830</v>
      </c>
      <c r="L3594">
        <f t="shared" si="431"/>
        <v>0</v>
      </c>
      <c r="M3594" t="b">
        <f t="shared" si="433"/>
        <v>1</v>
      </c>
    </row>
    <row r="3595" spans="1:13" ht="13.2" hidden="1" x14ac:dyDescent="0.25">
      <c r="A3595" s="3" t="s">
        <v>3632</v>
      </c>
      <c r="B3595" s="3" t="s">
        <v>12</v>
      </c>
      <c r="C3595" s="3">
        <v>30</v>
      </c>
      <c r="D3595" s="3" t="s">
        <v>404</v>
      </c>
      <c r="E3595" s="3" t="s">
        <v>466</v>
      </c>
      <c r="F3595" s="4"/>
      <c r="G3595" s="4" t="s">
        <v>16</v>
      </c>
      <c r="H3595" s="4"/>
      <c r="I3595" s="4"/>
      <c r="J3595" s="6">
        <v>44830</v>
      </c>
      <c r="K3595" s="3"/>
      <c r="L3595">
        <f t="shared" ref="L3595:L3604" si="434">K3595-J3595</f>
        <v>-44830</v>
      </c>
    </row>
    <row r="3596" spans="1:13" ht="13.2" hidden="1" x14ac:dyDescent="0.25">
      <c r="A3596" s="3" t="s">
        <v>3633</v>
      </c>
      <c r="B3596" s="3" t="s">
        <v>12</v>
      </c>
      <c r="C3596" s="3">
        <v>30</v>
      </c>
      <c r="D3596" s="3" t="s">
        <v>404</v>
      </c>
      <c r="E3596" s="3" t="s">
        <v>466</v>
      </c>
      <c r="F3596" s="4"/>
      <c r="G3596" s="4" t="s">
        <v>16</v>
      </c>
      <c r="H3596" s="4"/>
      <c r="I3596" s="4"/>
      <c r="J3596" s="6">
        <v>44830</v>
      </c>
      <c r="K3596" s="3"/>
      <c r="L3596">
        <f t="shared" si="434"/>
        <v>-44830</v>
      </c>
    </row>
    <row r="3597" spans="1:13" ht="13.2" hidden="1" x14ac:dyDescent="0.25">
      <c r="A3597" s="3" t="s">
        <v>3634</v>
      </c>
      <c r="B3597" s="3" t="s">
        <v>12</v>
      </c>
      <c r="C3597" s="3">
        <v>30</v>
      </c>
      <c r="D3597" s="3" t="s">
        <v>404</v>
      </c>
      <c r="E3597" s="3" t="s">
        <v>466</v>
      </c>
      <c r="F3597" s="4"/>
      <c r="G3597" s="4" t="s">
        <v>16</v>
      </c>
      <c r="H3597" s="4"/>
      <c r="I3597" s="4"/>
      <c r="J3597" s="6">
        <v>44830</v>
      </c>
      <c r="K3597" s="3"/>
      <c r="L3597">
        <f t="shared" si="434"/>
        <v>-44830</v>
      </c>
    </row>
    <row r="3598" spans="1:13" ht="13.2" hidden="1" x14ac:dyDescent="0.25">
      <c r="A3598" s="3" t="s">
        <v>3635</v>
      </c>
      <c r="B3598" s="3" t="s">
        <v>12</v>
      </c>
      <c r="C3598" s="3">
        <v>30</v>
      </c>
      <c r="D3598" s="3" t="s">
        <v>404</v>
      </c>
      <c r="E3598" s="3" t="s">
        <v>405</v>
      </c>
      <c r="F3598" s="4"/>
      <c r="G3598" s="4" t="s">
        <v>140</v>
      </c>
      <c r="H3598" s="4"/>
      <c r="I3598" s="4"/>
      <c r="J3598" s="6">
        <v>44830</v>
      </c>
      <c r="K3598" s="3"/>
      <c r="L3598">
        <f t="shared" si="434"/>
        <v>-44830</v>
      </c>
    </row>
    <row r="3599" spans="1:13" ht="13.2" hidden="1" x14ac:dyDescent="0.25">
      <c r="A3599" s="3" t="s">
        <v>3636</v>
      </c>
      <c r="B3599" s="3" t="s">
        <v>12</v>
      </c>
      <c r="C3599" s="3">
        <v>30</v>
      </c>
      <c r="D3599" s="3" t="s">
        <v>404</v>
      </c>
      <c r="E3599" s="3" t="s">
        <v>405</v>
      </c>
      <c r="F3599" s="4"/>
      <c r="G3599" s="4" t="s">
        <v>16</v>
      </c>
      <c r="H3599" s="4"/>
      <c r="I3599" s="4"/>
      <c r="J3599" s="6">
        <v>44830</v>
      </c>
      <c r="K3599" s="3"/>
      <c r="L3599">
        <f t="shared" si="434"/>
        <v>-44830</v>
      </c>
    </row>
    <row r="3600" spans="1:13" ht="13.2" hidden="1" x14ac:dyDescent="0.25">
      <c r="A3600" s="3" t="s">
        <v>3637</v>
      </c>
      <c r="B3600" s="3" t="s">
        <v>12</v>
      </c>
      <c r="C3600" s="3">
        <v>30</v>
      </c>
      <c r="D3600" s="3" t="s">
        <v>404</v>
      </c>
      <c r="E3600" s="3" t="s">
        <v>405</v>
      </c>
      <c r="F3600" s="4"/>
      <c r="G3600" s="4" t="s">
        <v>16</v>
      </c>
      <c r="H3600" s="4"/>
      <c r="I3600" s="4"/>
      <c r="J3600" s="6">
        <v>44831</v>
      </c>
      <c r="K3600" s="3"/>
      <c r="L3600">
        <f t="shared" si="434"/>
        <v>-44831</v>
      </c>
    </row>
    <row r="3601" spans="1:13" ht="13.2" hidden="1" x14ac:dyDescent="0.25">
      <c r="A3601" s="3" t="s">
        <v>3638</v>
      </c>
      <c r="B3601" s="3" t="s">
        <v>12</v>
      </c>
      <c r="C3601" s="3">
        <v>30</v>
      </c>
      <c r="D3601" s="3" t="s">
        <v>404</v>
      </c>
      <c r="E3601" s="3" t="s">
        <v>405</v>
      </c>
      <c r="F3601" s="4"/>
      <c r="G3601" s="4" t="s">
        <v>16</v>
      </c>
      <c r="H3601" s="4"/>
      <c r="I3601" s="4"/>
      <c r="J3601" s="6">
        <v>44831</v>
      </c>
      <c r="K3601" s="3"/>
      <c r="L3601">
        <f t="shared" si="434"/>
        <v>-44831</v>
      </c>
    </row>
    <row r="3602" spans="1:13" ht="13.2" hidden="1" x14ac:dyDescent="0.25">
      <c r="A3602" s="3" t="s">
        <v>3639</v>
      </c>
      <c r="B3602" s="3" t="s">
        <v>12</v>
      </c>
      <c r="C3602" s="3">
        <v>30</v>
      </c>
      <c r="D3602" s="3" t="s">
        <v>404</v>
      </c>
      <c r="E3602" s="3" t="s">
        <v>405</v>
      </c>
      <c r="F3602" s="4"/>
      <c r="G3602" s="4" t="s">
        <v>16</v>
      </c>
      <c r="H3602" s="4"/>
      <c r="I3602" s="4"/>
      <c r="J3602" s="6">
        <v>44831</v>
      </c>
      <c r="K3602" s="3"/>
      <c r="L3602">
        <f t="shared" si="434"/>
        <v>-44831</v>
      </c>
    </row>
    <row r="3603" spans="1:13" ht="13.2" hidden="1" x14ac:dyDescent="0.25">
      <c r="A3603" s="3" t="s">
        <v>3640</v>
      </c>
      <c r="B3603" s="3" t="s">
        <v>12</v>
      </c>
      <c r="C3603" s="3">
        <v>30</v>
      </c>
      <c r="D3603" s="3" t="s">
        <v>13</v>
      </c>
      <c r="E3603" s="3" t="s">
        <v>27</v>
      </c>
      <c r="F3603" s="4" t="s">
        <v>43</v>
      </c>
      <c r="G3603" s="4" t="s">
        <v>90</v>
      </c>
      <c r="H3603" s="4" t="s">
        <v>17</v>
      </c>
      <c r="I3603" s="4"/>
      <c r="J3603" s="6">
        <v>44832</v>
      </c>
      <c r="K3603" s="6">
        <v>44834</v>
      </c>
      <c r="L3603">
        <f t="shared" si="434"/>
        <v>2</v>
      </c>
      <c r="M3603" t="b">
        <f t="shared" ref="M3603:M3605" si="435">L3603&lt;C3603</f>
        <v>1</v>
      </c>
    </row>
    <row r="3604" spans="1:13" ht="13.2" hidden="1" x14ac:dyDescent="0.25">
      <c r="A3604" s="3" t="s">
        <v>3641</v>
      </c>
      <c r="B3604" s="3" t="s">
        <v>12</v>
      </c>
      <c r="C3604" s="3">
        <v>30</v>
      </c>
      <c r="D3604" s="3" t="s">
        <v>13</v>
      </c>
      <c r="E3604" s="3" t="s">
        <v>27</v>
      </c>
      <c r="F3604" s="4" t="s">
        <v>43</v>
      </c>
      <c r="G3604" s="4" t="s">
        <v>16</v>
      </c>
      <c r="H3604" s="4" t="s">
        <v>17</v>
      </c>
      <c r="I3604" s="4"/>
      <c r="J3604" s="6">
        <v>44832</v>
      </c>
      <c r="K3604" s="6">
        <v>44837</v>
      </c>
      <c r="L3604">
        <f t="shared" si="434"/>
        <v>5</v>
      </c>
      <c r="M3604" t="b">
        <f t="shared" si="435"/>
        <v>1</v>
      </c>
    </row>
    <row r="3605" spans="1:13" ht="13.2" hidden="1" x14ac:dyDescent="0.25">
      <c r="A3605" s="3" t="s">
        <v>3642</v>
      </c>
      <c r="B3605" s="3" t="s">
        <v>12</v>
      </c>
      <c r="C3605" s="3">
        <v>30</v>
      </c>
      <c r="D3605" s="3" t="s">
        <v>13</v>
      </c>
      <c r="E3605" s="3" t="s">
        <v>27</v>
      </c>
      <c r="F3605" s="4" t="s">
        <v>28</v>
      </c>
      <c r="G3605" s="4" t="s">
        <v>16</v>
      </c>
      <c r="H3605" s="4" t="s">
        <v>8</v>
      </c>
      <c r="I3605" s="4" t="s">
        <v>30</v>
      </c>
      <c r="J3605" s="6">
        <v>44832</v>
      </c>
      <c r="K3605" s="6">
        <v>44838</v>
      </c>
      <c r="L3605">
        <f>K3605-J3605</f>
        <v>6</v>
      </c>
      <c r="M3605" t="b">
        <f t="shared" si="435"/>
        <v>1</v>
      </c>
    </row>
    <row r="3606" spans="1:13" ht="13.2" hidden="1" x14ac:dyDescent="0.25">
      <c r="A3606" s="3" t="s">
        <v>3643</v>
      </c>
      <c r="B3606" s="3" t="s">
        <v>12</v>
      </c>
      <c r="C3606" s="3">
        <v>30</v>
      </c>
      <c r="D3606" s="3" t="s">
        <v>404</v>
      </c>
      <c r="E3606" s="3" t="s">
        <v>466</v>
      </c>
      <c r="F3606" s="4"/>
      <c r="G3606" s="4" t="s">
        <v>16</v>
      </c>
      <c r="H3606" s="4"/>
      <c r="I3606" s="4"/>
      <c r="J3606" s="6">
        <v>44832</v>
      </c>
      <c r="K3606" s="3"/>
      <c r="L3606">
        <f>K3606-J3606</f>
        <v>-44832</v>
      </c>
    </row>
    <row r="3607" spans="1:13" ht="13.2" hidden="1" x14ac:dyDescent="0.25">
      <c r="A3607" s="3" t="s">
        <v>3644</v>
      </c>
      <c r="B3607" s="3" t="s">
        <v>32</v>
      </c>
      <c r="C3607" s="3">
        <v>15</v>
      </c>
      <c r="D3607" s="3" t="s">
        <v>404</v>
      </c>
      <c r="E3607" s="3" t="s">
        <v>466</v>
      </c>
      <c r="F3607" s="4"/>
      <c r="G3607" s="4" t="s">
        <v>16</v>
      </c>
      <c r="H3607" s="4"/>
      <c r="I3607" s="4"/>
      <c r="J3607" s="6">
        <v>44833</v>
      </c>
      <c r="K3607" s="3"/>
      <c r="L3607">
        <f t="shared" ref="L3607:L3627" si="436">K3607-J3607</f>
        <v>-44833</v>
      </c>
    </row>
    <row r="3608" spans="1:13" ht="13.2" hidden="1" x14ac:dyDescent="0.25">
      <c r="A3608" s="3" t="s">
        <v>3645</v>
      </c>
      <c r="B3608" s="3" t="s">
        <v>12</v>
      </c>
      <c r="C3608" s="3">
        <v>30</v>
      </c>
      <c r="D3608" s="3" t="s">
        <v>13</v>
      </c>
      <c r="E3608" s="3" t="s">
        <v>27</v>
      </c>
      <c r="F3608" s="4" t="s">
        <v>43</v>
      </c>
      <c r="G3608" s="4" t="s">
        <v>16</v>
      </c>
      <c r="H3608" s="4" t="s">
        <v>17</v>
      </c>
      <c r="I3608" s="4"/>
      <c r="J3608" s="6">
        <v>44833</v>
      </c>
      <c r="K3608" s="6">
        <v>44838</v>
      </c>
      <c r="L3608">
        <f t="shared" si="436"/>
        <v>5</v>
      </c>
      <c r="M3608" t="b">
        <f t="shared" ref="M3608:M3612" si="437">L3608&lt;C3608</f>
        <v>1</v>
      </c>
    </row>
    <row r="3609" spans="1:13" ht="13.2" hidden="1" x14ac:dyDescent="0.25">
      <c r="A3609" s="3" t="s">
        <v>3646</v>
      </c>
      <c r="B3609" s="3" t="s">
        <v>12</v>
      </c>
      <c r="C3609" s="3">
        <v>30</v>
      </c>
      <c r="D3609" s="3" t="s">
        <v>13</v>
      </c>
      <c r="E3609" s="3" t="s">
        <v>27</v>
      </c>
      <c r="F3609" s="4" t="s">
        <v>43</v>
      </c>
      <c r="G3609" s="4" t="s">
        <v>16</v>
      </c>
      <c r="H3609" s="4" t="s">
        <v>17</v>
      </c>
      <c r="I3609" s="4"/>
      <c r="J3609" s="6">
        <v>44833</v>
      </c>
      <c r="K3609" s="6">
        <v>44838</v>
      </c>
      <c r="L3609">
        <f t="shared" si="436"/>
        <v>5</v>
      </c>
      <c r="M3609" t="b">
        <f t="shared" si="437"/>
        <v>1</v>
      </c>
    </row>
    <row r="3610" spans="1:13" ht="13.2" hidden="1" x14ac:dyDescent="0.25">
      <c r="A3610" s="3" t="s">
        <v>3647</v>
      </c>
      <c r="B3610" s="3" t="s">
        <v>12</v>
      </c>
      <c r="C3610" s="3">
        <v>30</v>
      </c>
      <c r="D3610" s="3" t="s">
        <v>13</v>
      </c>
      <c r="E3610" s="3" t="s">
        <v>27</v>
      </c>
      <c r="F3610" s="4" t="s">
        <v>43</v>
      </c>
      <c r="G3610" s="4" t="s">
        <v>16</v>
      </c>
      <c r="H3610" s="4" t="s">
        <v>17</v>
      </c>
      <c r="I3610" s="4"/>
      <c r="J3610" s="6">
        <v>44833</v>
      </c>
      <c r="K3610" s="6">
        <v>44839</v>
      </c>
      <c r="L3610">
        <f t="shared" si="436"/>
        <v>6</v>
      </c>
      <c r="M3610" t="b">
        <f t="shared" si="437"/>
        <v>1</v>
      </c>
    </row>
    <row r="3611" spans="1:13" ht="13.2" hidden="1" x14ac:dyDescent="0.25">
      <c r="A3611" s="3" t="s">
        <v>3648</v>
      </c>
      <c r="B3611" s="3" t="s">
        <v>12</v>
      </c>
      <c r="C3611" s="3">
        <v>30</v>
      </c>
      <c r="D3611" s="3" t="s">
        <v>13</v>
      </c>
      <c r="E3611" s="3" t="s">
        <v>27</v>
      </c>
      <c r="F3611" s="4" t="s">
        <v>43</v>
      </c>
      <c r="G3611" s="4" t="s">
        <v>16</v>
      </c>
      <c r="H3611" s="4" t="s">
        <v>17</v>
      </c>
      <c r="I3611" s="4"/>
      <c r="J3611" s="6">
        <v>44833</v>
      </c>
      <c r="K3611" s="6">
        <v>44840</v>
      </c>
      <c r="L3611">
        <f t="shared" si="436"/>
        <v>7</v>
      </c>
      <c r="M3611" t="b">
        <f t="shared" si="437"/>
        <v>1</v>
      </c>
    </row>
    <row r="3612" spans="1:13" ht="13.2" hidden="1" x14ac:dyDescent="0.25">
      <c r="A3612" s="3" t="s">
        <v>3649</v>
      </c>
      <c r="B3612" s="3" t="s">
        <v>12</v>
      </c>
      <c r="C3612" s="3">
        <v>30</v>
      </c>
      <c r="D3612" s="3" t="s">
        <v>13</v>
      </c>
      <c r="E3612" s="3" t="s">
        <v>27</v>
      </c>
      <c r="F3612" s="4" t="s">
        <v>43</v>
      </c>
      <c r="G3612" s="4" t="s">
        <v>29</v>
      </c>
      <c r="H3612" s="4" t="s">
        <v>17</v>
      </c>
      <c r="I3612" s="4"/>
      <c r="J3612" s="6">
        <v>44833</v>
      </c>
      <c r="K3612" s="6">
        <v>44845</v>
      </c>
      <c r="L3612">
        <f t="shared" si="436"/>
        <v>12</v>
      </c>
      <c r="M3612" t="b">
        <f t="shared" si="437"/>
        <v>1</v>
      </c>
    </row>
    <row r="3613" spans="1:13" ht="13.2" hidden="1" x14ac:dyDescent="0.25">
      <c r="A3613" s="3" t="s">
        <v>3650</v>
      </c>
      <c r="B3613" s="3" t="s">
        <v>12</v>
      </c>
      <c r="C3613" s="3">
        <v>30</v>
      </c>
      <c r="D3613" s="3" t="s">
        <v>404</v>
      </c>
      <c r="E3613" s="3" t="s">
        <v>466</v>
      </c>
      <c r="F3613" s="4"/>
      <c r="G3613" s="4" t="s">
        <v>16</v>
      </c>
      <c r="H3613" s="4"/>
      <c r="I3613" s="4"/>
      <c r="J3613" s="6">
        <v>44833</v>
      </c>
      <c r="K3613" s="3"/>
      <c r="L3613">
        <f t="shared" si="436"/>
        <v>-44833</v>
      </c>
    </row>
    <row r="3614" spans="1:13" ht="13.2" hidden="1" x14ac:dyDescent="0.25">
      <c r="A3614" s="3" t="s">
        <v>3651</v>
      </c>
      <c r="B3614" s="3" t="s">
        <v>32</v>
      </c>
      <c r="C3614" s="3">
        <v>15</v>
      </c>
      <c r="D3614" s="3" t="s">
        <v>13</v>
      </c>
      <c r="E3614" s="3" t="s">
        <v>27</v>
      </c>
      <c r="F3614" s="4" t="s">
        <v>43</v>
      </c>
      <c r="G3614" s="4" t="s">
        <v>140</v>
      </c>
      <c r="H3614" s="4" t="s">
        <v>17</v>
      </c>
      <c r="I3614" s="4"/>
      <c r="J3614" s="6">
        <v>44834</v>
      </c>
      <c r="K3614" s="6">
        <v>44834</v>
      </c>
      <c r="L3614">
        <f>K3614-J3614</f>
        <v>0</v>
      </c>
      <c r="M3614" t="b">
        <f t="shared" ref="M3614:M3615" si="438">L3614&lt;C3614</f>
        <v>1</v>
      </c>
    </row>
    <row r="3615" spans="1:13" ht="13.2" hidden="1" x14ac:dyDescent="0.25">
      <c r="A3615" s="3" t="s">
        <v>3652</v>
      </c>
      <c r="B3615" s="3" t="s">
        <v>32</v>
      </c>
      <c r="C3615" s="3">
        <v>15</v>
      </c>
      <c r="D3615" s="3" t="s">
        <v>13</v>
      </c>
      <c r="E3615" s="3" t="s">
        <v>27</v>
      </c>
      <c r="F3615" s="4" t="s">
        <v>28</v>
      </c>
      <c r="G3615" s="4" t="s">
        <v>16</v>
      </c>
      <c r="H3615" s="4" t="s">
        <v>8</v>
      </c>
      <c r="I3615" s="4" t="s">
        <v>79</v>
      </c>
      <c r="J3615" s="6">
        <v>44834</v>
      </c>
      <c r="K3615" s="6">
        <v>44839</v>
      </c>
      <c r="L3615">
        <f t="shared" si="436"/>
        <v>5</v>
      </c>
      <c r="M3615" t="b">
        <f t="shared" si="438"/>
        <v>1</v>
      </c>
    </row>
    <row r="3616" spans="1:13" ht="13.2" hidden="1" x14ac:dyDescent="0.25">
      <c r="A3616" s="3" t="s">
        <v>3653</v>
      </c>
      <c r="B3616" s="3" t="s">
        <v>32</v>
      </c>
      <c r="C3616" s="3">
        <v>15</v>
      </c>
      <c r="D3616" s="3" t="s">
        <v>404</v>
      </c>
      <c r="E3616" s="3" t="s">
        <v>405</v>
      </c>
      <c r="F3616" s="4"/>
      <c r="G3616" s="4" t="s">
        <v>16</v>
      </c>
      <c r="H3616" s="4"/>
      <c r="I3616" s="4"/>
      <c r="J3616" s="6">
        <v>44834</v>
      </c>
      <c r="K3616" s="3"/>
      <c r="L3616">
        <f t="shared" si="436"/>
        <v>-44834</v>
      </c>
    </row>
    <row r="3617" spans="1:13" ht="13.2" hidden="1" x14ac:dyDescent="0.25">
      <c r="A3617" s="3" t="s">
        <v>3654</v>
      </c>
      <c r="B3617" s="3" t="s">
        <v>12</v>
      </c>
      <c r="C3617" s="3">
        <v>30</v>
      </c>
      <c r="D3617" s="3" t="s">
        <v>13</v>
      </c>
      <c r="E3617" s="3" t="s">
        <v>27</v>
      </c>
      <c r="F3617" s="4" t="s">
        <v>43</v>
      </c>
      <c r="G3617" s="4" t="s">
        <v>140</v>
      </c>
      <c r="H3617" s="4" t="s">
        <v>17</v>
      </c>
      <c r="I3617" s="4"/>
      <c r="J3617" s="6">
        <v>44834</v>
      </c>
      <c r="K3617" s="6">
        <v>44834</v>
      </c>
      <c r="L3617">
        <f>K3617-J3617</f>
        <v>0</v>
      </c>
      <c r="M3617" t="b">
        <f>L3617&lt;C3617</f>
        <v>1</v>
      </c>
    </row>
    <row r="3618" spans="1:13" ht="13.2" hidden="1" x14ac:dyDescent="0.25">
      <c r="A3618" s="3" t="s">
        <v>3655</v>
      </c>
      <c r="B3618" s="3" t="s">
        <v>12</v>
      </c>
      <c r="C3618" s="3">
        <v>30</v>
      </c>
      <c r="D3618" s="3" t="s">
        <v>404</v>
      </c>
      <c r="E3618" s="3" t="s">
        <v>3499</v>
      </c>
      <c r="F3618" s="4"/>
      <c r="G3618" s="4" t="s">
        <v>16</v>
      </c>
      <c r="H3618" s="4"/>
      <c r="I3618" s="4"/>
      <c r="J3618" s="6">
        <v>44834</v>
      </c>
      <c r="K3618" s="3"/>
      <c r="L3618">
        <f t="shared" si="436"/>
        <v>-44834</v>
      </c>
    </row>
    <row r="3619" spans="1:13" ht="13.2" hidden="1" x14ac:dyDescent="0.25">
      <c r="A3619" s="3" t="s">
        <v>3656</v>
      </c>
      <c r="B3619" s="3" t="s">
        <v>12</v>
      </c>
      <c r="C3619" s="3">
        <v>30</v>
      </c>
      <c r="D3619" s="3" t="s">
        <v>404</v>
      </c>
      <c r="E3619" s="3" t="s">
        <v>466</v>
      </c>
      <c r="F3619" s="4"/>
      <c r="G3619" s="4" t="s">
        <v>16</v>
      </c>
      <c r="H3619" s="4"/>
      <c r="I3619" s="4"/>
      <c r="J3619" s="6">
        <v>44834</v>
      </c>
      <c r="K3619" s="3"/>
      <c r="L3619">
        <f t="shared" si="436"/>
        <v>-44834</v>
      </c>
    </row>
    <row r="3620" spans="1:13" ht="13.2" hidden="1" x14ac:dyDescent="0.25">
      <c r="A3620" s="3" t="s">
        <v>3657</v>
      </c>
      <c r="B3620" s="3" t="s">
        <v>12</v>
      </c>
      <c r="C3620" s="3">
        <v>30</v>
      </c>
      <c r="D3620" s="3" t="s">
        <v>404</v>
      </c>
      <c r="E3620" s="3" t="s">
        <v>466</v>
      </c>
      <c r="F3620" s="4"/>
      <c r="G3620" s="4" t="s">
        <v>16</v>
      </c>
      <c r="H3620" s="4"/>
      <c r="I3620" s="4"/>
      <c r="J3620" s="6">
        <v>44834</v>
      </c>
      <c r="K3620" s="3"/>
      <c r="L3620">
        <f t="shared" si="436"/>
        <v>-44834</v>
      </c>
    </row>
    <row r="3621" spans="1:13" ht="13.2" hidden="1" x14ac:dyDescent="0.25">
      <c r="A3621" s="3" t="s">
        <v>3658</v>
      </c>
      <c r="B3621" s="3" t="s">
        <v>32</v>
      </c>
      <c r="C3621" s="3">
        <v>15</v>
      </c>
      <c r="D3621" s="3" t="s">
        <v>13</v>
      </c>
      <c r="E3621" s="3" t="s">
        <v>27</v>
      </c>
      <c r="F3621" s="4" t="s">
        <v>43</v>
      </c>
      <c r="G3621" s="4" t="s">
        <v>90</v>
      </c>
      <c r="H3621" s="4" t="s">
        <v>17</v>
      </c>
      <c r="I3621" s="4"/>
      <c r="J3621" s="6">
        <v>44837</v>
      </c>
      <c r="K3621" s="6">
        <v>44841</v>
      </c>
      <c r="L3621">
        <f>K3621-J3621</f>
        <v>4</v>
      </c>
      <c r="M3621" t="b">
        <f>L3621&lt;C3621</f>
        <v>1</v>
      </c>
    </row>
    <row r="3622" spans="1:13" ht="13.2" hidden="1" x14ac:dyDescent="0.25">
      <c r="A3622" s="3" t="s">
        <v>3659</v>
      </c>
      <c r="B3622" s="3" t="s">
        <v>12</v>
      </c>
      <c r="C3622" s="3">
        <v>30</v>
      </c>
      <c r="D3622" s="3" t="s">
        <v>13</v>
      </c>
      <c r="E3622" s="3" t="s">
        <v>14</v>
      </c>
      <c r="F3622" s="4" t="s">
        <v>59</v>
      </c>
      <c r="G3622" s="4" t="s">
        <v>140</v>
      </c>
      <c r="H3622" s="4" t="s">
        <v>8</v>
      </c>
      <c r="I3622" s="4" t="s">
        <v>56</v>
      </c>
      <c r="J3622" s="6">
        <v>44837</v>
      </c>
      <c r="K3622" s="6">
        <v>44844</v>
      </c>
      <c r="L3622">
        <f t="shared" si="436"/>
        <v>7</v>
      </c>
    </row>
    <row r="3623" spans="1:13" ht="13.2" hidden="1" x14ac:dyDescent="0.25">
      <c r="A3623" s="3" t="s">
        <v>3660</v>
      </c>
      <c r="B3623" s="3" t="s">
        <v>12</v>
      </c>
      <c r="C3623" s="3">
        <v>30</v>
      </c>
      <c r="D3623" s="3" t="s">
        <v>13</v>
      </c>
      <c r="E3623" s="3" t="s">
        <v>27</v>
      </c>
      <c r="F3623" s="4" t="s">
        <v>43</v>
      </c>
      <c r="G3623" s="4" t="s">
        <v>140</v>
      </c>
      <c r="H3623" s="4" t="s">
        <v>17</v>
      </c>
      <c r="I3623" s="4"/>
      <c r="J3623" s="6">
        <v>44837</v>
      </c>
      <c r="K3623" s="6">
        <v>44838</v>
      </c>
      <c r="L3623">
        <f t="shared" si="436"/>
        <v>1</v>
      </c>
      <c r="M3623" t="b">
        <f t="shared" ref="M3623:M3627" si="439">L3623&lt;C3623</f>
        <v>1</v>
      </c>
    </row>
    <row r="3624" spans="1:13" ht="13.2" hidden="1" x14ac:dyDescent="0.25">
      <c r="A3624" s="3" t="s">
        <v>3661</v>
      </c>
      <c r="B3624" s="3" t="s">
        <v>12</v>
      </c>
      <c r="C3624" s="3">
        <v>30</v>
      </c>
      <c r="D3624" s="3" t="s">
        <v>13</v>
      </c>
      <c r="E3624" s="3" t="s">
        <v>27</v>
      </c>
      <c r="F3624" s="4" t="s">
        <v>43</v>
      </c>
      <c r="G3624" s="4" t="s">
        <v>90</v>
      </c>
      <c r="H3624" s="4" t="s">
        <v>17</v>
      </c>
      <c r="I3624" s="4"/>
      <c r="J3624" s="6">
        <v>44837</v>
      </c>
      <c r="K3624" s="6">
        <v>44839</v>
      </c>
      <c r="L3624">
        <f t="shared" si="436"/>
        <v>2</v>
      </c>
      <c r="M3624" t="b">
        <f t="shared" si="439"/>
        <v>1</v>
      </c>
    </row>
    <row r="3625" spans="1:13" ht="13.2" hidden="1" x14ac:dyDescent="0.25">
      <c r="A3625" s="3" t="s">
        <v>3662</v>
      </c>
      <c r="B3625" s="3" t="s">
        <v>12</v>
      </c>
      <c r="C3625" s="3">
        <v>30</v>
      </c>
      <c r="D3625" s="3" t="s">
        <v>13</v>
      </c>
      <c r="E3625" s="3" t="s">
        <v>27</v>
      </c>
      <c r="F3625" s="4" t="s">
        <v>43</v>
      </c>
      <c r="G3625" s="4" t="s">
        <v>90</v>
      </c>
      <c r="H3625" s="4" t="s">
        <v>17</v>
      </c>
      <c r="I3625" s="4"/>
      <c r="J3625" s="6">
        <v>44837</v>
      </c>
      <c r="K3625" s="6">
        <v>44840</v>
      </c>
      <c r="L3625">
        <f t="shared" si="436"/>
        <v>3</v>
      </c>
      <c r="M3625" t="b">
        <f t="shared" si="439"/>
        <v>1</v>
      </c>
    </row>
    <row r="3626" spans="1:13" ht="13.2" hidden="1" x14ac:dyDescent="0.25">
      <c r="A3626" s="3" t="s">
        <v>3663</v>
      </c>
      <c r="B3626" s="3" t="s">
        <v>12</v>
      </c>
      <c r="C3626" s="3">
        <v>30</v>
      </c>
      <c r="D3626" s="3" t="s">
        <v>13</v>
      </c>
      <c r="E3626" s="3" t="s">
        <v>27</v>
      </c>
      <c r="F3626" s="4" t="s">
        <v>43</v>
      </c>
      <c r="G3626" s="4" t="s">
        <v>90</v>
      </c>
      <c r="H3626" s="4" t="s">
        <v>17</v>
      </c>
      <c r="I3626" s="4"/>
      <c r="J3626" s="6">
        <v>44837</v>
      </c>
      <c r="K3626" s="6">
        <v>44841</v>
      </c>
      <c r="L3626">
        <f t="shared" si="436"/>
        <v>4</v>
      </c>
      <c r="M3626" t="b">
        <f t="shared" si="439"/>
        <v>1</v>
      </c>
    </row>
    <row r="3627" spans="1:13" ht="13.2" hidden="1" x14ac:dyDescent="0.25">
      <c r="A3627" s="3" t="s">
        <v>3664</v>
      </c>
      <c r="B3627" s="3" t="s">
        <v>12</v>
      </c>
      <c r="C3627" s="3">
        <v>30</v>
      </c>
      <c r="D3627" s="3" t="s">
        <v>13</v>
      </c>
      <c r="E3627" s="3" t="s">
        <v>27</v>
      </c>
      <c r="F3627" s="4" t="s">
        <v>43</v>
      </c>
      <c r="G3627" s="4" t="s">
        <v>90</v>
      </c>
      <c r="H3627" s="4" t="s">
        <v>17</v>
      </c>
      <c r="I3627" s="4"/>
      <c r="J3627" s="6">
        <v>44837</v>
      </c>
      <c r="K3627" s="6">
        <v>44841</v>
      </c>
      <c r="L3627">
        <f t="shared" si="436"/>
        <v>4</v>
      </c>
      <c r="M3627" t="b">
        <f t="shared" si="439"/>
        <v>1</v>
      </c>
    </row>
    <row r="3628" spans="1:13" ht="13.2" hidden="1" x14ac:dyDescent="0.25">
      <c r="A3628" s="3" t="s">
        <v>3665</v>
      </c>
      <c r="B3628" s="3" t="s">
        <v>12</v>
      </c>
      <c r="C3628" s="3">
        <v>30</v>
      </c>
      <c r="D3628" s="3" t="s">
        <v>404</v>
      </c>
      <c r="E3628" s="3" t="s">
        <v>3499</v>
      </c>
      <c r="F3628" s="4"/>
      <c r="G3628" s="4" t="s">
        <v>16</v>
      </c>
      <c r="H3628" s="4"/>
      <c r="I3628" s="4"/>
      <c r="J3628" s="6">
        <v>44837</v>
      </c>
      <c r="K3628" s="3"/>
      <c r="L3628">
        <f t="shared" ref="L3628:L3641" si="440">K3628-J3628</f>
        <v>-44837</v>
      </c>
    </row>
    <row r="3629" spans="1:13" ht="13.2" hidden="1" x14ac:dyDescent="0.25">
      <c r="A3629" s="3" t="s">
        <v>3666</v>
      </c>
      <c r="B3629" s="3" t="s">
        <v>12</v>
      </c>
      <c r="C3629" s="3">
        <v>30</v>
      </c>
      <c r="D3629" s="3" t="s">
        <v>404</v>
      </c>
      <c r="E3629" s="3" t="s">
        <v>466</v>
      </c>
      <c r="F3629" s="4"/>
      <c r="G3629" s="4" t="s">
        <v>16</v>
      </c>
      <c r="H3629" s="4"/>
      <c r="I3629" s="4"/>
      <c r="J3629" s="6">
        <v>44837</v>
      </c>
      <c r="K3629" s="3"/>
      <c r="L3629">
        <f t="shared" si="440"/>
        <v>-44837</v>
      </c>
    </row>
    <row r="3630" spans="1:13" ht="13.2" hidden="1" x14ac:dyDescent="0.25">
      <c r="A3630" s="3" t="s">
        <v>3667</v>
      </c>
      <c r="B3630" s="3" t="s">
        <v>12</v>
      </c>
      <c r="C3630" s="3">
        <v>30</v>
      </c>
      <c r="D3630" s="3" t="s">
        <v>404</v>
      </c>
      <c r="E3630" s="3" t="s">
        <v>466</v>
      </c>
      <c r="F3630" s="4"/>
      <c r="G3630" s="4" t="s">
        <v>16</v>
      </c>
      <c r="H3630" s="4"/>
      <c r="I3630" s="4"/>
      <c r="J3630" s="6">
        <v>44837</v>
      </c>
      <c r="K3630" s="3"/>
      <c r="L3630">
        <f t="shared" si="440"/>
        <v>-44837</v>
      </c>
    </row>
    <row r="3631" spans="1:13" ht="13.2" hidden="1" x14ac:dyDescent="0.25">
      <c r="A3631" s="3" t="s">
        <v>3668</v>
      </c>
      <c r="B3631" s="3" t="s">
        <v>32</v>
      </c>
      <c r="C3631" s="3">
        <v>15</v>
      </c>
      <c r="D3631" s="3" t="s">
        <v>404</v>
      </c>
      <c r="E3631" s="3" t="s">
        <v>466</v>
      </c>
      <c r="F3631" s="4"/>
      <c r="G3631" s="4" t="s">
        <v>16</v>
      </c>
      <c r="H3631" s="4"/>
      <c r="I3631" s="4"/>
      <c r="J3631" s="6">
        <v>44838</v>
      </c>
      <c r="K3631" s="3"/>
      <c r="L3631">
        <f t="shared" si="440"/>
        <v>-44838</v>
      </c>
    </row>
    <row r="3632" spans="1:13" ht="13.2" hidden="1" x14ac:dyDescent="0.25">
      <c r="A3632" s="3" t="s">
        <v>3669</v>
      </c>
      <c r="B3632" s="3" t="s">
        <v>12</v>
      </c>
      <c r="C3632" s="3">
        <v>30</v>
      </c>
      <c r="D3632" s="3" t="s">
        <v>13</v>
      </c>
      <c r="E3632" s="3" t="s">
        <v>27</v>
      </c>
      <c r="F3632" s="4" t="s">
        <v>43</v>
      </c>
      <c r="G3632" s="4" t="s">
        <v>140</v>
      </c>
      <c r="H3632" s="4" t="s">
        <v>17</v>
      </c>
      <c r="I3632" s="4"/>
      <c r="J3632" s="6">
        <v>44838</v>
      </c>
      <c r="K3632" s="6">
        <v>44838</v>
      </c>
      <c r="L3632">
        <f t="shared" si="440"/>
        <v>0</v>
      </c>
      <c r="M3632" t="b">
        <f t="shared" ref="M3632:M3642" si="441">L3632&lt;C3632</f>
        <v>1</v>
      </c>
    </row>
    <row r="3633" spans="1:13" ht="13.2" hidden="1" x14ac:dyDescent="0.25">
      <c r="A3633" s="3" t="s">
        <v>3670</v>
      </c>
      <c r="B3633" s="3" t="s">
        <v>12</v>
      </c>
      <c r="C3633" s="3">
        <v>30</v>
      </c>
      <c r="D3633" s="3" t="s">
        <v>13</v>
      </c>
      <c r="E3633" s="3" t="s">
        <v>27</v>
      </c>
      <c r="F3633" s="4" t="s">
        <v>43</v>
      </c>
      <c r="G3633" s="4" t="s">
        <v>140</v>
      </c>
      <c r="H3633" s="4" t="s">
        <v>17</v>
      </c>
      <c r="I3633" s="4"/>
      <c r="J3633" s="6">
        <v>44838</v>
      </c>
      <c r="K3633" s="6">
        <v>44838</v>
      </c>
      <c r="L3633">
        <f t="shared" si="440"/>
        <v>0</v>
      </c>
      <c r="M3633" t="b">
        <f t="shared" si="441"/>
        <v>1</v>
      </c>
    </row>
    <row r="3634" spans="1:13" ht="13.2" hidden="1" x14ac:dyDescent="0.25">
      <c r="A3634" s="3" t="s">
        <v>3671</v>
      </c>
      <c r="B3634" s="3" t="s">
        <v>12</v>
      </c>
      <c r="C3634" s="3">
        <v>30</v>
      </c>
      <c r="D3634" s="3" t="s">
        <v>13</v>
      </c>
      <c r="E3634" s="3" t="s">
        <v>27</v>
      </c>
      <c r="F3634" s="4" t="s">
        <v>43</v>
      </c>
      <c r="G3634" s="4" t="s">
        <v>140</v>
      </c>
      <c r="H3634" s="4" t="s">
        <v>17</v>
      </c>
      <c r="I3634" s="4"/>
      <c r="J3634" s="6">
        <v>44838</v>
      </c>
      <c r="K3634" s="6">
        <v>44838</v>
      </c>
      <c r="L3634">
        <f t="shared" si="440"/>
        <v>0</v>
      </c>
      <c r="M3634" t="b">
        <f t="shared" si="441"/>
        <v>1</v>
      </c>
    </row>
    <row r="3635" spans="1:13" ht="13.2" hidden="1" x14ac:dyDescent="0.25">
      <c r="A3635" s="3" t="s">
        <v>3672</v>
      </c>
      <c r="B3635" s="3" t="s">
        <v>12</v>
      </c>
      <c r="C3635" s="3">
        <v>30</v>
      </c>
      <c r="D3635" s="3" t="s">
        <v>13</v>
      </c>
      <c r="E3635" s="3" t="s">
        <v>27</v>
      </c>
      <c r="F3635" s="4" t="s">
        <v>43</v>
      </c>
      <c r="G3635" s="4" t="s">
        <v>140</v>
      </c>
      <c r="H3635" s="4" t="s">
        <v>17</v>
      </c>
      <c r="I3635" s="4"/>
      <c r="J3635" s="6">
        <v>44838</v>
      </c>
      <c r="K3635" s="6">
        <v>44839</v>
      </c>
      <c r="L3635">
        <f t="shared" si="440"/>
        <v>1</v>
      </c>
      <c r="M3635" t="b">
        <f t="shared" si="441"/>
        <v>1</v>
      </c>
    </row>
    <row r="3636" spans="1:13" ht="13.2" hidden="1" x14ac:dyDescent="0.25">
      <c r="A3636" s="3" t="s">
        <v>3673</v>
      </c>
      <c r="B3636" s="3" t="s">
        <v>12</v>
      </c>
      <c r="C3636" s="3">
        <v>30</v>
      </c>
      <c r="D3636" s="3" t="s">
        <v>13</v>
      </c>
      <c r="E3636" s="3" t="s">
        <v>27</v>
      </c>
      <c r="F3636" s="4" t="s">
        <v>43</v>
      </c>
      <c r="G3636" s="4" t="s">
        <v>140</v>
      </c>
      <c r="H3636" s="4" t="s">
        <v>17</v>
      </c>
      <c r="I3636" s="4"/>
      <c r="J3636" s="6">
        <v>44838</v>
      </c>
      <c r="K3636" s="6">
        <v>44839</v>
      </c>
      <c r="L3636">
        <f t="shared" si="440"/>
        <v>1</v>
      </c>
      <c r="M3636" t="b">
        <f t="shared" si="441"/>
        <v>1</v>
      </c>
    </row>
    <row r="3637" spans="1:13" ht="13.2" hidden="1" x14ac:dyDescent="0.25">
      <c r="A3637" s="3" t="s">
        <v>3674</v>
      </c>
      <c r="B3637" s="3" t="s">
        <v>12</v>
      </c>
      <c r="C3637" s="3">
        <v>30</v>
      </c>
      <c r="D3637" s="3" t="s">
        <v>13</v>
      </c>
      <c r="E3637" s="3" t="s">
        <v>27</v>
      </c>
      <c r="F3637" s="4" t="s">
        <v>43</v>
      </c>
      <c r="G3637" s="4" t="s">
        <v>90</v>
      </c>
      <c r="H3637" s="4" t="s">
        <v>17</v>
      </c>
      <c r="I3637" s="4"/>
      <c r="J3637" s="6">
        <v>44838</v>
      </c>
      <c r="K3637" s="6">
        <v>44840</v>
      </c>
      <c r="L3637">
        <f t="shared" si="440"/>
        <v>2</v>
      </c>
      <c r="M3637" t="b">
        <f t="shared" si="441"/>
        <v>1</v>
      </c>
    </row>
    <row r="3638" spans="1:13" ht="13.2" hidden="1" x14ac:dyDescent="0.25">
      <c r="A3638" s="3" t="s">
        <v>3675</v>
      </c>
      <c r="B3638" s="3" t="s">
        <v>12</v>
      </c>
      <c r="C3638" s="3">
        <v>30</v>
      </c>
      <c r="D3638" s="3" t="s">
        <v>13</v>
      </c>
      <c r="E3638" s="3" t="s">
        <v>27</v>
      </c>
      <c r="F3638" s="4" t="s">
        <v>43</v>
      </c>
      <c r="G3638" s="4" t="s">
        <v>90</v>
      </c>
      <c r="H3638" s="4" t="s">
        <v>17</v>
      </c>
      <c r="I3638" s="4"/>
      <c r="J3638" s="6">
        <v>44838</v>
      </c>
      <c r="K3638" s="6">
        <v>44840</v>
      </c>
      <c r="L3638">
        <f t="shared" si="440"/>
        <v>2</v>
      </c>
      <c r="M3638" t="b">
        <f t="shared" si="441"/>
        <v>1</v>
      </c>
    </row>
    <row r="3639" spans="1:13" ht="13.2" hidden="1" x14ac:dyDescent="0.25">
      <c r="A3639" s="3" t="s">
        <v>3676</v>
      </c>
      <c r="B3639" s="3" t="s">
        <v>12</v>
      </c>
      <c r="C3639" s="3">
        <v>30</v>
      </c>
      <c r="D3639" s="3" t="s">
        <v>13</v>
      </c>
      <c r="E3639" s="3" t="s">
        <v>27</v>
      </c>
      <c r="F3639" s="4" t="s">
        <v>43</v>
      </c>
      <c r="G3639" s="4" t="s">
        <v>90</v>
      </c>
      <c r="H3639" s="4" t="s">
        <v>17</v>
      </c>
      <c r="I3639" s="4"/>
      <c r="J3639" s="6">
        <v>44838</v>
      </c>
      <c r="K3639" s="6">
        <v>44841</v>
      </c>
      <c r="L3639">
        <f t="shared" si="440"/>
        <v>3</v>
      </c>
      <c r="M3639" t="b">
        <f t="shared" si="441"/>
        <v>1</v>
      </c>
    </row>
    <row r="3640" spans="1:13" ht="13.2" hidden="1" x14ac:dyDescent="0.25">
      <c r="A3640" s="3" t="s">
        <v>3677</v>
      </c>
      <c r="B3640" s="3" t="s">
        <v>12</v>
      </c>
      <c r="C3640" s="3">
        <v>30</v>
      </c>
      <c r="D3640" s="3" t="s">
        <v>13</v>
      </c>
      <c r="E3640" s="3" t="s">
        <v>27</v>
      </c>
      <c r="F3640" s="4" t="s">
        <v>43</v>
      </c>
      <c r="G3640" s="4" t="s">
        <v>90</v>
      </c>
      <c r="H3640" s="4" t="s">
        <v>17</v>
      </c>
      <c r="I3640" s="4"/>
      <c r="J3640" s="6">
        <v>44838</v>
      </c>
      <c r="K3640" s="6">
        <v>44841</v>
      </c>
      <c r="L3640">
        <f t="shared" si="440"/>
        <v>3</v>
      </c>
      <c r="M3640" t="b">
        <f t="shared" si="441"/>
        <v>1</v>
      </c>
    </row>
    <row r="3641" spans="1:13" ht="13.2" hidden="1" x14ac:dyDescent="0.25">
      <c r="A3641" s="3" t="s">
        <v>3678</v>
      </c>
      <c r="B3641" s="3" t="s">
        <v>12</v>
      </c>
      <c r="C3641" s="3">
        <v>30</v>
      </c>
      <c r="D3641" s="3" t="s">
        <v>13</v>
      </c>
      <c r="E3641" s="3" t="s">
        <v>27</v>
      </c>
      <c r="F3641" s="4" t="s">
        <v>43</v>
      </c>
      <c r="G3641" s="4" t="s">
        <v>16</v>
      </c>
      <c r="H3641" s="4" t="s">
        <v>17</v>
      </c>
      <c r="I3641" s="4"/>
      <c r="J3641" s="6">
        <v>44838</v>
      </c>
      <c r="K3641" s="6">
        <v>44844</v>
      </c>
      <c r="L3641">
        <f t="shared" si="440"/>
        <v>6</v>
      </c>
      <c r="M3641" t="b">
        <f t="shared" si="441"/>
        <v>1</v>
      </c>
    </row>
    <row r="3642" spans="1:13" ht="13.2" hidden="1" x14ac:dyDescent="0.25">
      <c r="A3642" s="3" t="s">
        <v>3679</v>
      </c>
      <c r="B3642" s="3" t="s">
        <v>12</v>
      </c>
      <c r="C3642" s="3">
        <v>30</v>
      </c>
      <c r="D3642" s="3" t="s">
        <v>13</v>
      </c>
      <c r="E3642" s="3" t="s">
        <v>27</v>
      </c>
      <c r="F3642" s="4" t="s">
        <v>28</v>
      </c>
      <c r="G3642" s="4" t="s">
        <v>90</v>
      </c>
      <c r="H3642" s="4" t="s">
        <v>8</v>
      </c>
      <c r="I3642" s="4" t="s">
        <v>30</v>
      </c>
      <c r="J3642" s="6">
        <v>44838</v>
      </c>
      <c r="K3642" s="6">
        <v>44841</v>
      </c>
      <c r="L3642">
        <f t="shared" ref="L3642:L3656" si="442">K3642-J3642</f>
        <v>3</v>
      </c>
      <c r="M3642" t="b">
        <f t="shared" si="441"/>
        <v>1</v>
      </c>
    </row>
    <row r="3643" spans="1:13" ht="13.2" hidden="1" x14ac:dyDescent="0.25">
      <c r="A3643" s="3" t="s">
        <v>3680</v>
      </c>
      <c r="B3643" s="3" t="s">
        <v>12</v>
      </c>
      <c r="C3643" s="3">
        <v>30</v>
      </c>
      <c r="D3643" s="3" t="s">
        <v>404</v>
      </c>
      <c r="E3643" s="3" t="s">
        <v>3499</v>
      </c>
      <c r="F3643" s="4"/>
      <c r="G3643" s="4" t="s">
        <v>16</v>
      </c>
      <c r="H3643" s="4"/>
      <c r="I3643" s="4"/>
      <c r="J3643" s="6">
        <v>44838</v>
      </c>
      <c r="K3643" s="3"/>
      <c r="L3643">
        <f t="shared" si="442"/>
        <v>-44838</v>
      </c>
    </row>
    <row r="3644" spans="1:13" ht="13.2" hidden="1" x14ac:dyDescent="0.25">
      <c r="A3644" s="3" t="s">
        <v>3681</v>
      </c>
      <c r="B3644" s="3" t="s">
        <v>12</v>
      </c>
      <c r="C3644" s="3">
        <v>30</v>
      </c>
      <c r="D3644" s="3" t="s">
        <v>404</v>
      </c>
      <c r="E3644" s="3" t="s">
        <v>3499</v>
      </c>
      <c r="F3644" s="4"/>
      <c r="G3644" s="4" t="s">
        <v>16</v>
      </c>
      <c r="H3644" s="4"/>
      <c r="I3644" s="4"/>
      <c r="J3644" s="6">
        <v>44838</v>
      </c>
      <c r="K3644" s="3"/>
      <c r="L3644">
        <f t="shared" si="442"/>
        <v>-44838</v>
      </c>
    </row>
    <row r="3645" spans="1:13" ht="13.2" hidden="1" x14ac:dyDescent="0.25">
      <c r="A3645" s="3" t="s">
        <v>3682</v>
      </c>
      <c r="B3645" s="3" t="s">
        <v>12</v>
      </c>
      <c r="C3645" s="3">
        <v>30</v>
      </c>
      <c r="D3645" s="3" t="s">
        <v>404</v>
      </c>
      <c r="E3645" s="3" t="s">
        <v>3499</v>
      </c>
      <c r="F3645" s="4"/>
      <c r="G3645" s="4" t="s">
        <v>29</v>
      </c>
      <c r="H3645" s="4"/>
      <c r="I3645" s="4"/>
      <c r="J3645" s="6">
        <v>44838</v>
      </c>
      <c r="K3645" s="3"/>
      <c r="L3645">
        <f t="shared" si="442"/>
        <v>-44838</v>
      </c>
    </row>
    <row r="3646" spans="1:13" ht="13.2" hidden="1" x14ac:dyDescent="0.25">
      <c r="A3646" s="3" t="s">
        <v>3683</v>
      </c>
      <c r="B3646" s="3" t="s">
        <v>12</v>
      </c>
      <c r="C3646" s="3">
        <v>30</v>
      </c>
      <c r="D3646" s="3" t="s">
        <v>404</v>
      </c>
      <c r="E3646" s="3" t="s">
        <v>3499</v>
      </c>
      <c r="F3646" s="4"/>
      <c r="G3646" s="4" t="s">
        <v>29</v>
      </c>
      <c r="H3646" s="4"/>
      <c r="I3646" s="4"/>
      <c r="J3646" s="6">
        <v>44838</v>
      </c>
      <c r="K3646" s="3"/>
      <c r="L3646">
        <f t="shared" si="442"/>
        <v>-44838</v>
      </c>
    </row>
    <row r="3647" spans="1:13" ht="13.2" hidden="1" x14ac:dyDescent="0.25">
      <c r="A3647" s="3" t="s">
        <v>3684</v>
      </c>
      <c r="B3647" s="3" t="s">
        <v>12</v>
      </c>
      <c r="C3647" s="3">
        <v>30</v>
      </c>
      <c r="D3647" s="3" t="s">
        <v>404</v>
      </c>
      <c r="E3647" s="3" t="s">
        <v>466</v>
      </c>
      <c r="F3647" s="4"/>
      <c r="G3647" s="4" t="s">
        <v>16</v>
      </c>
      <c r="H3647" s="4"/>
      <c r="I3647" s="4"/>
      <c r="J3647" s="6">
        <v>44838</v>
      </c>
      <c r="K3647" s="3"/>
      <c r="L3647">
        <f t="shared" si="442"/>
        <v>-44838</v>
      </c>
    </row>
    <row r="3648" spans="1:13" ht="13.2" hidden="1" x14ac:dyDescent="0.25">
      <c r="A3648" s="3" t="s">
        <v>3685</v>
      </c>
      <c r="B3648" s="3" t="s">
        <v>12</v>
      </c>
      <c r="C3648" s="3">
        <v>30</v>
      </c>
      <c r="D3648" s="3" t="s">
        <v>404</v>
      </c>
      <c r="E3648" s="3" t="s">
        <v>466</v>
      </c>
      <c r="F3648" s="4"/>
      <c r="G3648" s="4" t="s">
        <v>16</v>
      </c>
      <c r="H3648" s="4"/>
      <c r="I3648" s="4"/>
      <c r="J3648" s="6">
        <v>44838</v>
      </c>
      <c r="K3648" s="3"/>
      <c r="L3648">
        <f t="shared" si="442"/>
        <v>-44838</v>
      </c>
    </row>
    <row r="3649" spans="1:13" ht="13.2" hidden="1" x14ac:dyDescent="0.25">
      <c r="A3649" s="3" t="s">
        <v>3686</v>
      </c>
      <c r="B3649" s="3" t="s">
        <v>12</v>
      </c>
      <c r="C3649" s="3">
        <v>30</v>
      </c>
      <c r="D3649" s="3" t="s">
        <v>404</v>
      </c>
      <c r="E3649" s="3" t="s">
        <v>466</v>
      </c>
      <c r="F3649" s="4"/>
      <c r="G3649" s="4" t="s">
        <v>16</v>
      </c>
      <c r="H3649" s="4"/>
      <c r="I3649" s="4"/>
      <c r="J3649" s="6">
        <v>44838</v>
      </c>
      <c r="K3649" s="3"/>
      <c r="L3649">
        <f t="shared" si="442"/>
        <v>-44838</v>
      </c>
    </row>
    <row r="3650" spans="1:13" ht="13.2" hidden="1" x14ac:dyDescent="0.25">
      <c r="A3650" s="3" t="s">
        <v>3687</v>
      </c>
      <c r="B3650" s="3" t="s">
        <v>12</v>
      </c>
      <c r="C3650" s="3">
        <v>30</v>
      </c>
      <c r="D3650" s="3" t="s">
        <v>404</v>
      </c>
      <c r="E3650" s="3" t="s">
        <v>466</v>
      </c>
      <c r="F3650" s="4"/>
      <c r="G3650" s="4" t="s">
        <v>16</v>
      </c>
      <c r="H3650" s="4"/>
      <c r="I3650" s="4"/>
      <c r="J3650" s="6">
        <v>44838</v>
      </c>
      <c r="K3650" s="3"/>
      <c r="L3650">
        <f t="shared" si="442"/>
        <v>-44838</v>
      </c>
    </row>
    <row r="3651" spans="1:13" ht="13.2" hidden="1" x14ac:dyDescent="0.25">
      <c r="A3651" s="3" t="s">
        <v>3688</v>
      </c>
      <c r="B3651" s="3" t="s">
        <v>12</v>
      </c>
      <c r="C3651" s="3">
        <v>30</v>
      </c>
      <c r="D3651" s="3" t="s">
        <v>404</v>
      </c>
      <c r="E3651" s="3" t="s">
        <v>405</v>
      </c>
      <c r="F3651" s="4"/>
      <c r="G3651" s="4" t="s">
        <v>16</v>
      </c>
      <c r="H3651" s="4"/>
      <c r="I3651" s="4"/>
      <c r="J3651" s="6">
        <v>44838</v>
      </c>
      <c r="K3651" s="3"/>
      <c r="L3651">
        <f t="shared" si="442"/>
        <v>-44838</v>
      </c>
    </row>
    <row r="3652" spans="1:13" ht="13.2" hidden="1" x14ac:dyDescent="0.25">
      <c r="A3652" s="3" t="s">
        <v>3689</v>
      </c>
      <c r="B3652" s="3" t="s">
        <v>32</v>
      </c>
      <c r="C3652" s="3">
        <v>15</v>
      </c>
      <c r="D3652" s="3" t="s">
        <v>404</v>
      </c>
      <c r="E3652" s="3" t="s">
        <v>466</v>
      </c>
      <c r="F3652" s="4"/>
      <c r="G3652" s="4" t="s">
        <v>16</v>
      </c>
      <c r="H3652" s="4"/>
      <c r="I3652" s="4"/>
      <c r="J3652" s="6">
        <v>44839</v>
      </c>
      <c r="K3652" s="3"/>
      <c r="L3652">
        <f t="shared" si="442"/>
        <v>-44839</v>
      </c>
    </row>
    <row r="3653" spans="1:13" ht="13.2" hidden="1" x14ac:dyDescent="0.25">
      <c r="A3653" s="3" t="s">
        <v>3690</v>
      </c>
      <c r="B3653" s="3" t="s">
        <v>32</v>
      </c>
      <c r="C3653" s="3">
        <v>15</v>
      </c>
      <c r="D3653" s="3" t="s">
        <v>404</v>
      </c>
      <c r="E3653" s="3" t="s">
        <v>466</v>
      </c>
      <c r="F3653" s="4"/>
      <c r="G3653" s="4" t="s">
        <v>16</v>
      </c>
      <c r="H3653" s="4"/>
      <c r="I3653" s="4"/>
      <c r="J3653" s="6">
        <v>44839</v>
      </c>
      <c r="K3653" s="3"/>
      <c r="L3653">
        <f t="shared" si="442"/>
        <v>-44839</v>
      </c>
    </row>
    <row r="3654" spans="1:13" ht="13.2" hidden="1" x14ac:dyDescent="0.25">
      <c r="A3654" s="3" t="s">
        <v>3691</v>
      </c>
      <c r="B3654" s="3" t="s">
        <v>32</v>
      </c>
      <c r="C3654" s="3">
        <v>15</v>
      </c>
      <c r="D3654" s="3" t="s">
        <v>404</v>
      </c>
      <c r="E3654" s="3" t="s">
        <v>466</v>
      </c>
      <c r="F3654" s="4"/>
      <c r="G3654" s="4" t="s">
        <v>16</v>
      </c>
      <c r="H3654" s="4"/>
      <c r="I3654" s="4"/>
      <c r="J3654" s="6">
        <v>44839</v>
      </c>
      <c r="K3654" s="3"/>
      <c r="L3654">
        <f t="shared" si="442"/>
        <v>-44839</v>
      </c>
    </row>
    <row r="3655" spans="1:13" ht="13.2" hidden="1" x14ac:dyDescent="0.25">
      <c r="A3655" s="3" t="s">
        <v>3692</v>
      </c>
      <c r="B3655" s="3" t="s">
        <v>32</v>
      </c>
      <c r="C3655" s="3">
        <v>15</v>
      </c>
      <c r="D3655" s="3" t="s">
        <v>404</v>
      </c>
      <c r="E3655" s="3" t="s">
        <v>466</v>
      </c>
      <c r="F3655" s="4"/>
      <c r="G3655" s="4" t="s">
        <v>16</v>
      </c>
      <c r="H3655" s="4"/>
      <c r="I3655" s="4"/>
      <c r="J3655" s="6">
        <v>44839</v>
      </c>
      <c r="K3655" s="3"/>
      <c r="L3655">
        <f t="shared" si="442"/>
        <v>-44839</v>
      </c>
    </row>
    <row r="3656" spans="1:13" ht="13.2" hidden="1" x14ac:dyDescent="0.25">
      <c r="A3656" s="3" t="s">
        <v>3693</v>
      </c>
      <c r="B3656" s="3" t="s">
        <v>32</v>
      </c>
      <c r="C3656" s="3">
        <v>15</v>
      </c>
      <c r="D3656" s="3" t="s">
        <v>404</v>
      </c>
      <c r="E3656" s="3" t="s">
        <v>466</v>
      </c>
      <c r="F3656" s="4"/>
      <c r="G3656" s="4" t="s">
        <v>16</v>
      </c>
      <c r="H3656" s="4"/>
      <c r="I3656" s="4"/>
      <c r="J3656" s="6">
        <v>44839</v>
      </c>
      <c r="K3656" s="3"/>
      <c r="L3656">
        <f t="shared" si="442"/>
        <v>-44839</v>
      </c>
    </row>
    <row r="3657" spans="1:13" ht="13.2" hidden="1" x14ac:dyDescent="0.25">
      <c r="A3657" s="3" t="s">
        <v>3694</v>
      </c>
      <c r="B3657" s="3" t="s">
        <v>32</v>
      </c>
      <c r="C3657" s="3">
        <v>15</v>
      </c>
      <c r="D3657" s="3" t="s">
        <v>404</v>
      </c>
      <c r="E3657" s="3" t="s">
        <v>405</v>
      </c>
      <c r="F3657" s="4"/>
      <c r="G3657" s="4" t="s">
        <v>16</v>
      </c>
      <c r="H3657" s="4"/>
      <c r="I3657" s="4"/>
      <c r="J3657" s="6">
        <v>44839</v>
      </c>
      <c r="K3657" s="3"/>
      <c r="L3657">
        <f>K3657-J3657</f>
        <v>-44839</v>
      </c>
    </row>
    <row r="3658" spans="1:13" ht="13.2" hidden="1" x14ac:dyDescent="0.25">
      <c r="A3658" s="3" t="s">
        <v>3695</v>
      </c>
      <c r="B3658" s="3" t="s">
        <v>34</v>
      </c>
      <c r="C3658" s="3">
        <v>7</v>
      </c>
      <c r="D3658" s="3" t="s">
        <v>404</v>
      </c>
      <c r="E3658" s="3" t="s">
        <v>3499</v>
      </c>
      <c r="F3658" s="4"/>
      <c r="G3658" s="4" t="s">
        <v>29</v>
      </c>
      <c r="H3658" s="4"/>
      <c r="I3658" s="4"/>
      <c r="J3658" s="6">
        <v>44839</v>
      </c>
      <c r="K3658" s="3"/>
      <c r="L3658">
        <f>K3658-J3658</f>
        <v>-44839</v>
      </c>
    </row>
    <row r="3659" spans="1:13" ht="13.2" hidden="1" x14ac:dyDescent="0.25">
      <c r="A3659" s="3" t="s">
        <v>3696</v>
      </c>
      <c r="B3659" s="3" t="s">
        <v>34</v>
      </c>
      <c r="C3659" s="3">
        <v>7</v>
      </c>
      <c r="D3659" s="3" t="s">
        <v>404</v>
      </c>
      <c r="E3659" s="3" t="s">
        <v>466</v>
      </c>
      <c r="F3659" s="4"/>
      <c r="G3659" s="4" t="s">
        <v>16</v>
      </c>
      <c r="H3659" s="4"/>
      <c r="I3659" s="4"/>
      <c r="J3659" s="6">
        <v>44839</v>
      </c>
      <c r="K3659" s="3"/>
      <c r="L3659">
        <f t="shared" ref="L3659:L3722" si="443">K3659-J3659</f>
        <v>-44839</v>
      </c>
    </row>
    <row r="3660" spans="1:13" ht="13.2" hidden="1" x14ac:dyDescent="0.25">
      <c r="A3660" s="3" t="s">
        <v>3697</v>
      </c>
      <c r="B3660" s="3" t="s">
        <v>34</v>
      </c>
      <c r="C3660" s="3">
        <v>7</v>
      </c>
      <c r="D3660" s="3" t="s">
        <v>404</v>
      </c>
      <c r="E3660" s="3" t="s">
        <v>466</v>
      </c>
      <c r="F3660" s="4"/>
      <c r="G3660" s="4" t="s">
        <v>16</v>
      </c>
      <c r="H3660" s="4"/>
      <c r="I3660" s="4"/>
      <c r="J3660" s="6">
        <v>44839</v>
      </c>
      <c r="K3660" s="3"/>
      <c r="L3660">
        <f t="shared" si="443"/>
        <v>-44839</v>
      </c>
    </row>
    <row r="3661" spans="1:13" ht="13.2" hidden="1" x14ac:dyDescent="0.25">
      <c r="A3661" s="3" t="s">
        <v>3698</v>
      </c>
      <c r="B3661" s="3" t="s">
        <v>12</v>
      </c>
      <c r="C3661" s="3">
        <v>30</v>
      </c>
      <c r="D3661" s="3" t="s">
        <v>13</v>
      </c>
      <c r="E3661" s="3" t="s">
        <v>14</v>
      </c>
      <c r="F3661" s="4" t="s">
        <v>15</v>
      </c>
      <c r="G3661" s="4" t="s">
        <v>140</v>
      </c>
      <c r="H3661" s="4" t="s">
        <v>8</v>
      </c>
      <c r="I3661" s="4" t="s">
        <v>30</v>
      </c>
      <c r="J3661" s="6">
        <v>44839</v>
      </c>
      <c r="K3661" s="6">
        <v>44839</v>
      </c>
      <c r="L3661">
        <f t="shared" si="443"/>
        <v>0</v>
      </c>
    </row>
    <row r="3662" spans="1:13" ht="13.2" hidden="1" x14ac:dyDescent="0.25">
      <c r="A3662" s="3" t="s">
        <v>3699</v>
      </c>
      <c r="B3662" s="3" t="s">
        <v>12</v>
      </c>
      <c r="C3662" s="3">
        <v>30</v>
      </c>
      <c r="D3662" s="3" t="s">
        <v>13</v>
      </c>
      <c r="E3662" s="3" t="s">
        <v>14</v>
      </c>
      <c r="F3662" s="4" t="s">
        <v>22</v>
      </c>
      <c r="G3662" s="4" t="s">
        <v>140</v>
      </c>
      <c r="H3662" s="4" t="s">
        <v>8</v>
      </c>
      <c r="I3662" s="4" t="s">
        <v>30</v>
      </c>
      <c r="J3662" s="6">
        <v>44839</v>
      </c>
      <c r="K3662" s="6">
        <v>44839</v>
      </c>
      <c r="L3662">
        <f t="shared" si="443"/>
        <v>0</v>
      </c>
    </row>
    <row r="3663" spans="1:13" ht="13.2" hidden="1" x14ac:dyDescent="0.25">
      <c r="A3663" s="3" t="s">
        <v>3700</v>
      </c>
      <c r="B3663" s="3" t="s">
        <v>12</v>
      </c>
      <c r="C3663" s="3">
        <v>30</v>
      </c>
      <c r="D3663" s="3" t="s">
        <v>13</v>
      </c>
      <c r="E3663" s="3" t="s">
        <v>27</v>
      </c>
      <c r="F3663" s="4" t="s">
        <v>43</v>
      </c>
      <c r="G3663" s="4" t="s">
        <v>140</v>
      </c>
      <c r="H3663" s="4" t="s">
        <v>17</v>
      </c>
      <c r="I3663" s="4"/>
      <c r="J3663" s="6">
        <v>44839</v>
      </c>
      <c r="K3663" s="6">
        <v>44839</v>
      </c>
      <c r="L3663">
        <f t="shared" si="443"/>
        <v>0</v>
      </c>
      <c r="M3663" t="b">
        <f t="shared" ref="M3663:M3665" si="444">L3663&lt;C3663</f>
        <v>1</v>
      </c>
    </row>
    <row r="3664" spans="1:13" ht="13.2" hidden="1" x14ac:dyDescent="0.25">
      <c r="A3664" s="3" t="s">
        <v>3701</v>
      </c>
      <c r="B3664" s="3" t="s">
        <v>12</v>
      </c>
      <c r="C3664" s="3">
        <v>30</v>
      </c>
      <c r="D3664" s="3" t="s">
        <v>13</v>
      </c>
      <c r="E3664" s="3" t="s">
        <v>27</v>
      </c>
      <c r="F3664" s="4" t="s">
        <v>43</v>
      </c>
      <c r="G3664" s="4" t="s">
        <v>90</v>
      </c>
      <c r="H3664" s="4" t="s">
        <v>17</v>
      </c>
      <c r="I3664" s="4"/>
      <c r="J3664" s="6">
        <v>44839</v>
      </c>
      <c r="K3664" s="6">
        <v>44841</v>
      </c>
      <c r="L3664">
        <f t="shared" si="443"/>
        <v>2</v>
      </c>
      <c r="M3664" t="b">
        <f t="shared" si="444"/>
        <v>1</v>
      </c>
    </row>
    <row r="3665" spans="1:13" ht="13.2" hidden="1" x14ac:dyDescent="0.25">
      <c r="A3665" s="3" t="s">
        <v>3702</v>
      </c>
      <c r="B3665" s="3" t="s">
        <v>12</v>
      </c>
      <c r="C3665" s="3">
        <v>30</v>
      </c>
      <c r="D3665" s="3" t="s">
        <v>13</v>
      </c>
      <c r="E3665" s="3" t="s">
        <v>27</v>
      </c>
      <c r="F3665" s="4" t="s">
        <v>28</v>
      </c>
      <c r="G3665" s="4" t="s">
        <v>16</v>
      </c>
      <c r="H3665" s="4" t="s">
        <v>8</v>
      </c>
      <c r="I3665" s="4" t="s">
        <v>30</v>
      </c>
      <c r="J3665" s="6">
        <v>44839</v>
      </c>
      <c r="K3665" s="6">
        <v>44844</v>
      </c>
      <c r="L3665">
        <f t="shared" si="443"/>
        <v>5</v>
      </c>
      <c r="M3665" t="b">
        <f t="shared" si="444"/>
        <v>1</v>
      </c>
    </row>
    <row r="3666" spans="1:13" ht="13.2" hidden="1" x14ac:dyDescent="0.25">
      <c r="A3666" s="3" t="s">
        <v>3703</v>
      </c>
      <c r="B3666" s="3" t="s">
        <v>12</v>
      </c>
      <c r="C3666" s="3">
        <v>30</v>
      </c>
      <c r="D3666" s="3" t="s">
        <v>404</v>
      </c>
      <c r="E3666" s="3" t="s">
        <v>3499</v>
      </c>
      <c r="F3666" s="4"/>
      <c r="G3666" s="4" t="s">
        <v>29</v>
      </c>
      <c r="H3666" s="4"/>
      <c r="I3666" s="4"/>
      <c r="J3666" s="6">
        <v>44839</v>
      </c>
      <c r="K3666" s="3"/>
      <c r="L3666">
        <f t="shared" si="443"/>
        <v>-44839</v>
      </c>
    </row>
    <row r="3667" spans="1:13" ht="13.2" hidden="1" x14ac:dyDescent="0.25">
      <c r="A3667" s="3" t="s">
        <v>3704</v>
      </c>
      <c r="B3667" s="3" t="s">
        <v>32</v>
      </c>
      <c r="C3667" s="3">
        <v>15</v>
      </c>
      <c r="D3667" s="3" t="s">
        <v>404</v>
      </c>
      <c r="E3667" s="3" t="s">
        <v>466</v>
      </c>
      <c r="F3667" s="4"/>
      <c r="G3667" s="4" t="s">
        <v>16</v>
      </c>
      <c r="H3667" s="4"/>
      <c r="I3667" s="4"/>
      <c r="J3667" s="6">
        <v>44840</v>
      </c>
      <c r="K3667" s="3"/>
      <c r="L3667">
        <f t="shared" si="443"/>
        <v>-44840</v>
      </c>
    </row>
    <row r="3668" spans="1:13" ht="13.2" hidden="1" x14ac:dyDescent="0.25">
      <c r="A3668" s="3" t="s">
        <v>3705</v>
      </c>
      <c r="B3668" s="3" t="s">
        <v>32</v>
      </c>
      <c r="C3668" s="3">
        <v>15</v>
      </c>
      <c r="D3668" s="3" t="s">
        <v>404</v>
      </c>
      <c r="E3668" s="3" t="s">
        <v>466</v>
      </c>
      <c r="F3668" s="4"/>
      <c r="G3668" s="4" t="s">
        <v>16</v>
      </c>
      <c r="H3668" s="4"/>
      <c r="I3668" s="4"/>
      <c r="J3668" s="6">
        <v>44840</v>
      </c>
      <c r="K3668" s="3"/>
      <c r="L3668">
        <f t="shared" si="443"/>
        <v>-44840</v>
      </c>
    </row>
    <row r="3669" spans="1:13" ht="13.2" hidden="1" x14ac:dyDescent="0.25">
      <c r="A3669" s="3" t="s">
        <v>3706</v>
      </c>
      <c r="B3669" s="3" t="s">
        <v>32</v>
      </c>
      <c r="C3669" s="3">
        <v>15</v>
      </c>
      <c r="D3669" s="3" t="s">
        <v>404</v>
      </c>
      <c r="E3669" s="3" t="s">
        <v>466</v>
      </c>
      <c r="F3669" s="4"/>
      <c r="G3669" s="4" t="s">
        <v>16</v>
      </c>
      <c r="H3669" s="4"/>
      <c r="I3669" s="4"/>
      <c r="J3669" s="6">
        <v>44840</v>
      </c>
      <c r="K3669" s="3"/>
      <c r="L3669">
        <f t="shared" si="443"/>
        <v>-44840</v>
      </c>
    </row>
    <row r="3670" spans="1:13" ht="13.2" hidden="1" x14ac:dyDescent="0.25">
      <c r="A3670" s="3" t="s">
        <v>3707</v>
      </c>
      <c r="B3670" s="3" t="s">
        <v>32</v>
      </c>
      <c r="C3670" s="3">
        <v>15</v>
      </c>
      <c r="D3670" s="3" t="s">
        <v>404</v>
      </c>
      <c r="E3670" s="3" t="s">
        <v>466</v>
      </c>
      <c r="F3670" s="4"/>
      <c r="G3670" s="4" t="s">
        <v>16</v>
      </c>
      <c r="H3670" s="4"/>
      <c r="I3670" s="4"/>
      <c r="J3670" s="6">
        <v>44840</v>
      </c>
      <c r="K3670" s="3"/>
      <c r="L3670">
        <f t="shared" si="443"/>
        <v>-44840</v>
      </c>
    </row>
    <row r="3671" spans="1:13" ht="13.2" hidden="1" x14ac:dyDescent="0.25">
      <c r="A3671" s="3" t="s">
        <v>3708</v>
      </c>
      <c r="B3671" s="3" t="s">
        <v>32</v>
      </c>
      <c r="C3671" s="3">
        <v>15</v>
      </c>
      <c r="D3671" s="3" t="s">
        <v>404</v>
      </c>
      <c r="E3671" s="3" t="s">
        <v>466</v>
      </c>
      <c r="F3671" s="4"/>
      <c r="G3671" s="4" t="s">
        <v>16</v>
      </c>
      <c r="H3671" s="4"/>
      <c r="I3671" s="4"/>
      <c r="J3671" s="6">
        <v>44840</v>
      </c>
      <c r="K3671" s="3"/>
      <c r="L3671">
        <f t="shared" si="443"/>
        <v>-44840</v>
      </c>
    </row>
    <row r="3672" spans="1:13" ht="13.2" hidden="1" x14ac:dyDescent="0.25">
      <c r="A3672" s="3" t="s">
        <v>3709</v>
      </c>
      <c r="B3672" s="3" t="s">
        <v>32</v>
      </c>
      <c r="C3672" s="3">
        <v>15</v>
      </c>
      <c r="D3672" s="3" t="s">
        <v>404</v>
      </c>
      <c r="E3672" s="3" t="s">
        <v>466</v>
      </c>
      <c r="F3672" s="4"/>
      <c r="G3672" s="4" t="s">
        <v>16</v>
      </c>
      <c r="H3672" s="4"/>
      <c r="I3672" s="4"/>
      <c r="J3672" s="6">
        <v>44840</v>
      </c>
      <c r="K3672" s="3"/>
      <c r="L3672">
        <f t="shared" si="443"/>
        <v>-44840</v>
      </c>
    </row>
    <row r="3673" spans="1:13" ht="13.2" hidden="1" x14ac:dyDescent="0.25">
      <c r="A3673" s="3" t="s">
        <v>3710</v>
      </c>
      <c r="B3673" s="3" t="s">
        <v>32</v>
      </c>
      <c r="C3673" s="3">
        <v>15</v>
      </c>
      <c r="D3673" s="3" t="s">
        <v>404</v>
      </c>
      <c r="E3673" s="3" t="s">
        <v>466</v>
      </c>
      <c r="F3673" s="4"/>
      <c r="G3673" s="4" t="s">
        <v>16</v>
      </c>
      <c r="H3673" s="4"/>
      <c r="I3673" s="4"/>
      <c r="J3673" s="6">
        <v>44840</v>
      </c>
      <c r="K3673" s="3"/>
      <c r="L3673">
        <f t="shared" si="443"/>
        <v>-44840</v>
      </c>
    </row>
    <row r="3674" spans="1:13" ht="13.2" hidden="1" x14ac:dyDescent="0.25">
      <c r="A3674" s="3" t="s">
        <v>3711</v>
      </c>
      <c r="B3674" s="3" t="s">
        <v>32</v>
      </c>
      <c r="C3674" s="3">
        <v>15</v>
      </c>
      <c r="D3674" s="3" t="s">
        <v>404</v>
      </c>
      <c r="E3674" s="3" t="s">
        <v>466</v>
      </c>
      <c r="F3674" s="4"/>
      <c r="G3674" s="4" t="s">
        <v>16</v>
      </c>
      <c r="H3674" s="4"/>
      <c r="I3674" s="4"/>
      <c r="J3674" s="6">
        <v>44840</v>
      </c>
      <c r="K3674" s="3"/>
      <c r="L3674">
        <f t="shared" si="443"/>
        <v>-44840</v>
      </c>
    </row>
    <row r="3675" spans="1:13" ht="13.2" hidden="1" x14ac:dyDescent="0.25">
      <c r="A3675" s="3" t="s">
        <v>3712</v>
      </c>
      <c r="B3675" s="3" t="s">
        <v>34</v>
      </c>
      <c r="C3675" s="3">
        <v>7</v>
      </c>
      <c r="D3675" s="3" t="s">
        <v>404</v>
      </c>
      <c r="E3675" s="3" t="s">
        <v>466</v>
      </c>
      <c r="F3675" s="4"/>
      <c r="G3675" s="4" t="s">
        <v>16</v>
      </c>
      <c r="H3675" s="4"/>
      <c r="I3675" s="4"/>
      <c r="J3675" s="6">
        <v>44840</v>
      </c>
      <c r="K3675" s="3"/>
      <c r="L3675">
        <f t="shared" si="443"/>
        <v>-44840</v>
      </c>
    </row>
    <row r="3676" spans="1:13" ht="13.2" hidden="1" x14ac:dyDescent="0.25">
      <c r="A3676" s="3" t="s">
        <v>3713</v>
      </c>
      <c r="B3676" s="3" t="s">
        <v>12</v>
      </c>
      <c r="C3676" s="3">
        <v>30</v>
      </c>
      <c r="D3676" s="3" t="s">
        <v>13</v>
      </c>
      <c r="E3676" s="3" t="s">
        <v>27</v>
      </c>
      <c r="F3676" s="4" t="s">
        <v>43</v>
      </c>
      <c r="G3676" s="4" t="s">
        <v>140</v>
      </c>
      <c r="H3676" s="4" t="s">
        <v>17</v>
      </c>
      <c r="I3676" s="4"/>
      <c r="J3676" s="6">
        <v>44840</v>
      </c>
      <c r="K3676" s="6">
        <v>44840</v>
      </c>
      <c r="L3676">
        <f t="shared" si="443"/>
        <v>0</v>
      </c>
      <c r="M3676" t="b">
        <f t="shared" ref="M3676:M3682" si="445">L3676&lt;C3676</f>
        <v>1</v>
      </c>
    </row>
    <row r="3677" spans="1:13" ht="13.2" hidden="1" x14ac:dyDescent="0.25">
      <c r="A3677" s="3" t="s">
        <v>3714</v>
      </c>
      <c r="B3677" s="3" t="s">
        <v>12</v>
      </c>
      <c r="C3677" s="3">
        <v>30</v>
      </c>
      <c r="D3677" s="3" t="s">
        <v>13</v>
      </c>
      <c r="E3677" s="3" t="s">
        <v>27</v>
      </c>
      <c r="F3677" s="4" t="s">
        <v>43</v>
      </c>
      <c r="G3677" s="4" t="s">
        <v>140</v>
      </c>
      <c r="H3677" s="4" t="s">
        <v>17</v>
      </c>
      <c r="I3677" s="4"/>
      <c r="J3677" s="6">
        <v>44840</v>
      </c>
      <c r="K3677" s="6">
        <v>44841</v>
      </c>
      <c r="L3677">
        <f t="shared" si="443"/>
        <v>1</v>
      </c>
      <c r="M3677" t="b">
        <f t="shared" si="445"/>
        <v>1</v>
      </c>
    </row>
    <row r="3678" spans="1:13" ht="13.2" hidden="1" x14ac:dyDescent="0.25">
      <c r="A3678" s="3" t="s">
        <v>3715</v>
      </c>
      <c r="B3678" s="3" t="s">
        <v>12</v>
      </c>
      <c r="C3678" s="3">
        <v>30</v>
      </c>
      <c r="D3678" s="3" t="s">
        <v>13</v>
      </c>
      <c r="E3678" s="3" t="s">
        <v>27</v>
      </c>
      <c r="F3678" s="4" t="s">
        <v>43</v>
      </c>
      <c r="G3678" s="4" t="s">
        <v>140</v>
      </c>
      <c r="H3678" s="4" t="s">
        <v>17</v>
      </c>
      <c r="I3678" s="4"/>
      <c r="J3678" s="6">
        <v>44840</v>
      </c>
      <c r="K3678" s="6">
        <v>44841</v>
      </c>
      <c r="L3678">
        <f t="shared" si="443"/>
        <v>1</v>
      </c>
      <c r="M3678" t="b">
        <f t="shared" si="445"/>
        <v>1</v>
      </c>
    </row>
    <row r="3679" spans="1:13" ht="13.2" hidden="1" x14ac:dyDescent="0.25">
      <c r="A3679" s="3" t="s">
        <v>3716</v>
      </c>
      <c r="B3679" s="3" t="s">
        <v>12</v>
      </c>
      <c r="C3679" s="3">
        <v>30</v>
      </c>
      <c r="D3679" s="3" t="s">
        <v>13</v>
      </c>
      <c r="E3679" s="3" t="s">
        <v>27</v>
      </c>
      <c r="F3679" s="4" t="s">
        <v>43</v>
      </c>
      <c r="G3679" s="4" t="s">
        <v>140</v>
      </c>
      <c r="H3679" s="4" t="s">
        <v>17</v>
      </c>
      <c r="I3679" s="4"/>
      <c r="J3679" s="6">
        <v>44840</v>
      </c>
      <c r="K3679" s="6">
        <v>44841</v>
      </c>
      <c r="L3679">
        <f t="shared" si="443"/>
        <v>1</v>
      </c>
      <c r="M3679" t="b">
        <f t="shared" si="445"/>
        <v>1</v>
      </c>
    </row>
    <row r="3680" spans="1:13" ht="13.2" hidden="1" x14ac:dyDescent="0.25">
      <c r="A3680" s="3" t="s">
        <v>3717</v>
      </c>
      <c r="B3680" s="3" t="s">
        <v>12</v>
      </c>
      <c r="C3680" s="3">
        <v>30</v>
      </c>
      <c r="D3680" s="3" t="s">
        <v>13</v>
      </c>
      <c r="E3680" s="3" t="s">
        <v>27</v>
      </c>
      <c r="F3680" s="4" t="s">
        <v>43</v>
      </c>
      <c r="G3680" s="4" t="s">
        <v>140</v>
      </c>
      <c r="H3680" s="4" t="s">
        <v>17</v>
      </c>
      <c r="I3680" s="4"/>
      <c r="J3680" s="6">
        <v>44840</v>
      </c>
      <c r="K3680" s="6">
        <v>44841</v>
      </c>
      <c r="L3680">
        <f t="shared" si="443"/>
        <v>1</v>
      </c>
      <c r="M3680" t="b">
        <f t="shared" si="445"/>
        <v>1</v>
      </c>
    </row>
    <row r="3681" spans="1:13" ht="13.2" hidden="1" x14ac:dyDescent="0.25">
      <c r="A3681" s="3" t="s">
        <v>3718</v>
      </c>
      <c r="B3681" s="3" t="s">
        <v>12</v>
      </c>
      <c r="C3681" s="3">
        <v>30</v>
      </c>
      <c r="D3681" s="3" t="s">
        <v>13</v>
      </c>
      <c r="E3681" s="3" t="s">
        <v>27</v>
      </c>
      <c r="F3681" s="4" t="s">
        <v>43</v>
      </c>
      <c r="G3681" s="4" t="s">
        <v>90</v>
      </c>
      <c r="H3681" s="4" t="s">
        <v>17</v>
      </c>
      <c r="I3681" s="4"/>
      <c r="J3681" s="6">
        <v>44840</v>
      </c>
      <c r="K3681" s="6">
        <v>44844</v>
      </c>
      <c r="L3681">
        <f t="shared" si="443"/>
        <v>4</v>
      </c>
      <c r="M3681" t="b">
        <f t="shared" si="445"/>
        <v>1</v>
      </c>
    </row>
    <row r="3682" spans="1:13" ht="13.2" hidden="1" x14ac:dyDescent="0.25">
      <c r="A3682" s="3" t="s">
        <v>3719</v>
      </c>
      <c r="B3682" s="3" t="s">
        <v>12</v>
      </c>
      <c r="C3682" s="3">
        <v>30</v>
      </c>
      <c r="D3682" s="3" t="s">
        <v>13</v>
      </c>
      <c r="E3682" s="3" t="s">
        <v>27</v>
      </c>
      <c r="F3682" s="4" t="s">
        <v>43</v>
      </c>
      <c r="G3682" s="4" t="s">
        <v>16</v>
      </c>
      <c r="H3682" s="4" t="s">
        <v>17</v>
      </c>
      <c r="I3682" s="4"/>
      <c r="J3682" s="6">
        <v>44840</v>
      </c>
      <c r="K3682" s="6">
        <v>44840</v>
      </c>
      <c r="L3682">
        <f t="shared" si="443"/>
        <v>0</v>
      </c>
      <c r="M3682" t="b">
        <f t="shared" si="445"/>
        <v>1</v>
      </c>
    </row>
    <row r="3683" spans="1:13" ht="13.2" hidden="1" x14ac:dyDescent="0.25">
      <c r="A3683" s="3" t="s">
        <v>3720</v>
      </c>
      <c r="B3683" s="3" t="s">
        <v>12</v>
      </c>
      <c r="C3683" s="3">
        <v>30</v>
      </c>
      <c r="D3683" s="3" t="s">
        <v>404</v>
      </c>
      <c r="E3683" s="3" t="s">
        <v>3499</v>
      </c>
      <c r="F3683" s="4"/>
      <c r="G3683" s="4" t="s">
        <v>16</v>
      </c>
      <c r="H3683" s="4"/>
      <c r="I3683" s="4"/>
      <c r="J3683" s="6">
        <v>44840</v>
      </c>
      <c r="K3683" s="3"/>
      <c r="L3683">
        <f t="shared" si="443"/>
        <v>-44840</v>
      </c>
    </row>
    <row r="3684" spans="1:13" ht="13.2" hidden="1" x14ac:dyDescent="0.25">
      <c r="A3684" s="3" t="s">
        <v>3721</v>
      </c>
      <c r="B3684" s="3" t="s">
        <v>12</v>
      </c>
      <c r="C3684" s="3">
        <v>30</v>
      </c>
      <c r="D3684" s="3" t="s">
        <v>404</v>
      </c>
      <c r="E3684" s="3" t="s">
        <v>3499</v>
      </c>
      <c r="F3684" s="4"/>
      <c r="G3684" s="4" t="s">
        <v>16</v>
      </c>
      <c r="H3684" s="4"/>
      <c r="I3684" s="4"/>
      <c r="J3684" s="6">
        <v>44840</v>
      </c>
      <c r="K3684" s="3"/>
      <c r="L3684">
        <f t="shared" si="443"/>
        <v>-44840</v>
      </c>
    </row>
    <row r="3685" spans="1:13" ht="13.2" hidden="1" x14ac:dyDescent="0.25">
      <c r="A3685" s="3" t="s">
        <v>3722</v>
      </c>
      <c r="B3685" s="3" t="s">
        <v>12</v>
      </c>
      <c r="C3685" s="3">
        <v>30</v>
      </c>
      <c r="D3685" s="3" t="s">
        <v>404</v>
      </c>
      <c r="E3685" s="3" t="s">
        <v>466</v>
      </c>
      <c r="F3685" s="4"/>
      <c r="G3685" s="4" t="s">
        <v>16</v>
      </c>
      <c r="H3685" s="4"/>
      <c r="I3685" s="4"/>
      <c r="J3685" s="6">
        <v>44840</v>
      </c>
      <c r="K3685" s="3"/>
      <c r="L3685">
        <f t="shared" si="443"/>
        <v>-44840</v>
      </c>
    </row>
    <row r="3686" spans="1:13" ht="13.2" hidden="1" x14ac:dyDescent="0.25">
      <c r="A3686" s="3" t="s">
        <v>3723</v>
      </c>
      <c r="B3686" s="3" t="s">
        <v>12</v>
      </c>
      <c r="C3686" s="3">
        <v>30</v>
      </c>
      <c r="D3686" s="3" t="s">
        <v>404</v>
      </c>
      <c r="E3686" s="3" t="s">
        <v>466</v>
      </c>
      <c r="F3686" s="4"/>
      <c r="G3686" s="4" t="s">
        <v>16</v>
      </c>
      <c r="H3686" s="4"/>
      <c r="I3686" s="4"/>
      <c r="J3686" s="6">
        <v>44840</v>
      </c>
      <c r="K3686" s="3"/>
      <c r="L3686">
        <f t="shared" si="443"/>
        <v>-44840</v>
      </c>
    </row>
    <row r="3687" spans="1:13" ht="13.2" hidden="1" x14ac:dyDescent="0.25">
      <c r="A3687" s="3" t="s">
        <v>3724</v>
      </c>
      <c r="B3687" s="3" t="s">
        <v>12</v>
      </c>
      <c r="C3687" s="3">
        <v>30</v>
      </c>
      <c r="D3687" s="3" t="s">
        <v>404</v>
      </c>
      <c r="E3687" s="3" t="s">
        <v>466</v>
      </c>
      <c r="F3687" s="4"/>
      <c r="G3687" s="4" t="s">
        <v>16</v>
      </c>
      <c r="H3687" s="4"/>
      <c r="I3687" s="4"/>
      <c r="J3687" s="6">
        <v>44840</v>
      </c>
      <c r="K3687" s="3"/>
      <c r="L3687">
        <f t="shared" si="443"/>
        <v>-44840</v>
      </c>
    </row>
    <row r="3688" spans="1:13" ht="13.2" hidden="1" x14ac:dyDescent="0.25">
      <c r="A3688" s="3" t="s">
        <v>3725</v>
      </c>
      <c r="B3688" s="3" t="s">
        <v>12</v>
      </c>
      <c r="C3688" s="3">
        <v>30</v>
      </c>
      <c r="D3688" s="3" t="s">
        <v>13</v>
      </c>
      <c r="E3688" s="3" t="s">
        <v>27</v>
      </c>
      <c r="F3688" s="4" t="s">
        <v>43</v>
      </c>
      <c r="G3688" s="4" t="s">
        <v>90</v>
      </c>
      <c r="H3688" s="4" t="s">
        <v>17</v>
      </c>
      <c r="I3688" s="4"/>
      <c r="J3688" s="6">
        <v>44841</v>
      </c>
      <c r="K3688" s="6">
        <v>44844</v>
      </c>
      <c r="L3688">
        <f>K3688-J3688</f>
        <v>3</v>
      </c>
      <c r="M3688" t="b">
        <f>L3688&lt;C3688</f>
        <v>1</v>
      </c>
    </row>
    <row r="3689" spans="1:13" ht="13.2" hidden="1" x14ac:dyDescent="0.25">
      <c r="A3689" s="3" t="s">
        <v>3726</v>
      </c>
      <c r="B3689" s="3" t="s">
        <v>12</v>
      </c>
      <c r="C3689" s="3">
        <v>30</v>
      </c>
      <c r="D3689" s="3" t="s">
        <v>404</v>
      </c>
      <c r="E3689" s="3" t="s">
        <v>3499</v>
      </c>
      <c r="F3689" s="4"/>
      <c r="G3689" s="4" t="s">
        <v>29</v>
      </c>
      <c r="H3689" s="4"/>
      <c r="I3689" s="4"/>
      <c r="J3689" s="6">
        <v>44841</v>
      </c>
      <c r="K3689" s="3"/>
      <c r="L3689">
        <f t="shared" si="443"/>
        <v>-44841</v>
      </c>
    </row>
    <row r="3690" spans="1:13" ht="13.2" hidden="1" x14ac:dyDescent="0.25">
      <c r="A3690" s="3" t="s">
        <v>3727</v>
      </c>
      <c r="B3690" s="3" t="s">
        <v>12</v>
      </c>
      <c r="C3690" s="3">
        <v>30</v>
      </c>
      <c r="D3690" s="3" t="s">
        <v>404</v>
      </c>
      <c r="E3690" s="3" t="s">
        <v>466</v>
      </c>
      <c r="F3690" s="4"/>
      <c r="G3690" s="4" t="s">
        <v>16</v>
      </c>
      <c r="H3690" s="4"/>
      <c r="I3690" s="4"/>
      <c r="J3690" s="6">
        <v>44841</v>
      </c>
      <c r="K3690" s="3"/>
      <c r="L3690">
        <f t="shared" si="443"/>
        <v>-44841</v>
      </c>
    </row>
    <row r="3691" spans="1:13" ht="13.2" hidden="1" x14ac:dyDescent="0.25">
      <c r="A3691" s="3" t="s">
        <v>3728</v>
      </c>
      <c r="B3691" s="3" t="s">
        <v>12</v>
      </c>
      <c r="C3691" s="3">
        <v>30</v>
      </c>
      <c r="D3691" s="3" t="s">
        <v>404</v>
      </c>
      <c r="E3691" s="3" t="s">
        <v>405</v>
      </c>
      <c r="F3691" s="4"/>
      <c r="G3691" s="4" t="s">
        <v>16</v>
      </c>
      <c r="H3691" s="4"/>
      <c r="I3691" s="4"/>
      <c r="J3691" s="6">
        <v>44841</v>
      </c>
      <c r="K3691" s="3"/>
      <c r="L3691">
        <f t="shared" si="443"/>
        <v>-44841</v>
      </c>
    </row>
    <row r="3692" spans="1:13" ht="13.2" hidden="1" x14ac:dyDescent="0.25">
      <c r="A3692" s="3" t="s">
        <v>3729</v>
      </c>
      <c r="B3692" s="3" t="s">
        <v>12</v>
      </c>
      <c r="C3692" s="3">
        <v>30</v>
      </c>
      <c r="D3692" s="3" t="s">
        <v>404</v>
      </c>
      <c r="E3692" s="3" t="s">
        <v>3499</v>
      </c>
      <c r="F3692" s="4"/>
      <c r="G3692" s="4" t="s">
        <v>29</v>
      </c>
      <c r="H3692" s="4"/>
      <c r="I3692" s="4"/>
      <c r="J3692" s="6">
        <v>44843</v>
      </c>
      <c r="K3692" s="3"/>
      <c r="L3692">
        <f t="shared" si="443"/>
        <v>-44843</v>
      </c>
    </row>
    <row r="3693" spans="1:13" ht="13.2" hidden="1" x14ac:dyDescent="0.25">
      <c r="A3693" s="3" t="s">
        <v>3730</v>
      </c>
      <c r="B3693" s="3" t="s">
        <v>12</v>
      </c>
      <c r="C3693" s="3">
        <v>30</v>
      </c>
      <c r="D3693" s="3" t="s">
        <v>404</v>
      </c>
      <c r="E3693" s="3" t="s">
        <v>3499</v>
      </c>
      <c r="F3693" s="4"/>
      <c r="G3693" s="4" t="s">
        <v>29</v>
      </c>
      <c r="H3693" s="4"/>
      <c r="I3693" s="4"/>
      <c r="J3693" s="6">
        <v>44843</v>
      </c>
      <c r="K3693" s="3"/>
      <c r="L3693">
        <f t="shared" si="443"/>
        <v>-44843</v>
      </c>
    </row>
    <row r="3694" spans="1:13" ht="13.2" hidden="1" x14ac:dyDescent="0.25">
      <c r="A3694" s="3" t="s">
        <v>3731</v>
      </c>
      <c r="B3694" s="3" t="s">
        <v>12</v>
      </c>
      <c r="C3694" s="3">
        <v>30</v>
      </c>
      <c r="D3694" s="3" t="s">
        <v>13</v>
      </c>
      <c r="E3694" s="3" t="s">
        <v>27</v>
      </c>
      <c r="F3694" s="4" t="s">
        <v>43</v>
      </c>
      <c r="G3694" s="4" t="s">
        <v>140</v>
      </c>
      <c r="H3694" s="4" t="s">
        <v>17</v>
      </c>
      <c r="I3694" s="4"/>
      <c r="J3694" s="6">
        <v>44844</v>
      </c>
      <c r="K3694" s="6">
        <v>44844</v>
      </c>
      <c r="L3694">
        <f t="shared" si="443"/>
        <v>0</v>
      </c>
      <c r="M3694" t="b">
        <f t="shared" ref="M3694:M3695" si="446">L3694&lt;C3694</f>
        <v>1</v>
      </c>
    </row>
    <row r="3695" spans="1:13" ht="13.2" hidden="1" x14ac:dyDescent="0.25">
      <c r="A3695" s="3" t="s">
        <v>3732</v>
      </c>
      <c r="B3695" s="3" t="s">
        <v>12</v>
      </c>
      <c r="C3695" s="3">
        <v>30</v>
      </c>
      <c r="D3695" s="3" t="s">
        <v>13</v>
      </c>
      <c r="E3695" s="3" t="s">
        <v>27</v>
      </c>
      <c r="F3695" s="4" t="s">
        <v>43</v>
      </c>
      <c r="G3695" s="4" t="s">
        <v>140</v>
      </c>
      <c r="H3695" s="4" t="s">
        <v>17</v>
      </c>
      <c r="I3695" s="4"/>
      <c r="J3695" s="6">
        <v>44844</v>
      </c>
      <c r="K3695" s="6">
        <v>44844</v>
      </c>
      <c r="L3695">
        <f t="shared" si="443"/>
        <v>0</v>
      </c>
      <c r="M3695" t="b">
        <f t="shared" si="446"/>
        <v>1</v>
      </c>
    </row>
    <row r="3696" spans="1:13" ht="13.2" hidden="1" x14ac:dyDescent="0.25">
      <c r="A3696" s="3" t="s">
        <v>3733</v>
      </c>
      <c r="B3696" s="3" t="s">
        <v>12</v>
      </c>
      <c r="C3696" s="3">
        <v>30</v>
      </c>
      <c r="D3696" s="3" t="s">
        <v>404</v>
      </c>
      <c r="E3696" s="3" t="s">
        <v>3499</v>
      </c>
      <c r="F3696" s="4"/>
      <c r="G3696" s="4" t="s">
        <v>90</v>
      </c>
      <c r="H3696" s="4"/>
      <c r="I3696" s="4"/>
      <c r="J3696" s="6">
        <v>44844</v>
      </c>
      <c r="K3696" s="3"/>
      <c r="L3696">
        <f t="shared" si="443"/>
        <v>-44844</v>
      </c>
    </row>
    <row r="3697" spans="1:12" ht="13.2" hidden="1" x14ac:dyDescent="0.25">
      <c r="A3697" s="3" t="s">
        <v>3734</v>
      </c>
      <c r="B3697" s="3" t="s">
        <v>12</v>
      </c>
      <c r="C3697" s="3">
        <v>30</v>
      </c>
      <c r="D3697" s="3" t="s">
        <v>404</v>
      </c>
      <c r="E3697" s="3" t="s">
        <v>3499</v>
      </c>
      <c r="F3697" s="4"/>
      <c r="G3697" s="4" t="s">
        <v>140</v>
      </c>
      <c r="H3697" s="4"/>
      <c r="I3697" s="4"/>
      <c r="J3697" s="6">
        <v>44844</v>
      </c>
      <c r="K3697" s="3"/>
      <c r="L3697">
        <f t="shared" si="443"/>
        <v>-44844</v>
      </c>
    </row>
    <row r="3698" spans="1:12" ht="13.2" hidden="1" x14ac:dyDescent="0.25">
      <c r="A3698" s="3" t="s">
        <v>3735</v>
      </c>
      <c r="B3698" s="3" t="s">
        <v>12</v>
      </c>
      <c r="C3698" s="3">
        <v>30</v>
      </c>
      <c r="D3698" s="3" t="s">
        <v>404</v>
      </c>
      <c r="E3698" s="3" t="s">
        <v>3499</v>
      </c>
      <c r="F3698" s="4"/>
      <c r="G3698" s="4" t="s">
        <v>140</v>
      </c>
      <c r="H3698" s="4"/>
      <c r="I3698" s="4"/>
      <c r="J3698" s="6">
        <v>44844</v>
      </c>
      <c r="K3698" s="3"/>
      <c r="L3698">
        <f t="shared" si="443"/>
        <v>-44844</v>
      </c>
    </row>
    <row r="3699" spans="1:12" ht="13.2" hidden="1" x14ac:dyDescent="0.25">
      <c r="A3699" s="3" t="s">
        <v>3736</v>
      </c>
      <c r="B3699" s="3" t="s">
        <v>12</v>
      </c>
      <c r="C3699" s="3">
        <v>30</v>
      </c>
      <c r="D3699" s="3" t="s">
        <v>404</v>
      </c>
      <c r="E3699" s="3" t="s">
        <v>3499</v>
      </c>
      <c r="F3699" s="4"/>
      <c r="G3699" s="4" t="s">
        <v>16</v>
      </c>
      <c r="H3699" s="4"/>
      <c r="I3699" s="4"/>
      <c r="J3699" s="6">
        <v>44844</v>
      </c>
      <c r="K3699" s="3"/>
      <c r="L3699">
        <f t="shared" si="443"/>
        <v>-44844</v>
      </c>
    </row>
    <row r="3700" spans="1:12" ht="13.2" hidden="1" x14ac:dyDescent="0.25">
      <c r="A3700" s="3" t="s">
        <v>3737</v>
      </c>
      <c r="B3700" s="3" t="s">
        <v>12</v>
      </c>
      <c r="C3700" s="3">
        <v>30</v>
      </c>
      <c r="D3700" s="3" t="s">
        <v>404</v>
      </c>
      <c r="E3700" s="3" t="s">
        <v>3499</v>
      </c>
      <c r="F3700" s="4"/>
      <c r="G3700" s="4" t="s">
        <v>16</v>
      </c>
      <c r="H3700" s="4"/>
      <c r="I3700" s="4"/>
      <c r="J3700" s="6">
        <v>44844</v>
      </c>
      <c r="K3700" s="3"/>
      <c r="L3700">
        <f t="shared" si="443"/>
        <v>-44844</v>
      </c>
    </row>
    <row r="3701" spans="1:12" ht="13.2" hidden="1" x14ac:dyDescent="0.25">
      <c r="A3701" s="3" t="s">
        <v>3738</v>
      </c>
      <c r="B3701" s="3" t="s">
        <v>12</v>
      </c>
      <c r="C3701" s="3">
        <v>30</v>
      </c>
      <c r="D3701" s="3" t="s">
        <v>404</v>
      </c>
      <c r="E3701" s="3" t="s">
        <v>3499</v>
      </c>
      <c r="F3701" s="4"/>
      <c r="G3701" s="4" t="s">
        <v>16</v>
      </c>
      <c r="H3701" s="4"/>
      <c r="I3701" s="4"/>
      <c r="J3701" s="6">
        <v>44844</v>
      </c>
      <c r="K3701" s="3"/>
      <c r="L3701">
        <f t="shared" si="443"/>
        <v>-44844</v>
      </c>
    </row>
    <row r="3702" spans="1:12" ht="13.2" hidden="1" x14ac:dyDescent="0.25">
      <c r="A3702" s="3" t="s">
        <v>3739</v>
      </c>
      <c r="B3702" s="3" t="s">
        <v>12</v>
      </c>
      <c r="C3702" s="3">
        <v>30</v>
      </c>
      <c r="D3702" s="3" t="s">
        <v>404</v>
      </c>
      <c r="E3702" s="3" t="s">
        <v>3499</v>
      </c>
      <c r="F3702" s="4"/>
      <c r="G3702" s="4" t="s">
        <v>16</v>
      </c>
      <c r="H3702" s="4"/>
      <c r="I3702" s="4"/>
      <c r="J3702" s="6">
        <v>44844</v>
      </c>
      <c r="K3702" s="3"/>
      <c r="L3702">
        <f t="shared" si="443"/>
        <v>-44844</v>
      </c>
    </row>
    <row r="3703" spans="1:12" ht="13.2" hidden="1" x14ac:dyDescent="0.25">
      <c r="A3703" s="3" t="s">
        <v>3740</v>
      </c>
      <c r="B3703" s="3" t="s">
        <v>12</v>
      </c>
      <c r="C3703" s="3">
        <v>30</v>
      </c>
      <c r="D3703" s="3" t="s">
        <v>404</v>
      </c>
      <c r="E3703" s="3" t="s">
        <v>3499</v>
      </c>
      <c r="F3703" s="4"/>
      <c r="G3703" s="4" t="s">
        <v>16</v>
      </c>
      <c r="H3703" s="4"/>
      <c r="I3703" s="4"/>
      <c r="J3703" s="6">
        <v>44844</v>
      </c>
      <c r="K3703" s="3"/>
      <c r="L3703">
        <f t="shared" si="443"/>
        <v>-44844</v>
      </c>
    </row>
    <row r="3704" spans="1:12" ht="13.2" hidden="1" x14ac:dyDescent="0.25">
      <c r="A3704" s="3" t="s">
        <v>3741</v>
      </c>
      <c r="B3704" s="3" t="s">
        <v>12</v>
      </c>
      <c r="C3704" s="3">
        <v>30</v>
      </c>
      <c r="D3704" s="3" t="s">
        <v>404</v>
      </c>
      <c r="E3704" s="3" t="s">
        <v>3499</v>
      </c>
      <c r="F3704" s="4"/>
      <c r="G3704" s="4" t="s">
        <v>16</v>
      </c>
      <c r="H3704" s="4"/>
      <c r="I3704" s="4"/>
      <c r="J3704" s="6">
        <v>44844</v>
      </c>
      <c r="K3704" s="3"/>
      <c r="L3704">
        <f t="shared" si="443"/>
        <v>-44844</v>
      </c>
    </row>
    <row r="3705" spans="1:12" ht="13.2" hidden="1" x14ac:dyDescent="0.25">
      <c r="A3705" s="3" t="s">
        <v>3742</v>
      </c>
      <c r="B3705" s="3" t="s">
        <v>12</v>
      </c>
      <c r="C3705" s="3">
        <v>30</v>
      </c>
      <c r="D3705" s="3" t="s">
        <v>404</v>
      </c>
      <c r="E3705" s="3" t="s">
        <v>3499</v>
      </c>
      <c r="F3705" s="4"/>
      <c r="G3705" s="4" t="s">
        <v>16</v>
      </c>
      <c r="H3705" s="4"/>
      <c r="I3705" s="4"/>
      <c r="J3705" s="6">
        <v>44844</v>
      </c>
      <c r="K3705" s="3"/>
      <c r="L3705">
        <f t="shared" si="443"/>
        <v>-44844</v>
      </c>
    </row>
    <row r="3706" spans="1:12" ht="13.2" hidden="1" x14ac:dyDescent="0.25">
      <c r="A3706" s="3" t="s">
        <v>3743</v>
      </c>
      <c r="B3706" s="3" t="s">
        <v>12</v>
      </c>
      <c r="C3706" s="3">
        <v>30</v>
      </c>
      <c r="D3706" s="3" t="s">
        <v>404</v>
      </c>
      <c r="E3706" s="3" t="s">
        <v>3499</v>
      </c>
      <c r="F3706" s="4"/>
      <c r="G3706" s="4" t="s">
        <v>29</v>
      </c>
      <c r="H3706" s="4"/>
      <c r="I3706" s="4"/>
      <c r="J3706" s="6">
        <v>44844</v>
      </c>
      <c r="K3706" s="3"/>
      <c r="L3706">
        <f t="shared" si="443"/>
        <v>-44844</v>
      </c>
    </row>
    <row r="3707" spans="1:12" ht="13.2" hidden="1" x14ac:dyDescent="0.25">
      <c r="A3707" s="3" t="s">
        <v>3744</v>
      </c>
      <c r="B3707" s="3" t="s">
        <v>12</v>
      </c>
      <c r="C3707" s="3">
        <v>30</v>
      </c>
      <c r="D3707" s="3" t="s">
        <v>404</v>
      </c>
      <c r="E3707" s="3" t="s">
        <v>3499</v>
      </c>
      <c r="F3707" s="4"/>
      <c r="G3707" s="4" t="s">
        <v>140</v>
      </c>
      <c r="H3707" s="4"/>
      <c r="I3707" s="4"/>
      <c r="J3707" s="6">
        <v>44844</v>
      </c>
      <c r="K3707" s="3"/>
      <c r="L3707">
        <f t="shared" si="443"/>
        <v>-44844</v>
      </c>
    </row>
    <row r="3708" spans="1:12" ht="13.2" hidden="1" x14ac:dyDescent="0.25">
      <c r="A3708" s="3" t="s">
        <v>3745</v>
      </c>
      <c r="B3708" s="3" t="s">
        <v>12</v>
      </c>
      <c r="C3708" s="3">
        <v>30</v>
      </c>
      <c r="D3708" s="3" t="s">
        <v>404</v>
      </c>
      <c r="E3708" s="3" t="s">
        <v>466</v>
      </c>
      <c r="F3708" s="4"/>
      <c r="G3708" s="4" t="s">
        <v>16</v>
      </c>
      <c r="H3708" s="4"/>
      <c r="I3708" s="4"/>
      <c r="J3708" s="6">
        <v>44844</v>
      </c>
      <c r="K3708" s="3"/>
      <c r="L3708">
        <f t="shared" si="443"/>
        <v>-44844</v>
      </c>
    </row>
    <row r="3709" spans="1:12" ht="13.2" hidden="1" x14ac:dyDescent="0.25">
      <c r="A3709" s="3" t="s">
        <v>3746</v>
      </c>
      <c r="B3709" s="3" t="s">
        <v>12</v>
      </c>
      <c r="C3709" s="3">
        <v>30</v>
      </c>
      <c r="D3709" s="3" t="s">
        <v>404</v>
      </c>
      <c r="E3709" s="3" t="s">
        <v>466</v>
      </c>
      <c r="F3709" s="4"/>
      <c r="G3709" s="4" t="s">
        <v>16</v>
      </c>
      <c r="H3709" s="4"/>
      <c r="I3709" s="4"/>
      <c r="J3709" s="6">
        <v>44844</v>
      </c>
      <c r="K3709" s="3"/>
      <c r="L3709">
        <f t="shared" si="443"/>
        <v>-44844</v>
      </c>
    </row>
    <row r="3710" spans="1:12" ht="13.2" hidden="1" x14ac:dyDescent="0.25">
      <c r="A3710" s="3" t="s">
        <v>3747</v>
      </c>
      <c r="B3710" s="3" t="s">
        <v>12</v>
      </c>
      <c r="C3710" s="3">
        <v>30</v>
      </c>
      <c r="D3710" s="3" t="s">
        <v>404</v>
      </c>
      <c r="E3710" s="3" t="s">
        <v>466</v>
      </c>
      <c r="F3710" s="4"/>
      <c r="G3710" s="4" t="s">
        <v>16</v>
      </c>
      <c r="H3710" s="4"/>
      <c r="I3710" s="4"/>
      <c r="J3710" s="6">
        <v>44844</v>
      </c>
      <c r="K3710" s="3"/>
      <c r="L3710">
        <f t="shared" si="443"/>
        <v>-44844</v>
      </c>
    </row>
    <row r="3711" spans="1:12" ht="13.2" hidden="1" x14ac:dyDescent="0.25">
      <c r="A3711" s="3" t="s">
        <v>3748</v>
      </c>
      <c r="B3711" s="3" t="s">
        <v>12</v>
      </c>
      <c r="C3711" s="3">
        <v>30</v>
      </c>
      <c r="D3711" s="3" t="s">
        <v>404</v>
      </c>
      <c r="E3711" s="3" t="s">
        <v>405</v>
      </c>
      <c r="F3711" s="4"/>
      <c r="G3711" s="4" t="s">
        <v>140</v>
      </c>
      <c r="H3711" s="4"/>
      <c r="I3711" s="4"/>
      <c r="J3711" s="6">
        <v>44844</v>
      </c>
      <c r="K3711" s="3"/>
      <c r="L3711">
        <f t="shared" si="443"/>
        <v>-44844</v>
      </c>
    </row>
    <row r="3712" spans="1:12" ht="13.2" hidden="1" x14ac:dyDescent="0.25">
      <c r="A3712" s="3" t="s">
        <v>3749</v>
      </c>
      <c r="B3712" s="3" t="s">
        <v>12</v>
      </c>
      <c r="C3712" s="3">
        <v>30</v>
      </c>
      <c r="D3712" s="3" t="s">
        <v>404</v>
      </c>
      <c r="E3712" s="3" t="s">
        <v>3499</v>
      </c>
      <c r="F3712" s="4"/>
      <c r="G3712" s="4" t="s">
        <v>16</v>
      </c>
      <c r="H3712" s="4"/>
      <c r="I3712" s="4"/>
      <c r="J3712" s="6">
        <v>44845</v>
      </c>
      <c r="K3712" s="3"/>
      <c r="L3712">
        <f t="shared" si="443"/>
        <v>-44845</v>
      </c>
    </row>
    <row r="3713" spans="1:12" ht="13.2" hidden="1" x14ac:dyDescent="0.25">
      <c r="A3713" s="3" t="s">
        <v>3750</v>
      </c>
      <c r="B3713" s="3" t="s">
        <v>12</v>
      </c>
      <c r="C3713" s="3">
        <v>30</v>
      </c>
      <c r="D3713" s="3" t="s">
        <v>404</v>
      </c>
      <c r="E3713" s="3" t="s">
        <v>3499</v>
      </c>
      <c r="F3713" s="4"/>
      <c r="G3713" s="4" t="s">
        <v>16</v>
      </c>
      <c r="H3713" s="4"/>
      <c r="I3713" s="4"/>
      <c r="J3713" s="6">
        <v>44845</v>
      </c>
      <c r="K3713" s="3"/>
      <c r="L3713">
        <f t="shared" si="443"/>
        <v>-44845</v>
      </c>
    </row>
    <row r="3714" spans="1:12" ht="13.2" hidden="1" x14ac:dyDescent="0.25">
      <c r="A3714" s="3" t="s">
        <v>3751</v>
      </c>
      <c r="B3714" s="3" t="s">
        <v>12</v>
      </c>
      <c r="C3714" s="3">
        <v>30</v>
      </c>
      <c r="D3714" s="3" t="s">
        <v>404</v>
      </c>
      <c r="E3714" s="3" t="s">
        <v>3499</v>
      </c>
      <c r="F3714" s="4"/>
      <c r="G3714" s="4" t="s">
        <v>16</v>
      </c>
      <c r="H3714" s="4"/>
      <c r="I3714" s="4"/>
      <c r="J3714" s="6">
        <v>44845</v>
      </c>
      <c r="K3714" s="3"/>
      <c r="L3714">
        <f t="shared" si="443"/>
        <v>-44845</v>
      </c>
    </row>
    <row r="3715" spans="1:12" ht="13.2" hidden="1" x14ac:dyDescent="0.25">
      <c r="A3715" s="3" t="s">
        <v>3752</v>
      </c>
      <c r="B3715" s="3" t="s">
        <v>12</v>
      </c>
      <c r="C3715" s="3">
        <v>30</v>
      </c>
      <c r="D3715" s="3" t="s">
        <v>404</v>
      </c>
      <c r="E3715" s="3" t="s">
        <v>3499</v>
      </c>
      <c r="F3715" s="4"/>
      <c r="G3715" s="4" t="s">
        <v>16</v>
      </c>
      <c r="H3715" s="4"/>
      <c r="I3715" s="4"/>
      <c r="J3715" s="6">
        <v>44845</v>
      </c>
      <c r="K3715" s="3"/>
      <c r="L3715">
        <f t="shared" si="443"/>
        <v>-44845</v>
      </c>
    </row>
    <row r="3716" spans="1:12" ht="13.2" hidden="1" x14ac:dyDescent="0.25">
      <c r="A3716" s="3" t="s">
        <v>3753</v>
      </c>
      <c r="B3716" s="3" t="s">
        <v>12</v>
      </c>
      <c r="C3716" s="3">
        <v>30</v>
      </c>
      <c r="D3716" s="3" t="s">
        <v>404</v>
      </c>
      <c r="E3716" s="3" t="s">
        <v>3499</v>
      </c>
      <c r="F3716" s="4"/>
      <c r="G3716" s="4" t="s">
        <v>16</v>
      </c>
      <c r="H3716" s="4"/>
      <c r="I3716" s="4"/>
      <c r="J3716" s="6">
        <v>44845</v>
      </c>
      <c r="K3716" s="3"/>
      <c r="L3716">
        <f t="shared" si="443"/>
        <v>-44845</v>
      </c>
    </row>
    <row r="3717" spans="1:12" ht="13.2" hidden="1" x14ac:dyDescent="0.25">
      <c r="A3717" s="3"/>
      <c r="B3717" s="3"/>
      <c r="C3717" s="3" t="s">
        <v>467</v>
      </c>
      <c r="D3717" s="3"/>
      <c r="E3717" s="3"/>
      <c r="F3717" s="5"/>
      <c r="G3717" s="4"/>
      <c r="H3717" s="5"/>
      <c r="I3717" s="5"/>
      <c r="J3717" s="3"/>
      <c r="K3717" s="3" t="s">
        <v>467</v>
      </c>
      <c r="L3717" t="e">
        <f t="shared" si="443"/>
        <v>#VALUE!</v>
      </c>
    </row>
    <row r="3718" spans="1:12" ht="13.2" hidden="1" x14ac:dyDescent="0.25">
      <c r="A3718" s="3"/>
      <c r="B3718" s="3"/>
      <c r="C3718" s="3" t="s">
        <v>467</v>
      </c>
      <c r="D3718" s="3"/>
      <c r="E3718" s="3"/>
      <c r="F3718" s="5"/>
      <c r="G3718" s="4"/>
      <c r="H3718" s="5"/>
      <c r="I3718" s="5"/>
      <c r="J3718" s="3"/>
      <c r="K3718" s="3" t="s">
        <v>467</v>
      </c>
      <c r="L3718" t="e">
        <f t="shared" si="443"/>
        <v>#VALUE!</v>
      </c>
    </row>
    <row r="3719" spans="1:12" ht="13.2" hidden="1" x14ac:dyDescent="0.25">
      <c r="A3719" s="3"/>
      <c r="B3719" s="3"/>
      <c r="C3719" s="3" t="s">
        <v>467</v>
      </c>
      <c r="D3719" s="3"/>
      <c r="E3719" s="3"/>
      <c r="F3719" s="5"/>
      <c r="G3719" s="4"/>
      <c r="H3719" s="5"/>
      <c r="I3719" s="5"/>
      <c r="J3719" s="3"/>
      <c r="K3719" s="3" t="s">
        <v>467</v>
      </c>
      <c r="L3719" t="e">
        <f t="shared" si="443"/>
        <v>#VALUE!</v>
      </c>
    </row>
    <row r="3720" spans="1:12" ht="13.2" hidden="1" x14ac:dyDescent="0.25">
      <c r="A3720" s="3"/>
      <c r="B3720" s="3"/>
      <c r="C3720" s="3" t="s">
        <v>467</v>
      </c>
      <c r="D3720" s="3"/>
      <c r="E3720" s="3"/>
      <c r="F3720" s="5"/>
      <c r="G3720" s="4"/>
      <c r="H3720" s="5"/>
      <c r="I3720" s="5"/>
      <c r="J3720" s="3"/>
      <c r="K3720" s="3" t="s">
        <v>467</v>
      </c>
      <c r="L3720" t="e">
        <f t="shared" si="443"/>
        <v>#VALUE!</v>
      </c>
    </row>
    <row r="3721" spans="1:12" ht="13.2" hidden="1" x14ac:dyDescent="0.25">
      <c r="A3721" s="3"/>
      <c r="B3721" s="3"/>
      <c r="C3721" s="3" t="s">
        <v>467</v>
      </c>
      <c r="D3721" s="3"/>
      <c r="E3721" s="3"/>
      <c r="F3721" s="5"/>
      <c r="G3721" s="4"/>
      <c r="H3721" s="5"/>
      <c r="I3721" s="5"/>
      <c r="J3721" s="3"/>
      <c r="K3721" s="3" t="s">
        <v>467</v>
      </c>
      <c r="L3721" t="e">
        <f t="shared" si="443"/>
        <v>#VALUE!</v>
      </c>
    </row>
    <row r="3722" spans="1:12" ht="13.2" hidden="1" x14ac:dyDescent="0.25">
      <c r="A3722" s="3"/>
      <c r="B3722" s="3"/>
      <c r="C3722" s="3" t="s">
        <v>467</v>
      </c>
      <c r="D3722" s="3"/>
      <c r="E3722" s="3"/>
      <c r="F3722" s="5"/>
      <c r="G3722" s="4"/>
      <c r="H3722" s="5"/>
      <c r="I3722" s="5"/>
      <c r="J3722" s="3"/>
      <c r="K3722" s="3" t="s">
        <v>467</v>
      </c>
      <c r="L3722" t="e">
        <f t="shared" si="443"/>
        <v>#VALUE!</v>
      </c>
    </row>
    <row r="3723" spans="1:12" ht="13.2" hidden="1" x14ac:dyDescent="0.25">
      <c r="A3723" s="3"/>
      <c r="B3723" s="3"/>
      <c r="C3723" s="3" t="s">
        <v>467</v>
      </c>
      <c r="D3723" s="3"/>
      <c r="E3723" s="3"/>
      <c r="F3723" s="5"/>
      <c r="G3723" s="4"/>
      <c r="H3723" s="5"/>
      <c r="I3723" s="5"/>
      <c r="J3723" s="3"/>
      <c r="K3723" s="3" t="s">
        <v>467</v>
      </c>
      <c r="L3723" t="e">
        <f t="shared" ref="L3723:L3760" si="447">K3723-J3723</f>
        <v>#VALUE!</v>
      </c>
    </row>
    <row r="3724" spans="1:12" ht="13.2" hidden="1" x14ac:dyDescent="0.25">
      <c r="A3724" s="3"/>
      <c r="B3724" s="3"/>
      <c r="C3724" s="3" t="s">
        <v>467</v>
      </c>
      <c r="D3724" s="3"/>
      <c r="E3724" s="3"/>
      <c r="F3724" s="5"/>
      <c r="G3724" s="4"/>
      <c r="H3724" s="5"/>
      <c r="I3724" s="5"/>
      <c r="J3724" s="3"/>
      <c r="K3724" s="3" t="s">
        <v>467</v>
      </c>
      <c r="L3724" t="e">
        <f t="shared" si="447"/>
        <v>#VALUE!</v>
      </c>
    </row>
    <row r="3725" spans="1:12" ht="13.2" hidden="1" x14ac:dyDescent="0.25">
      <c r="A3725" s="3"/>
      <c r="B3725" s="3"/>
      <c r="C3725" s="3" t="s">
        <v>467</v>
      </c>
      <c r="D3725" s="3"/>
      <c r="E3725" s="3"/>
      <c r="F3725" s="5"/>
      <c r="G3725" s="4"/>
      <c r="H3725" s="5"/>
      <c r="I3725" s="5"/>
      <c r="J3725" s="3"/>
      <c r="K3725" s="3" t="s">
        <v>467</v>
      </c>
      <c r="L3725" t="e">
        <f t="shared" si="447"/>
        <v>#VALUE!</v>
      </c>
    </row>
    <row r="3726" spans="1:12" ht="13.2" hidden="1" x14ac:dyDescent="0.25">
      <c r="A3726" s="3"/>
      <c r="B3726" s="3"/>
      <c r="C3726" s="3" t="s">
        <v>467</v>
      </c>
      <c r="D3726" s="3"/>
      <c r="E3726" s="3"/>
      <c r="F3726" s="5"/>
      <c r="G3726" s="4"/>
      <c r="H3726" s="5"/>
      <c r="I3726" s="5"/>
      <c r="J3726" s="3"/>
      <c r="K3726" s="3" t="s">
        <v>467</v>
      </c>
      <c r="L3726" t="e">
        <f t="shared" si="447"/>
        <v>#VALUE!</v>
      </c>
    </row>
    <row r="3727" spans="1:12" ht="13.2" hidden="1" x14ac:dyDescent="0.25">
      <c r="A3727" s="3"/>
      <c r="B3727" s="3"/>
      <c r="C3727" s="3" t="s">
        <v>467</v>
      </c>
      <c r="D3727" s="3"/>
      <c r="E3727" s="3"/>
      <c r="F3727" s="5"/>
      <c r="G3727" s="4"/>
      <c r="H3727" s="5"/>
      <c r="I3727" s="5"/>
      <c r="J3727" s="3"/>
      <c r="K3727" s="3" t="s">
        <v>467</v>
      </c>
      <c r="L3727" t="e">
        <f t="shared" si="447"/>
        <v>#VALUE!</v>
      </c>
    </row>
    <row r="3728" spans="1:12" ht="13.2" hidden="1" x14ac:dyDescent="0.25">
      <c r="A3728" s="3"/>
      <c r="B3728" s="3"/>
      <c r="C3728" s="3" t="s">
        <v>467</v>
      </c>
      <c r="D3728" s="3"/>
      <c r="E3728" s="3"/>
      <c r="F3728" s="5"/>
      <c r="G3728" s="4"/>
      <c r="H3728" s="5"/>
      <c r="I3728" s="5"/>
      <c r="J3728" s="3"/>
      <c r="K3728" s="3" t="s">
        <v>467</v>
      </c>
      <c r="L3728" t="e">
        <f t="shared" si="447"/>
        <v>#VALUE!</v>
      </c>
    </row>
    <row r="3729" spans="1:12" ht="13.2" hidden="1" x14ac:dyDescent="0.25">
      <c r="A3729" s="3"/>
      <c r="B3729" s="3"/>
      <c r="C3729" s="3" t="s">
        <v>467</v>
      </c>
      <c r="D3729" s="3"/>
      <c r="E3729" s="3"/>
      <c r="F3729" s="5"/>
      <c r="G3729" s="4"/>
      <c r="H3729" s="5"/>
      <c r="I3729" s="5"/>
      <c r="J3729" s="3"/>
      <c r="K3729" s="3" t="s">
        <v>467</v>
      </c>
      <c r="L3729" t="e">
        <f t="shared" si="447"/>
        <v>#VALUE!</v>
      </c>
    </row>
    <row r="3730" spans="1:12" ht="13.2" hidden="1" x14ac:dyDescent="0.25">
      <c r="A3730" s="3"/>
      <c r="B3730" s="3"/>
      <c r="C3730" s="3" t="s">
        <v>467</v>
      </c>
      <c r="D3730" s="3"/>
      <c r="E3730" s="3"/>
      <c r="F3730" s="5"/>
      <c r="G3730" s="4"/>
      <c r="H3730" s="5"/>
      <c r="I3730" s="5"/>
      <c r="J3730" s="3"/>
      <c r="K3730" s="3" t="s">
        <v>467</v>
      </c>
      <c r="L3730" t="e">
        <f t="shared" si="447"/>
        <v>#VALUE!</v>
      </c>
    </row>
    <row r="3731" spans="1:12" ht="13.2" hidden="1" x14ac:dyDescent="0.25">
      <c r="A3731" s="3"/>
      <c r="B3731" s="3"/>
      <c r="C3731" s="3" t="s">
        <v>467</v>
      </c>
      <c r="D3731" s="3"/>
      <c r="E3731" s="3"/>
      <c r="F3731" s="5"/>
      <c r="G3731" s="4"/>
      <c r="H3731" s="5"/>
      <c r="I3731" s="5"/>
      <c r="J3731" s="3"/>
      <c r="K3731" s="3" t="s">
        <v>467</v>
      </c>
      <c r="L3731" t="e">
        <f t="shared" si="447"/>
        <v>#VALUE!</v>
      </c>
    </row>
    <row r="3732" spans="1:12" ht="13.2" hidden="1" x14ac:dyDescent="0.25">
      <c r="A3732" s="3"/>
      <c r="B3732" s="3"/>
      <c r="C3732" s="3" t="s">
        <v>467</v>
      </c>
      <c r="D3732" s="3"/>
      <c r="E3732" s="3"/>
      <c r="F3732" s="5"/>
      <c r="G3732" s="4"/>
      <c r="H3732" s="5"/>
      <c r="I3732" s="5"/>
      <c r="J3732" s="3"/>
      <c r="K3732" s="3" t="s">
        <v>467</v>
      </c>
      <c r="L3732" t="e">
        <f t="shared" si="447"/>
        <v>#VALUE!</v>
      </c>
    </row>
    <row r="3733" spans="1:12" ht="13.2" hidden="1" x14ac:dyDescent="0.25">
      <c r="A3733" s="3"/>
      <c r="B3733" s="3"/>
      <c r="C3733" s="3" t="s">
        <v>467</v>
      </c>
      <c r="D3733" s="3"/>
      <c r="E3733" s="3"/>
      <c r="F3733" s="5"/>
      <c r="G3733" s="4"/>
      <c r="H3733" s="5"/>
      <c r="I3733" s="5"/>
      <c r="J3733" s="3"/>
      <c r="K3733" s="3" t="s">
        <v>467</v>
      </c>
      <c r="L3733" t="e">
        <f t="shared" si="447"/>
        <v>#VALUE!</v>
      </c>
    </row>
    <row r="3734" spans="1:12" ht="13.2" hidden="1" x14ac:dyDescent="0.25">
      <c r="A3734" s="3"/>
      <c r="B3734" s="3"/>
      <c r="C3734" s="3" t="s">
        <v>467</v>
      </c>
      <c r="D3734" s="3"/>
      <c r="E3734" s="3"/>
      <c r="F3734" s="5"/>
      <c r="G3734" s="4"/>
      <c r="H3734" s="5"/>
      <c r="I3734" s="5"/>
      <c r="J3734" s="3"/>
      <c r="K3734" s="3" t="s">
        <v>467</v>
      </c>
      <c r="L3734" t="e">
        <f t="shared" si="447"/>
        <v>#VALUE!</v>
      </c>
    </row>
    <row r="3735" spans="1:12" ht="13.2" hidden="1" x14ac:dyDescent="0.25">
      <c r="A3735" s="3"/>
      <c r="B3735" s="3"/>
      <c r="C3735" s="3" t="s">
        <v>467</v>
      </c>
      <c r="D3735" s="3"/>
      <c r="E3735" s="3"/>
      <c r="F3735" s="5"/>
      <c r="G3735" s="4"/>
      <c r="H3735" s="5"/>
      <c r="I3735" s="5"/>
      <c r="J3735" s="3"/>
      <c r="K3735" s="3" t="s">
        <v>467</v>
      </c>
      <c r="L3735" t="e">
        <f t="shared" si="447"/>
        <v>#VALUE!</v>
      </c>
    </row>
    <row r="3736" spans="1:12" ht="13.2" hidden="1" x14ac:dyDescent="0.25">
      <c r="A3736" s="3"/>
      <c r="B3736" s="3"/>
      <c r="C3736" s="3" t="s">
        <v>467</v>
      </c>
      <c r="D3736" s="3"/>
      <c r="E3736" s="3"/>
      <c r="F3736" s="5"/>
      <c r="G3736" s="4"/>
      <c r="H3736" s="5"/>
      <c r="I3736" s="5"/>
      <c r="J3736" s="3"/>
      <c r="K3736" s="3" t="s">
        <v>467</v>
      </c>
      <c r="L3736" t="e">
        <f t="shared" si="447"/>
        <v>#VALUE!</v>
      </c>
    </row>
    <row r="3737" spans="1:12" ht="13.2" hidden="1" x14ac:dyDescent="0.25">
      <c r="A3737" s="3"/>
      <c r="B3737" s="3"/>
      <c r="C3737" s="3" t="s">
        <v>467</v>
      </c>
      <c r="D3737" s="3"/>
      <c r="E3737" s="3"/>
      <c r="F3737" s="5"/>
      <c r="G3737" s="4"/>
      <c r="H3737" s="5"/>
      <c r="I3737" s="5"/>
      <c r="J3737" s="3"/>
      <c r="K3737" s="3" t="s">
        <v>467</v>
      </c>
      <c r="L3737" t="e">
        <f t="shared" si="447"/>
        <v>#VALUE!</v>
      </c>
    </row>
    <row r="3738" spans="1:12" ht="13.2" hidden="1" x14ac:dyDescent="0.25">
      <c r="A3738" s="3"/>
      <c r="B3738" s="3"/>
      <c r="C3738" s="3" t="s">
        <v>467</v>
      </c>
      <c r="D3738" s="3"/>
      <c r="E3738" s="3"/>
      <c r="F3738" s="5"/>
      <c r="G3738" s="4"/>
      <c r="H3738" s="5"/>
      <c r="I3738" s="5"/>
      <c r="J3738" s="3"/>
      <c r="K3738" s="3" t="s">
        <v>467</v>
      </c>
      <c r="L3738" t="e">
        <f t="shared" si="447"/>
        <v>#VALUE!</v>
      </c>
    </row>
    <row r="3739" spans="1:12" ht="13.2" hidden="1" x14ac:dyDescent="0.25">
      <c r="A3739" s="3"/>
      <c r="B3739" s="3"/>
      <c r="C3739" s="3" t="s">
        <v>467</v>
      </c>
      <c r="D3739" s="3"/>
      <c r="E3739" s="3"/>
      <c r="F3739" s="5"/>
      <c r="G3739" s="5"/>
      <c r="H3739" s="5"/>
      <c r="I3739" s="5"/>
      <c r="J3739" s="3"/>
      <c r="K3739" s="3" t="s">
        <v>467</v>
      </c>
      <c r="L3739" t="e">
        <f t="shared" si="447"/>
        <v>#VALUE!</v>
      </c>
    </row>
    <row r="3740" spans="1:12" ht="13.2" hidden="1" x14ac:dyDescent="0.25">
      <c r="A3740" s="3"/>
      <c r="B3740" s="3"/>
      <c r="C3740" s="3" t="s">
        <v>467</v>
      </c>
      <c r="D3740" s="3"/>
      <c r="E3740" s="3"/>
      <c r="F3740" s="5"/>
      <c r="G3740" s="5"/>
      <c r="H3740" s="5"/>
      <c r="I3740" s="5"/>
      <c r="J3740" s="3"/>
      <c r="K3740" s="3" t="s">
        <v>467</v>
      </c>
      <c r="L3740" t="e">
        <f t="shared" si="447"/>
        <v>#VALUE!</v>
      </c>
    </row>
    <row r="3741" spans="1:12" ht="13.2" hidden="1" x14ac:dyDescent="0.25">
      <c r="A3741" s="3"/>
      <c r="B3741" s="3"/>
      <c r="C3741" s="3" t="s">
        <v>467</v>
      </c>
      <c r="D3741" s="3"/>
      <c r="E3741" s="3"/>
      <c r="F3741" s="5"/>
      <c r="G3741" s="5"/>
      <c r="H3741" s="5"/>
      <c r="I3741" s="5"/>
      <c r="J3741" s="3"/>
      <c r="K3741" s="3" t="s">
        <v>467</v>
      </c>
      <c r="L3741" t="e">
        <f t="shared" si="447"/>
        <v>#VALUE!</v>
      </c>
    </row>
    <row r="3742" spans="1:12" ht="13.2" hidden="1" x14ac:dyDescent="0.25">
      <c r="A3742" s="3"/>
      <c r="B3742" s="3"/>
      <c r="C3742" s="3" t="s">
        <v>467</v>
      </c>
      <c r="D3742" s="3"/>
      <c r="E3742" s="3"/>
      <c r="F3742" s="5"/>
      <c r="G3742" s="5"/>
      <c r="H3742" s="5"/>
      <c r="I3742" s="5"/>
      <c r="J3742" s="3"/>
      <c r="K3742" s="3" t="s">
        <v>467</v>
      </c>
      <c r="L3742" t="e">
        <f t="shared" si="447"/>
        <v>#VALUE!</v>
      </c>
    </row>
    <row r="3743" spans="1:12" ht="13.2" hidden="1" x14ac:dyDescent="0.25">
      <c r="A3743" s="3"/>
      <c r="B3743" s="3"/>
      <c r="C3743" s="3" t="s">
        <v>467</v>
      </c>
      <c r="D3743" s="3"/>
      <c r="E3743" s="3"/>
      <c r="F3743" s="5"/>
      <c r="G3743" s="5"/>
      <c r="H3743" s="5"/>
      <c r="I3743" s="5"/>
      <c r="J3743" s="3"/>
      <c r="K3743" s="3" t="s">
        <v>467</v>
      </c>
      <c r="L3743" t="e">
        <f t="shared" si="447"/>
        <v>#VALUE!</v>
      </c>
    </row>
    <row r="3744" spans="1:12" ht="13.2" hidden="1" x14ac:dyDescent="0.25">
      <c r="A3744" s="3"/>
      <c r="B3744" s="3"/>
      <c r="C3744" s="3" t="s">
        <v>467</v>
      </c>
      <c r="D3744" s="3"/>
      <c r="E3744" s="3"/>
      <c r="F3744" s="5"/>
      <c r="G3744" s="5"/>
      <c r="H3744" s="5"/>
      <c r="I3744" s="5"/>
      <c r="J3744" s="3"/>
      <c r="K3744" s="3" t="s">
        <v>467</v>
      </c>
      <c r="L3744" t="e">
        <f t="shared" si="447"/>
        <v>#VALUE!</v>
      </c>
    </row>
    <row r="3745" spans="1:12" ht="13.2" hidden="1" x14ac:dyDescent="0.25">
      <c r="A3745" s="3"/>
      <c r="B3745" s="3"/>
      <c r="C3745" s="3" t="s">
        <v>467</v>
      </c>
      <c r="D3745" s="3"/>
      <c r="E3745" s="3"/>
      <c r="F3745" s="5"/>
      <c r="G3745" s="5"/>
      <c r="H3745" s="5"/>
      <c r="I3745" s="5"/>
      <c r="J3745" s="3"/>
      <c r="K3745" s="3" t="s">
        <v>467</v>
      </c>
      <c r="L3745" t="e">
        <f t="shared" si="447"/>
        <v>#VALUE!</v>
      </c>
    </row>
    <row r="3746" spans="1:12" ht="13.2" hidden="1" x14ac:dyDescent="0.25">
      <c r="A3746" s="3"/>
      <c r="B3746" s="3"/>
      <c r="C3746" s="3" t="s">
        <v>467</v>
      </c>
      <c r="D3746" s="3"/>
      <c r="E3746" s="3"/>
      <c r="F3746" s="5"/>
      <c r="G3746" s="5"/>
      <c r="H3746" s="5"/>
      <c r="I3746" s="5"/>
      <c r="J3746" s="3"/>
      <c r="K3746" s="3" t="s">
        <v>467</v>
      </c>
      <c r="L3746" t="e">
        <f t="shared" si="447"/>
        <v>#VALUE!</v>
      </c>
    </row>
    <row r="3747" spans="1:12" ht="13.2" hidden="1" x14ac:dyDescent="0.25">
      <c r="A3747" s="3"/>
      <c r="B3747" s="3"/>
      <c r="C3747" s="3" t="s">
        <v>467</v>
      </c>
      <c r="D3747" s="3"/>
      <c r="E3747" s="3"/>
      <c r="F3747" s="5"/>
      <c r="G3747" s="5"/>
      <c r="H3747" s="5"/>
      <c r="I3747" s="5"/>
      <c r="J3747" s="3"/>
      <c r="K3747" s="3" t="s">
        <v>467</v>
      </c>
      <c r="L3747" t="e">
        <f t="shared" si="447"/>
        <v>#VALUE!</v>
      </c>
    </row>
    <row r="3748" spans="1:12" ht="13.2" hidden="1" x14ac:dyDescent="0.25">
      <c r="A3748" s="3"/>
      <c r="B3748" s="3"/>
      <c r="C3748" s="3" t="s">
        <v>467</v>
      </c>
      <c r="D3748" s="3"/>
      <c r="E3748" s="3"/>
      <c r="F3748" s="5"/>
      <c r="G3748" s="5"/>
      <c r="H3748" s="5"/>
      <c r="I3748" s="5"/>
      <c r="J3748" s="3"/>
      <c r="K3748" s="3" t="s">
        <v>467</v>
      </c>
      <c r="L3748" t="e">
        <f t="shared" si="447"/>
        <v>#VALUE!</v>
      </c>
    </row>
    <row r="3749" spans="1:12" ht="13.2" hidden="1" x14ac:dyDescent="0.25">
      <c r="A3749" s="3"/>
      <c r="B3749" s="3"/>
      <c r="C3749" s="3" t="s">
        <v>467</v>
      </c>
      <c r="D3749" s="3"/>
      <c r="E3749" s="3"/>
      <c r="F3749" s="5"/>
      <c r="G3749" s="5"/>
      <c r="H3749" s="5"/>
      <c r="I3749" s="5"/>
      <c r="J3749" s="3"/>
      <c r="K3749" s="3" t="s">
        <v>467</v>
      </c>
      <c r="L3749" t="e">
        <f t="shared" si="447"/>
        <v>#VALUE!</v>
      </c>
    </row>
    <row r="3750" spans="1:12" ht="13.2" hidden="1" x14ac:dyDescent="0.25">
      <c r="A3750" s="3"/>
      <c r="B3750" s="3"/>
      <c r="C3750" s="3" t="s">
        <v>467</v>
      </c>
      <c r="D3750" s="3"/>
      <c r="E3750" s="3"/>
      <c r="F3750" s="5"/>
      <c r="G3750" s="5"/>
      <c r="H3750" s="5"/>
      <c r="I3750" s="5"/>
      <c r="J3750" s="3"/>
      <c r="K3750" s="3" t="s">
        <v>467</v>
      </c>
      <c r="L3750" t="e">
        <f t="shared" si="447"/>
        <v>#VALUE!</v>
      </c>
    </row>
    <row r="3751" spans="1:12" ht="13.2" hidden="1" x14ac:dyDescent="0.25">
      <c r="A3751" s="3"/>
      <c r="B3751" s="3"/>
      <c r="C3751" s="3" t="s">
        <v>467</v>
      </c>
      <c r="D3751" s="3"/>
      <c r="E3751" s="3"/>
      <c r="F3751" s="5"/>
      <c r="G3751" s="5"/>
      <c r="H3751" s="5"/>
      <c r="I3751" s="5"/>
      <c r="J3751" s="3"/>
      <c r="K3751" s="3" t="s">
        <v>467</v>
      </c>
      <c r="L3751" t="e">
        <f t="shared" si="447"/>
        <v>#VALUE!</v>
      </c>
    </row>
    <row r="3752" spans="1:12" ht="13.2" hidden="1" x14ac:dyDescent="0.25">
      <c r="A3752" s="3"/>
      <c r="B3752" s="3"/>
      <c r="C3752" s="3" t="s">
        <v>467</v>
      </c>
      <c r="D3752" s="3"/>
      <c r="E3752" s="3"/>
      <c r="F3752" s="5"/>
      <c r="G3752" s="5"/>
      <c r="H3752" s="5"/>
      <c r="I3752" s="5"/>
      <c r="J3752" s="3"/>
      <c r="K3752" s="3" t="s">
        <v>467</v>
      </c>
      <c r="L3752" t="e">
        <f t="shared" si="447"/>
        <v>#VALUE!</v>
      </c>
    </row>
    <row r="3753" spans="1:12" ht="13.2" hidden="1" x14ac:dyDescent="0.25">
      <c r="A3753" s="3"/>
      <c r="B3753" s="3"/>
      <c r="C3753" s="3" t="s">
        <v>467</v>
      </c>
      <c r="D3753" s="3"/>
      <c r="E3753" s="3"/>
      <c r="F3753" s="5"/>
      <c r="G3753" s="5"/>
      <c r="H3753" s="5"/>
      <c r="I3753" s="5"/>
      <c r="J3753" s="3"/>
      <c r="K3753" s="3" t="s">
        <v>467</v>
      </c>
      <c r="L3753" t="e">
        <f t="shared" si="447"/>
        <v>#VALUE!</v>
      </c>
    </row>
    <row r="3754" spans="1:12" ht="13.2" hidden="1" x14ac:dyDescent="0.25">
      <c r="A3754" s="3"/>
      <c r="B3754" s="3"/>
      <c r="C3754" s="3" t="s">
        <v>467</v>
      </c>
      <c r="D3754" s="3"/>
      <c r="E3754" s="3"/>
      <c r="F3754" s="5"/>
      <c r="G3754" s="5"/>
      <c r="H3754" s="5"/>
      <c r="I3754" s="5"/>
      <c r="J3754" s="3"/>
      <c r="K3754" s="3" t="s">
        <v>467</v>
      </c>
      <c r="L3754" t="e">
        <f t="shared" si="447"/>
        <v>#VALUE!</v>
      </c>
    </row>
    <row r="3755" spans="1:12" ht="13.2" hidden="1" x14ac:dyDescent="0.25">
      <c r="A3755" s="3"/>
      <c r="B3755" s="3"/>
      <c r="C3755" s="3" t="s">
        <v>467</v>
      </c>
      <c r="D3755" s="3"/>
      <c r="E3755" s="3"/>
      <c r="F3755" s="5"/>
      <c r="G3755" s="5"/>
      <c r="H3755" s="5"/>
      <c r="I3755" s="5"/>
      <c r="J3755" s="3"/>
      <c r="K3755" s="3" t="s">
        <v>467</v>
      </c>
      <c r="L3755" t="e">
        <f t="shared" si="447"/>
        <v>#VALUE!</v>
      </c>
    </row>
    <row r="3756" spans="1:12" ht="13.2" hidden="1" x14ac:dyDescent="0.25">
      <c r="A3756" s="3"/>
      <c r="B3756" s="3"/>
      <c r="C3756" s="3" t="s">
        <v>467</v>
      </c>
      <c r="D3756" s="3"/>
      <c r="E3756" s="3"/>
      <c r="F3756" s="5"/>
      <c r="G3756" s="5"/>
      <c r="H3756" s="5"/>
      <c r="I3756" s="5"/>
      <c r="J3756" s="3"/>
      <c r="K3756" s="3" t="s">
        <v>467</v>
      </c>
      <c r="L3756" t="e">
        <f t="shared" si="447"/>
        <v>#VALUE!</v>
      </c>
    </row>
    <row r="3757" spans="1:12" ht="13.2" hidden="1" x14ac:dyDescent="0.25">
      <c r="A3757" s="3"/>
      <c r="B3757" s="3"/>
      <c r="C3757" s="3" t="s">
        <v>467</v>
      </c>
      <c r="D3757" s="3"/>
      <c r="E3757" s="3"/>
      <c r="F3757" s="5"/>
      <c r="G3757" s="5"/>
      <c r="H3757" s="5"/>
      <c r="I3757" s="5"/>
      <c r="J3757" s="3"/>
      <c r="K3757" s="3" t="s">
        <v>467</v>
      </c>
      <c r="L3757" t="e">
        <f t="shared" si="447"/>
        <v>#VALUE!</v>
      </c>
    </row>
    <row r="3758" spans="1:12" ht="13.2" hidden="1" x14ac:dyDescent="0.25">
      <c r="A3758" s="3"/>
      <c r="B3758" s="3"/>
      <c r="C3758" s="3" t="s">
        <v>467</v>
      </c>
      <c r="D3758" s="3"/>
      <c r="E3758" s="3"/>
      <c r="F3758" s="5"/>
      <c r="G3758" s="5"/>
      <c r="H3758" s="5"/>
      <c r="I3758" s="5"/>
      <c r="J3758" s="3"/>
      <c r="K3758" s="3" t="s">
        <v>467</v>
      </c>
      <c r="L3758" t="e">
        <f t="shared" si="447"/>
        <v>#VALUE!</v>
      </c>
    </row>
    <row r="3759" spans="1:12" ht="13.2" hidden="1" x14ac:dyDescent="0.25">
      <c r="A3759" s="3"/>
      <c r="B3759" s="3"/>
      <c r="C3759" s="3" t="s">
        <v>467</v>
      </c>
      <c r="D3759" s="3"/>
      <c r="E3759" s="3"/>
      <c r="F3759" s="5"/>
      <c r="G3759" s="5"/>
      <c r="H3759" s="5"/>
      <c r="I3759" s="5"/>
      <c r="J3759" s="3"/>
      <c r="K3759" s="3" t="s">
        <v>467</v>
      </c>
      <c r="L3759" t="e">
        <f t="shared" si="447"/>
        <v>#VALUE!</v>
      </c>
    </row>
    <row r="3760" spans="1:12" ht="13.2" hidden="1" x14ac:dyDescent="0.25">
      <c r="A3760" s="3"/>
      <c r="B3760" s="3"/>
      <c r="C3760" s="3" t="s">
        <v>467</v>
      </c>
      <c r="D3760" s="3"/>
      <c r="E3760" s="3"/>
      <c r="F3760" s="5"/>
      <c r="G3760" s="5"/>
      <c r="H3760" s="5"/>
      <c r="I3760" s="5"/>
      <c r="J3760" s="3"/>
      <c r="K3760" s="3" t="s">
        <v>467</v>
      </c>
      <c r="L3760" t="e">
        <f t="shared" si="447"/>
        <v>#VALUE!</v>
      </c>
    </row>
    <row r="3761" spans="1:11" ht="13.2" hidden="1" x14ac:dyDescent="0.25">
      <c r="A3761" s="3"/>
      <c r="B3761" s="3"/>
      <c r="C3761" s="3" t="s">
        <v>467</v>
      </c>
      <c r="D3761" s="3"/>
      <c r="E3761" s="3"/>
      <c r="F3761" s="5"/>
      <c r="G3761" s="5"/>
      <c r="H3761" s="5"/>
      <c r="I3761" s="5"/>
      <c r="J3761" s="3"/>
      <c r="K3761" s="3" t="s">
        <v>467</v>
      </c>
    </row>
    <row r="3762" spans="1:11" ht="13.2" hidden="1" x14ac:dyDescent="0.25">
      <c r="A3762" s="3"/>
      <c r="B3762" s="3"/>
      <c r="C3762" s="3" t="s">
        <v>467</v>
      </c>
      <c r="D3762" s="3"/>
      <c r="E3762" s="3"/>
      <c r="F3762" s="5"/>
      <c r="G3762" s="5"/>
      <c r="H3762" s="5"/>
      <c r="I3762" s="5"/>
      <c r="J3762" s="3"/>
      <c r="K3762" s="3" t="s">
        <v>467</v>
      </c>
    </row>
    <row r="3763" spans="1:11" ht="13.2" hidden="1" x14ac:dyDescent="0.25">
      <c r="A3763" s="3"/>
      <c r="B3763" s="3"/>
      <c r="C3763" s="3" t="s">
        <v>467</v>
      </c>
      <c r="D3763" s="3"/>
      <c r="E3763" s="3"/>
      <c r="F3763" s="5"/>
      <c r="G3763" s="5"/>
      <c r="H3763" s="5"/>
      <c r="I3763" s="5"/>
      <c r="J3763" s="3"/>
      <c r="K3763" s="3" t="s">
        <v>467</v>
      </c>
    </row>
    <row r="3764" spans="1:11" ht="13.2" hidden="1" x14ac:dyDescent="0.25">
      <c r="A3764" s="3"/>
      <c r="B3764" s="3"/>
      <c r="C3764" s="3" t="s">
        <v>467</v>
      </c>
      <c r="D3764" s="3"/>
      <c r="E3764" s="3"/>
      <c r="F3764" s="5"/>
      <c r="G3764" s="5"/>
      <c r="H3764" s="5"/>
      <c r="I3764" s="5"/>
      <c r="J3764" s="3"/>
      <c r="K3764" s="3" t="s">
        <v>467</v>
      </c>
    </row>
    <row r="3765" spans="1:11" ht="13.2" hidden="1" x14ac:dyDescent="0.25">
      <c r="A3765" s="3"/>
      <c r="B3765" s="3"/>
      <c r="C3765" s="3" t="s">
        <v>467</v>
      </c>
      <c r="D3765" s="3"/>
      <c r="E3765" s="3"/>
      <c r="F3765" s="5"/>
      <c r="G3765" s="5"/>
      <c r="H3765" s="5"/>
      <c r="I3765" s="5"/>
      <c r="J3765" s="3"/>
      <c r="K3765" s="3" t="s">
        <v>467</v>
      </c>
    </row>
    <row r="3766" spans="1:11" ht="13.2" hidden="1" x14ac:dyDescent="0.25">
      <c r="A3766" s="3"/>
      <c r="B3766" s="3"/>
      <c r="C3766" s="3" t="s">
        <v>467</v>
      </c>
      <c r="D3766" s="3"/>
      <c r="E3766" s="3"/>
      <c r="F3766" s="5"/>
      <c r="G3766" s="5"/>
      <c r="H3766" s="5"/>
      <c r="I3766" s="5"/>
      <c r="J3766" s="3"/>
      <c r="K3766" s="3" t="s">
        <v>467</v>
      </c>
    </row>
    <row r="3767" spans="1:11" ht="13.2" hidden="1" x14ac:dyDescent="0.25">
      <c r="A3767" s="3"/>
      <c r="B3767" s="3"/>
      <c r="C3767" s="3" t="s">
        <v>467</v>
      </c>
      <c r="D3767" s="3"/>
      <c r="E3767" s="3"/>
      <c r="F3767" s="5"/>
      <c r="G3767" s="5"/>
      <c r="H3767" s="5"/>
      <c r="I3767" s="5"/>
      <c r="J3767" s="3"/>
      <c r="K3767" s="3" t="s">
        <v>467</v>
      </c>
    </row>
    <row r="3768" spans="1:11" ht="13.2" hidden="1" x14ac:dyDescent="0.25">
      <c r="A3768" s="3"/>
      <c r="B3768" s="3"/>
      <c r="C3768" s="3" t="s">
        <v>467</v>
      </c>
      <c r="D3768" s="3"/>
      <c r="E3768" s="3"/>
      <c r="F3768" s="5"/>
      <c r="G3768" s="5"/>
      <c r="H3768" s="5"/>
      <c r="I3768" s="5"/>
      <c r="J3768" s="3"/>
      <c r="K3768" s="3" t="s">
        <v>467</v>
      </c>
    </row>
    <row r="3769" spans="1:11" ht="13.2" hidden="1" x14ac:dyDescent="0.25">
      <c r="A3769" s="3"/>
      <c r="B3769" s="3"/>
      <c r="C3769" s="3" t="s">
        <v>467</v>
      </c>
      <c r="D3769" s="3"/>
      <c r="E3769" s="3"/>
      <c r="F3769" s="5"/>
      <c r="G3769" s="5"/>
      <c r="H3769" s="5"/>
      <c r="I3769" s="5"/>
      <c r="J3769" s="3"/>
      <c r="K3769" s="3" t="s">
        <v>467</v>
      </c>
    </row>
    <row r="3770" spans="1:11" ht="13.2" hidden="1" x14ac:dyDescent="0.25">
      <c r="A3770" s="3"/>
      <c r="B3770" s="3"/>
      <c r="C3770" s="3" t="s">
        <v>467</v>
      </c>
      <c r="D3770" s="3"/>
      <c r="E3770" s="3"/>
      <c r="F3770" s="5"/>
      <c r="G3770" s="5"/>
      <c r="H3770" s="5"/>
      <c r="I3770" s="5"/>
      <c r="J3770" s="3"/>
      <c r="K3770" s="3" t="s">
        <v>467</v>
      </c>
    </row>
    <row r="3771" spans="1:11" ht="13.2" hidden="1" x14ac:dyDescent="0.25">
      <c r="A3771" s="3"/>
      <c r="B3771" s="3"/>
      <c r="C3771" s="3" t="s">
        <v>467</v>
      </c>
      <c r="D3771" s="3"/>
      <c r="E3771" s="3"/>
      <c r="F3771" s="5"/>
      <c r="G3771" s="5"/>
      <c r="H3771" s="5"/>
      <c r="I3771" s="5"/>
      <c r="J3771" s="3"/>
      <c r="K3771" s="3" t="s">
        <v>467</v>
      </c>
    </row>
    <row r="3772" spans="1:11" ht="13.2" hidden="1" x14ac:dyDescent="0.25">
      <c r="A3772" s="3"/>
      <c r="B3772" s="3"/>
      <c r="C3772" s="3" t="s">
        <v>467</v>
      </c>
      <c r="D3772" s="3"/>
      <c r="E3772" s="3"/>
      <c r="F3772" s="5"/>
      <c r="G3772" s="5"/>
      <c r="H3772" s="5"/>
      <c r="I3772" s="5"/>
      <c r="J3772" s="3"/>
      <c r="K3772" s="3" t="s">
        <v>467</v>
      </c>
    </row>
    <row r="3773" spans="1:11" ht="13.2" hidden="1" x14ac:dyDescent="0.25">
      <c r="A3773" s="3"/>
      <c r="B3773" s="3"/>
      <c r="C3773" s="3" t="s">
        <v>467</v>
      </c>
      <c r="D3773" s="3"/>
      <c r="E3773" s="3"/>
      <c r="F3773" s="5"/>
      <c r="G3773" s="5"/>
      <c r="H3773" s="5"/>
      <c r="I3773" s="5"/>
      <c r="J3773" s="3"/>
      <c r="K3773" s="3" t="s">
        <v>467</v>
      </c>
    </row>
    <row r="3774" spans="1:11" ht="13.2" hidden="1" x14ac:dyDescent="0.25">
      <c r="A3774" s="3"/>
      <c r="B3774" s="3"/>
      <c r="C3774" s="3" t="s">
        <v>467</v>
      </c>
      <c r="D3774" s="3"/>
      <c r="E3774" s="3"/>
      <c r="F3774" s="5"/>
      <c r="G3774" s="5"/>
      <c r="H3774" s="5"/>
      <c r="I3774" s="5"/>
      <c r="J3774" s="3"/>
      <c r="K3774" s="3" t="s">
        <v>467</v>
      </c>
    </row>
  </sheetData>
  <autoFilter ref="A1:M3774" xr:uid="{00000000-0001-0000-0000-000000000000}">
    <filterColumn colId="6">
      <filters>
        <filter val="Marketing"/>
      </filters>
    </filterColumn>
    <filterColumn colId="7">
      <filters>
        <filter val="Squad"/>
      </filters>
    </filterColumn>
    <filterColumn colId="12">
      <filters>
        <filter val="FALSE"/>
      </filters>
    </filterColumn>
  </autoFilter>
  <customSheetViews>
    <customSheetView guid="{FF6907AF-B4A5-41D9-94E4-5E15A4060666}" filter="1" showAutoFilter="1">
      <pageMargins left="0.7" right="0.7" top="0.75" bottom="0.75" header="0.3" footer="0.3"/>
      <autoFilter ref="A1:P3716" xr:uid="{6D87AB76-60A0-4FF4-902E-722BE9B1DE52}"/>
    </customSheetView>
  </customSheetViews>
  <conditionalFormatting sqref="M9 M11 M19:M22 M30:M32 M41 M51:M55 M61:M64 M75:M77 M102 M109:M114 M122 M128:M131 M142:M148 M156:M159 M165:M169 M171:M172 M183:M184 M192:M194 M202:M205 M215:M216 M218:M222 M229:M231 M237:M245 M249:M253 M260:M262 M272 M282:M283 M293:M299 M308:M309 M318 M327 M335:M338 M344:M345 M348:M351 M364:M371 M375:M377 M383 M391:M393 M410:M414 M424:M426 M430:M431 M434 M454:M460 M465:M469 M478:M486 M493:M494 M507:M515 M521:M530 M537:M538 M541:M542 M561:M566 M573:M577 M586:M594 M600:M607 M610:M613 M615:M620 M624:M627 M631:M632 M637:M639 M646:M647 M650:M653 M658:M663 M667:M671 M673 M679:M693 M700:M701 M704:M706 M711 M713:M714 M724:M729 M731 M737:M740 M743:M744 M749:M750 M754:M762 M770:M780 M783:M788 M791:M792 M795 M800 M802 M805 M808:M811 M814 M817:M827 M832:M840 M842:M843 M846:M849 M852:M854 M859:M874 M876:M880 M883:M887 M889:M894 M898:M906 M908:M918 M922:M930 M933:M942 M945:M947 M949:M954 M958:M961 M969:M984 M986:M991 M996:M1000 M1003:M1024 M1026:M1032 M1035:M1036 M1038:M1041 M1044:M1045 M1050:M1056 M1059:M1061 M1064:M1072 M1074 M1077:M1081 M1085:M1104 M1111:M1123 M1125 M1131:M1145 M1149:M1153 M1158:M1162 M1164:M1173 M1178:M1183 M1188:M1198 M1201:M1206 M1214:M1219 M1222:M1224 M1228:M1234 M1238:M1250 M1256:M1260 M1265:M1266 M1270:M1273 M1275:M1278 M1281:M1288 M1290:M1296 M1300:M1303 M1306:M1311 M1315:M1316 M1318:M1324 M1327:M1333 M1335:M1349 M1353:M1355 M1358:M1363 M1370:M1374 M1378:M1384 M1386:M1392 M1394:M1401 M1403:M1404 M1415:M1421 M1431:M1440 M1448:M1451 M1455:M1458 M1462:M1470 M1472:M1475 M1478:M1479 M1487:M1490 M1495:M1499 M1503:M1509 M1512:M1514 M1519:M1520 M1522 M1525:M1528 M1531:M1533 M1539 M1541:M1545 M1547:M1548 M1558:M1567 M1572:M1578 M1582:M1589 M1591 M1596:M1616 M1618:M1643 M1647:M1651 M1653 M1657 M1659:M1665 M1675:M1679 M1683:M1690 M1699:M1710 M1715:M1718 M1721:M1725 M1728:M1730 M1733:M1737 M1739 M1743:M1744 M1747:M1761 M1763 M1766:M1770 M1772:M1775 M1778:M1783 M1785:M1787 M1790:M1791 M1793:M1794 M1796:M1800 M1804:M1809 M1816:M1821 M1824 M1832:M1835 M1839:M1840 M1846:M1848 M1852:M1862 M1865:M1869 M1872:M1886 M1888 M1892:M1897 M1900:M1901 M1903:M1907 M1909:M1911 M1914:M1919 M1921:M1926 M1936:M1947 M1950:M1959 M1961:M1963 M1965:M1967 M1969:M1970 M1974:M1978 M1980:M1987 M1990:M1993 M2000:M2002 M2004:M2016 M2019:M2026 M2030:M2032 M2036 M2038 M2042 M2044:M2045 M2047:M2054 M2056:M2058 M2060 M2063:M2065 M2069:M2070 M2074:M2075 M2082:M2102 M2105:M2108 M2110 M2112 M2115:M2119 M2124:M2127 M2130:M2131 M2133:M2137 M2142:M2144 M2146:M2150 M2153:M2154 M2158:M2162 M2164 M2171:M2172 M2174:M2176 M2178 M2183 M2185:M2188 M2191:M2193 M2195:M2199 M2201:M2205 M2208:M2212 M2214:M2218 M2222 M2225:M2229 M2231:M2234 M2237:M2245 M2247:M2253 M2258:M2263 M2268:M2270 M2273 M2276:M2277 M2280:M2282 M2284:M2294 M2296 M2299:M2307 M2311 M2315:M2319 M2321 M2323 M2325:M2339 M2343:M2347 M2350:M2357 M2363:M2372 M2374:M2390 M2392:M2394 M2397:M2412 M2414:M2419 M2421:M2441 M2443:M2454 M2457:M2471 M2473:M2476 M2478:M2488 M2490:M2495 M2497:M2501 M2503:M2509 M2511:M2554 M2556:M2562 M2565:M2566 M2568:M2576 M2578:M2579 M2581:M2606 M2609:M2621 M2623:M2631 M2633:M2639 M2641:M2646 M2648:M2676 M2679:M2685 M2687:M2694 M2697:M2700 M2703:M2736 M2738:M2746 M2750:M2766 M2769:M2771 M2775:M2776 M2778:M2782 M2786:M2789 M2791:M2792 M2794:M2799 M2801:M2809 M2811:M2818 M2822:M2828 M2832 M2834:M2867 M2870:M2879 M2881:M2888 M2890:M2903 M2907:M2918 M2920:M2923 M2925:M2929 M2931:M2938 M2940:M2957 M2959:M2962 M2965:M2970 M2972:M2974 M2978:M2984 M2986:M2990 M2992:M3001 M3004:M3009 M3011:M3032 M3034:M3043 M3045:M3046 M3048:M3055 M3058:M3062 M3064:M3068 M3071:M3073 M3076:M3082 M3085:M3089 M3092:M3095 M3097:M3101 M3103 M3105:M3111 M3113:M3118 M3121:M3126 M3129:M3132 M3134 M3136:M3143 M3146:M3156 M3159:M3168 M3170:M3175 M3177:M3186 M3189:M3194 M3197:M3201 M3203:M3205 M3207:M3211 M3213:M3214 M3217 M3219:M3223 M3228:M3230 M3232:M3239 M3244:M3253 M3255:M3270 M3274:M3281 M3284:M3289 M3293:M3301 M3304:M3331 M3336:M3340 M3343:M3347 M3349:M3353 M3355:M3359 M3363:M3372 M3374:M3378 M3380:M3385 M3389:M3392 M3394:M3401 M3403:M3405 M3407:M3410 M3413:M3424 M3428:M3434 M3437:M3440 M3442 M3444:M3448 M3450 M3452:M3457 M3459 M3461 M3466:M3468 M3470:M3473 M3475:M3484 M3488:M3489 M3493:M3499 M3506:M3507 M3510:M3514 M3517 M3519:M3525 M3528:M3537 M3541:M3543 M3545:M3548 M3550:M3560 M3562:M3566 M3568:M3572 M3574:M3577 M3586:M3588 M3591:M3594 M3603:M3605 M3608:M3612 M3614:M3615 M3617 M3621 M3623:M3627 M3632:M3642 M3663:M3665 M3676:M3682 M3688 M3694:M3695">
    <cfRule type="containsText" dxfId="3" priority="4" operator="containsText" text="FALSE">
      <formula>NOT(ISERROR(SEARCH("FALSE",M9)))</formula>
    </cfRule>
    <cfRule type="containsText" dxfId="2" priority="5" operator="containsText" text="TRUE">
      <formula>NOT(ISERROR(SEARCH("TRUE",M9)))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ntainsText" dxfId="1" priority="1" operator="containsText" text="FALSE">
      <formula>NOT(ISERROR(SEARCH("FALSE",M2)))</formula>
    </cfRule>
    <cfRule type="containsText" dxfId="0" priority="2" operator="containsText" text="TRUE">
      <formula>NOT(ISERROR(SEARCH("TRUE",M2)))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db_evolution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Oliveira</cp:lastModifiedBy>
  <dcterms:modified xsi:type="dcterms:W3CDTF">2023-08-30T13:58:33Z</dcterms:modified>
</cp:coreProperties>
</file>