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ux\Documents\unief\THESIS\"/>
    </mc:Choice>
  </mc:AlternateContent>
  <xr:revisionPtr revIDLastSave="0" documentId="8_{B6F8E3F5-43EB-4FB8-B73F-2D59E75C894F}" xr6:coauthVersionLast="44" xr6:coauthVersionMax="44" xr10:uidLastSave="{00000000-0000-0000-0000-000000000000}"/>
  <bookViews>
    <workbookView xWindow="-108" yWindow="-108" windowWidth="23256" windowHeight="12576" xr2:uid="{07604D06-AB6C-4BCF-BACD-FE35D0DF17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A8" i="1" s="1"/>
  <c r="L10" i="1"/>
  <c r="A9" i="1" s="1"/>
  <c r="L11" i="1"/>
  <c r="L12" i="1"/>
  <c r="L13" i="1"/>
  <c r="L14" i="1"/>
  <c r="L15" i="1"/>
  <c r="L16" i="1"/>
  <c r="L17" i="1"/>
  <c r="A16" i="1" s="1"/>
  <c r="L18" i="1"/>
  <c r="L19" i="1"/>
  <c r="L20" i="1"/>
  <c r="L21" i="1"/>
  <c r="L22" i="1"/>
  <c r="L23" i="1"/>
  <c r="L24" i="1"/>
  <c r="L25" i="1"/>
  <c r="A24" i="1" s="1"/>
  <c r="L26" i="1"/>
  <c r="A25" i="1" s="1"/>
  <c r="L27" i="1"/>
  <c r="L28" i="1"/>
  <c r="L29" i="1"/>
  <c r="L30" i="1"/>
  <c r="L31" i="1"/>
  <c r="L32" i="1"/>
  <c r="L33" i="1"/>
  <c r="A32" i="1" s="1"/>
  <c r="L34" i="1"/>
  <c r="A33" i="1" s="1"/>
  <c r="L35" i="1"/>
  <c r="L36" i="1"/>
  <c r="L37" i="1"/>
  <c r="L38" i="1"/>
  <c r="L39" i="1"/>
  <c r="L40" i="1"/>
  <c r="L41" i="1"/>
  <c r="A40" i="1" s="1"/>
  <c r="L42" i="1"/>
  <c r="A41" i="1" s="1"/>
  <c r="L43" i="1"/>
  <c r="L44" i="1"/>
  <c r="L45" i="1"/>
  <c r="L46" i="1"/>
  <c r="L47" i="1"/>
  <c r="L48" i="1"/>
  <c r="L49" i="1"/>
  <c r="A48" i="1" s="1"/>
  <c r="L50" i="1"/>
  <c r="A49" i="1" s="1"/>
  <c r="L51" i="1"/>
  <c r="L52" i="1"/>
  <c r="L53" i="1"/>
  <c r="L54" i="1"/>
  <c r="L55" i="1"/>
  <c r="L56" i="1"/>
  <c r="L57" i="1"/>
  <c r="A56" i="1" s="1"/>
  <c r="L58" i="1"/>
  <c r="A57" i="1" s="1"/>
  <c r="L59" i="1"/>
  <c r="L60" i="1"/>
  <c r="L61" i="1"/>
  <c r="L62" i="1"/>
  <c r="L63" i="1"/>
  <c r="A13" i="1"/>
  <c r="A14" i="1"/>
  <c r="A15" i="1"/>
  <c r="A17" i="1"/>
  <c r="A18" i="1"/>
  <c r="A19" i="1"/>
  <c r="A20" i="1"/>
  <c r="A21" i="1"/>
  <c r="A22" i="1"/>
  <c r="A23" i="1"/>
  <c r="A26" i="1"/>
  <c r="A27" i="1"/>
  <c r="A28" i="1"/>
  <c r="A29" i="1"/>
  <c r="A30" i="1"/>
  <c r="A31" i="1"/>
  <c r="A34" i="1"/>
  <c r="A35" i="1"/>
  <c r="A36" i="1"/>
  <c r="A37" i="1"/>
  <c r="A38" i="1"/>
  <c r="A39" i="1"/>
  <c r="A42" i="1"/>
  <c r="A43" i="1"/>
  <c r="A44" i="1"/>
  <c r="A45" i="1"/>
  <c r="A46" i="1"/>
  <c r="A47" i="1"/>
  <c r="A50" i="1"/>
  <c r="A51" i="1"/>
  <c r="A52" i="1"/>
  <c r="A53" i="1"/>
  <c r="A54" i="1"/>
  <c r="A55" i="1"/>
  <c r="A58" i="1"/>
  <c r="A59" i="1"/>
  <c r="A60" i="1"/>
  <c r="A61" i="1"/>
  <c r="A62" i="1"/>
  <c r="A4" i="1"/>
  <c r="A5" i="1"/>
  <c r="A6" i="1"/>
  <c r="A7" i="1"/>
  <c r="A10" i="1"/>
  <c r="A11" i="1"/>
  <c r="A12" i="1"/>
  <c r="A3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6" i="1" s="1"/>
  <c r="F17" i="1"/>
  <c r="F18" i="1"/>
  <c r="F19" i="1"/>
  <c r="F20" i="1"/>
  <c r="F21" i="1"/>
  <c r="F22" i="1"/>
  <c r="F23" i="1"/>
  <c r="F24" i="1"/>
  <c r="G24" i="1" s="1"/>
  <c r="F25" i="1"/>
  <c r="F26" i="1"/>
  <c r="F27" i="1"/>
  <c r="F28" i="1"/>
  <c r="F29" i="1"/>
  <c r="F30" i="1"/>
  <c r="F31" i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G48" i="1" s="1"/>
  <c r="F49" i="1"/>
  <c r="F50" i="1"/>
  <c r="G50" i="1" s="1"/>
  <c r="F51" i="1"/>
  <c r="F52" i="1"/>
  <c r="F53" i="1"/>
  <c r="F54" i="1"/>
  <c r="F55" i="1"/>
  <c r="F56" i="1"/>
  <c r="G56" i="1" s="1"/>
  <c r="F57" i="1"/>
  <c r="F58" i="1"/>
  <c r="G58" i="1" s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G13" i="1" s="1"/>
  <c r="D14" i="1"/>
  <c r="D15" i="1"/>
  <c r="G15" i="1" s="1"/>
  <c r="D16" i="1"/>
  <c r="D17" i="1"/>
  <c r="D18" i="1"/>
  <c r="D19" i="1"/>
  <c r="D20" i="1"/>
  <c r="D21" i="1"/>
  <c r="G21" i="1" s="1"/>
  <c r="D22" i="1"/>
  <c r="D23" i="1"/>
  <c r="D24" i="1"/>
  <c r="D25" i="1"/>
  <c r="D26" i="1"/>
  <c r="D27" i="1"/>
  <c r="D28" i="1"/>
  <c r="D29" i="1"/>
  <c r="G29" i="1" s="1"/>
  <c r="D30" i="1"/>
  <c r="D31" i="1"/>
  <c r="G31" i="1" s="1"/>
  <c r="D32" i="1"/>
  <c r="D33" i="1"/>
  <c r="D34" i="1"/>
  <c r="D35" i="1"/>
  <c r="D36" i="1"/>
  <c r="D37" i="1"/>
  <c r="G37" i="1" s="1"/>
  <c r="D38" i="1"/>
  <c r="D39" i="1"/>
  <c r="G39" i="1" s="1"/>
  <c r="D40" i="1"/>
  <c r="D41" i="1"/>
  <c r="D42" i="1"/>
  <c r="D43" i="1"/>
  <c r="D44" i="1"/>
  <c r="D45" i="1"/>
  <c r="G45" i="1" s="1"/>
  <c r="D46" i="1"/>
  <c r="D47" i="1"/>
  <c r="G47" i="1" s="1"/>
  <c r="D48" i="1"/>
  <c r="D49" i="1"/>
  <c r="D50" i="1"/>
  <c r="D51" i="1"/>
  <c r="D52" i="1"/>
  <c r="D53" i="1"/>
  <c r="G53" i="1" s="1"/>
  <c r="D54" i="1"/>
  <c r="D55" i="1"/>
  <c r="D56" i="1"/>
  <c r="D57" i="1"/>
  <c r="D58" i="1"/>
  <c r="D59" i="1"/>
  <c r="D60" i="1"/>
  <c r="D61" i="1"/>
  <c r="G61" i="1" s="1"/>
  <c r="D62" i="1"/>
  <c r="D2" i="1"/>
  <c r="G2" i="1" s="1"/>
  <c r="G42" i="1" l="1"/>
  <c r="G34" i="1"/>
  <c r="G26" i="1"/>
  <c r="G18" i="1"/>
  <c r="G10" i="1"/>
  <c r="G55" i="1"/>
  <c r="G23" i="1"/>
  <c r="G6" i="1"/>
  <c r="G40" i="1"/>
  <c r="G28" i="1"/>
  <c r="G20" i="1"/>
  <c r="G12" i="1"/>
  <c r="G4" i="1"/>
  <c r="G59" i="1"/>
  <c r="G51" i="1"/>
  <c r="G5" i="1"/>
  <c r="G62" i="1"/>
  <c r="G54" i="1"/>
  <c r="G46" i="1"/>
  <c r="G38" i="1"/>
  <c r="G30" i="1"/>
  <c r="G22" i="1"/>
  <c r="G14" i="1"/>
  <c r="G43" i="1"/>
  <c r="G35" i="1"/>
  <c r="G27" i="1"/>
  <c r="G19" i="1"/>
  <c r="G11" i="1"/>
  <c r="G3" i="1"/>
  <c r="G52" i="1"/>
  <c r="G44" i="1"/>
  <c r="G36" i="1"/>
  <c r="G57" i="1"/>
  <c r="G49" i="1"/>
  <c r="G41" i="1"/>
  <c r="G33" i="1"/>
  <c r="G25" i="1"/>
  <c r="G17" i="1"/>
  <c r="G9" i="1"/>
  <c r="G60" i="1"/>
  <c r="G8" i="1"/>
  <c r="G7" i="1"/>
</calcChain>
</file>

<file path=xl/sharedStrings.xml><?xml version="1.0" encoding="utf-8"?>
<sst xmlns="http://schemas.openxmlformats.org/spreadsheetml/2006/main" count="310" uniqueCount="132">
  <si>
    <t>in)	V</t>
  </si>
  <si>
    <t>out)</t>
  </si>
  <si>
    <t>-3.39794000867204e+001dB</t>
  </si>
  <si>
    <t xml:space="preserve">0.00000000000000e+000°)	</t>
  </si>
  <si>
    <t>-8.50055657310905e+001dB</t>
  </si>
  <si>
    <t>-1.09522135126612e+002°)</t>
  </si>
  <si>
    <t>-8.21600038191491e+001dB</t>
  </si>
  <si>
    <t>-1.15828983286315e+002°)</t>
  </si>
  <si>
    <t>-7.93867699886231e+001dB</t>
  </si>
  <si>
    <t>-1.22300549209640e+002°)</t>
  </si>
  <si>
    <t>-7.66898606430779e+001dB</t>
  </si>
  <si>
    <t>-1.28940586246758e+002°)</t>
  </si>
  <si>
    <t>-7.40737379174252e+001dB</t>
  </si>
  <si>
    <t>-1.35746449380142e+002°)</t>
  </si>
  <si>
    <t>-7.15429850085682e+001dB</t>
  </si>
  <si>
    <t>-1.42708271070486e+002°)</t>
  </si>
  <si>
    <t>-6.91019541135070e+001dB</t>
  </si>
  <si>
    <t>-1.49808981251882e+002°)</t>
  </si>
  <si>
    <t>-6.67544572422636e+001dB</t>
  </si>
  <si>
    <t>-1.57025076579795e+002°)</t>
  </si>
  <si>
    <t>-6.45035359695414e+001dB</t>
  </si>
  <si>
    <t>-1.64327899843719e+002°)</t>
  </si>
  <si>
    <t>-6.23513210969962e+001dB</t>
  </si>
  <si>
    <t>-1.71685120894951e+002°)</t>
  </si>
  <si>
    <t>-6.02989664824053e+001dB</t>
  </si>
  <si>
    <t>-1.79062153840572e+002°)</t>
  </si>
  <si>
    <t>-5.83466248974202e+001dB</t>
  </si>
  <si>
    <t>1.73576612309203e+002°)</t>
  </si>
  <si>
    <t>-5.64934355982686e+001dB</t>
  </si>
  <si>
    <t>1.66266718997136e+002°)</t>
  </si>
  <si>
    <t>-5.47375120443812e+001dB</t>
  </si>
  <si>
    <t>1.59042513686131e+002°)</t>
  </si>
  <si>
    <t>-5.30759435098502e+001dB</t>
  </si>
  <si>
    <t>1.51935833244710e+002°)</t>
  </si>
  <si>
    <t>-5.15048422948068e+001dB</t>
  </si>
  <si>
    <t>1.44974452222075e+002°)</t>
  </si>
  <si>
    <t>-5.00194690861240e+001dB</t>
  </si>
  <si>
    <t>1.38180424560203e+002°)</t>
  </si>
  <si>
    <t>-4.86144522880664e+001dB</t>
  </si>
  <si>
    <t>1.31568582250206e+002°)</t>
  </si>
  <si>
    <t>-4.72840913215114e+001dB</t>
  </si>
  <si>
    <t>1.25145489273227e+002°)</t>
  </si>
  <si>
    <t>-4.60227109075157e+001dB</t>
  </si>
  <si>
    <t>1.18909076210649e+002°)</t>
  </si>
  <si>
    <t>-4.48250218680388e+001dB</t>
  </si>
  <si>
    <t>1.12849043656434e+002°)</t>
  </si>
  <si>
    <t>-4.36864457069947e+001dB</t>
  </si>
  <si>
    <t>1.06947983217951e+002°)</t>
  </si>
  <si>
    <t>-4.26033708885428e+001dB</t>
  </si>
  <si>
    <t>1.01183069410320e+002°)</t>
  </si>
  <si>
    <t>-4.15733218038728e+001dB</t>
  </si>
  <si>
    <t>9.55281371667204e+001°)</t>
  </si>
  <si>
    <t>-4.05950318659926e+001dB</t>
  </si>
  <si>
    <t>8.99559628987355e+001°)</t>
  </si>
  <si>
    <t>-3.96684181619136e+001dB</t>
  </si>
  <si>
    <t>8.44405848148945e+001°)</t>
  </si>
  <si>
    <t>-3.87944578413248e+001dB</t>
  </si>
  <si>
    <t>7.89595068249131e+001°)</t>
  </si>
  <si>
    <t>-3.79749689772733e+001dB</t>
  </si>
  <si>
    <t>7.34956193594165e+001°)</t>
  </si>
  <si>
    <t>-3.72123043173890e+001dB</t>
  </si>
  <si>
    <t>6.80386462732763e+001°)</t>
  </si>
  <si>
    <t>-3.65089771450938e+001dB</t>
  </si>
  <si>
    <t>6.25859115369563e+001°)</t>
  </si>
  <si>
    <t>-3.58672536056746e+001dB</t>
  </si>
  <si>
    <t>5.71422426409872e+001°)</t>
  </si>
  <si>
    <t>-3.52887610430551e+001dB</t>
  </si>
  <si>
    <t>5.17189137908208e+001°)</t>
  </si>
  <si>
    <t>-3.47741702768729e+001dB</t>
  </si>
  <si>
    <t>4.63316822517216e+001°)</t>
  </si>
  <si>
    <t>-3.43230048725511e+001dB</t>
  </si>
  <si>
    <t>4.09981526389024e+001°)</t>
  </si>
  <si>
    <t>-3.39336102762179e+001dB</t>
  </si>
  <si>
    <t>3.57348561455217e+001°)</t>
  </si>
  <si>
    <t>-3.36032849735580e+001dB</t>
  </si>
  <si>
    <t>3.05544940970125e+001°)</t>
  </si>
  <si>
    <t>-3.33285446907383e+001dB</t>
  </si>
  <si>
    <t>2.54637405646011e+001°)</t>
  </si>
  <si>
    <t>-3.31054695365214e+001dB</t>
  </si>
  <si>
    <t>2.04618495826703e+001°)</t>
  </si>
  <si>
    <t>-3.29300784621770e+001dB</t>
  </si>
  <si>
    <t>1.55401280342098e+001°)</t>
  </si>
  <si>
    <t>-3.27986841890732e+001dB</t>
  </si>
  <si>
    <t>1.06821790138457e+001°)</t>
  </si>
  <si>
    <t>-3.27081986284944e+001dB</t>
  </si>
  <si>
    <t>5.86473145148303e+000°)</t>
  </si>
  <si>
    <t>-3.26563765730724e+001dB</t>
  </si>
  <si>
    <t>1.05885520018892e+000°)</t>
  </si>
  <si>
    <t>-3.26419988881265e+001dB</t>
  </si>
  <si>
    <t>-3.76860274529092e+000°)</t>
  </si>
  <si>
    <t>-3.26650034356258e+001dB</t>
  </si>
  <si>
    <t>-8.65346381555488e+000°)</t>
  </si>
  <si>
    <t>-3.27265728139360e+001dB</t>
  </si>
  <si>
    <t>-1.36325863530799e+001°)</t>
  </si>
  <si>
    <t>-3.28291842442262e+001dB</t>
  </si>
  <si>
    <t>-1.87421523214721e+001°)</t>
  </si>
  <si>
    <t>-3.29766204906117e+001dB</t>
  </si>
  <si>
    <t>-2.40158464234312e+001°)</t>
  </si>
  <si>
    <t>-3.31739334705213e+001dB</t>
  </si>
  <si>
    <t>-2.94829091728168e+001°)</t>
  </si>
  <si>
    <t>-3.34273461234081e+001dB</t>
  </si>
  <si>
    <t>-3.51660816194914e+001°)</t>
  </si>
  <si>
    <t>-3.37440752267169e+001dB</t>
  </si>
  <si>
    <t>-4.10795205911272e+001°)</t>
  </si>
  <si>
    <t>-3.41320602427717e+001dB</t>
  </si>
  <si>
    <t>-4.72268392141080e+001°)</t>
  </si>
  <si>
    <t>-3.45995923919139e+001dB</t>
  </si>
  <si>
    <t>-5.35994992634478e+001°)</t>
  </si>
  <si>
    <t>-3.51548537720433e+001dB</t>
  </si>
  <si>
    <t>-6.01758236651849e+001°)</t>
  </si>
  <si>
    <t>-3.58053957474360e+001dB</t>
  </si>
  <si>
    <t>-6.69208838956033e+001°)</t>
  </si>
  <si>
    <t>-3.65576038865814e+001dB</t>
  </si>
  <si>
    <t>-7.37874357676554e+001°)</t>
  </si>
  <si>
    <t>-3.74162076528487e+001dB</t>
  </si>
  <si>
    <t>-8.07179390727477e+001°)</t>
  </si>
  <si>
    <t>-3.83838930520102e+001dB</t>
  </si>
  <si>
    <t>-8.76475346732155e+001°)</t>
  </si>
  <si>
    <t>-3.94610654784526e+001dB</t>
  </si>
  <si>
    <t>-9.45077069930179e+001°)</t>
  </si>
  <si>
    <t>-4.06457911794039e+001dB</t>
  </si>
  <si>
    <t>-1.01230259532110e+002°)</t>
  </si>
  <si>
    <t>-4.19339230186855e+001dB</t>
  </si>
  <si>
    <t>-1.07751187504138e+002°)</t>
  </si>
  <si>
    <t>-4.33193927584465e+001dB</t>
  </si>
  <si>
    <t>-1.14014046394937e+002°)</t>
  </si>
  <si>
    <t>Fr</t>
  </si>
  <si>
    <t>q.	V</t>
  </si>
  <si>
    <t xml:space="preserve">+001	</t>
  </si>
  <si>
    <t xml:space="preserve">+002	</t>
  </si>
  <si>
    <t xml:space="preserve">+003	</t>
  </si>
  <si>
    <t xml:space="preserve">+004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</si>
</sst>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78FF-C98A-4DB3-9317-B002FA3E467A}">
  <dimension ref="A1:R63"/>
  <sheetViews>
    <sheetView tabSelected="1" workbookViewId="0">
      <selection activeCell="H6" sqref="H6"/>
    </sheetView>
  </sheetViews>
  <sheetFormatPr defaultRowHeight="14.4" x14ac:dyDescent="0.3"/>
  <cols>
    <col min="3" max="3" width="28.5546875" style="2" bestFit="1" customWidth="1"/>
    <col min="4" max="4" width="12.6640625" bestFit="1" customWidth="1"/>
    <col min="5" max="5" width="18.44140625" customWidth="1"/>
    <col min="6" max="6" width="14.44140625" style="2" customWidth="1"/>
    <col min="7" max="7" width="14.21875" bestFit="1" customWidth="1"/>
    <col min="11" max="11" width="10" bestFit="1" customWidth="1"/>
    <col min="13" max="13" width="22.88671875" style="3" bestFit="1" customWidth="1"/>
  </cols>
  <sheetData>
    <row r="1" spans="1:18" x14ac:dyDescent="0.3">
      <c r="C1" s="2" t="s">
        <v>0</v>
      </c>
    </row>
    <row r="2" spans="1:18" x14ac:dyDescent="0.3">
      <c r="A2">
        <f>L3</f>
        <v>20</v>
      </c>
      <c r="C2" s="2">
        <v>-3397940008672040</v>
      </c>
      <c r="D2">
        <f>C2/100000000000000</f>
        <v>-33.979400086720403</v>
      </c>
      <c r="E2" s="1">
        <v>-8500556573109050</v>
      </c>
      <c r="F2" s="2">
        <f>E2/100000000000000</f>
        <v>-85.005565731090499</v>
      </c>
      <c r="G2" s="2">
        <f>F2-D2</f>
        <v>-51.026165644370096</v>
      </c>
      <c r="M2" s="3" t="s">
        <v>126</v>
      </c>
      <c r="N2" t="s">
        <v>127</v>
      </c>
      <c r="O2" t="s">
        <v>0</v>
      </c>
      <c r="P2" t="s">
        <v>1</v>
      </c>
    </row>
    <row r="3" spans="1:18" x14ac:dyDescent="0.3">
      <c r="A3">
        <f>L4</f>
        <v>22.440369086039301</v>
      </c>
      <c r="C3" s="2">
        <v>-3397940008672040</v>
      </c>
      <c r="D3">
        <f t="shared" ref="D3:D62" si="0">C3/100000000000000</f>
        <v>-33.979400086720403</v>
      </c>
      <c r="E3" s="1">
        <v>-8216000381914910</v>
      </c>
      <c r="F3" s="2">
        <f t="shared" ref="F3:F62" si="1">E3/100000000000000</f>
        <v>-82.160003819149097</v>
      </c>
      <c r="G3" s="2">
        <f t="shared" ref="G3:G62" si="2">F3-D3</f>
        <v>-48.180603732428693</v>
      </c>
      <c r="L3">
        <f>M3/10000000000000</f>
        <v>20</v>
      </c>
      <c r="M3" s="3">
        <v>200000000000000</v>
      </c>
      <c r="N3" t="s">
        <v>128</v>
      </c>
      <c r="O3" t="s">
        <v>2</v>
      </c>
      <c r="P3" t="s">
        <v>3</v>
      </c>
      <c r="Q3" t="s">
        <v>4</v>
      </c>
      <c r="R3" t="s">
        <v>5</v>
      </c>
    </row>
    <row r="4" spans="1:18" x14ac:dyDescent="0.3">
      <c r="A4">
        <f t="shared" ref="A4:A62" si="3">L5</f>
        <v>25.178508235883299</v>
      </c>
      <c r="C4" s="2">
        <v>-3397940008672040</v>
      </c>
      <c r="D4">
        <f t="shared" si="0"/>
        <v>-33.979400086720403</v>
      </c>
      <c r="E4" s="1">
        <v>-7938676998862310</v>
      </c>
      <c r="F4" s="2">
        <f t="shared" si="1"/>
        <v>-79.386769988623101</v>
      </c>
      <c r="G4" s="2">
        <f t="shared" si="2"/>
        <v>-45.407369901902698</v>
      </c>
      <c r="L4">
        <f t="shared" ref="L4:L16" si="4">M4/10000000000000</f>
        <v>22.440369086039301</v>
      </c>
      <c r="M4" s="3">
        <v>224403690860393</v>
      </c>
      <c r="N4" t="s">
        <v>128</v>
      </c>
      <c r="O4" t="s">
        <v>2</v>
      </c>
      <c r="P4" t="s">
        <v>3</v>
      </c>
      <c r="Q4" t="s">
        <v>6</v>
      </c>
      <c r="R4" t="s">
        <v>7</v>
      </c>
    </row>
    <row r="5" spans="1:18" x14ac:dyDescent="0.3">
      <c r="A5">
        <f t="shared" si="3"/>
        <v>28.250750892455098</v>
      </c>
      <c r="C5" s="2">
        <v>-3397940008672040</v>
      </c>
      <c r="D5">
        <f t="shared" si="0"/>
        <v>-33.979400086720403</v>
      </c>
      <c r="E5" s="1">
        <v>-7668986064307790</v>
      </c>
      <c r="F5" s="2">
        <f t="shared" si="1"/>
        <v>-76.689860643077907</v>
      </c>
      <c r="G5" s="2">
        <f t="shared" si="2"/>
        <v>-42.710460556357503</v>
      </c>
      <c r="L5">
        <f t="shared" si="4"/>
        <v>25.178508235883299</v>
      </c>
      <c r="M5" s="3">
        <v>251785082358833</v>
      </c>
      <c r="N5" t="s">
        <v>128</v>
      </c>
      <c r="O5" t="s">
        <v>2</v>
      </c>
      <c r="P5" t="s">
        <v>3</v>
      </c>
      <c r="Q5" t="s">
        <v>8</v>
      </c>
      <c r="R5" t="s">
        <v>9</v>
      </c>
    </row>
    <row r="6" spans="1:18" x14ac:dyDescent="0.3">
      <c r="A6">
        <f t="shared" si="3"/>
        <v>31.697863849222301</v>
      </c>
      <c r="C6" s="2">
        <v>-3397940008672040</v>
      </c>
      <c r="D6">
        <f t="shared" si="0"/>
        <v>-33.979400086720403</v>
      </c>
      <c r="E6" s="1">
        <v>-7407373791742520</v>
      </c>
      <c r="F6" s="2">
        <f t="shared" si="1"/>
        <v>-74.073737917425206</v>
      </c>
      <c r="G6" s="2">
        <f t="shared" si="2"/>
        <v>-40.094337830704802</v>
      </c>
      <c r="L6">
        <f t="shared" si="4"/>
        <v>28.250750892455098</v>
      </c>
      <c r="M6" s="3">
        <v>282507508924551</v>
      </c>
      <c r="N6" t="s">
        <v>128</v>
      </c>
      <c r="O6" t="s">
        <v>2</v>
      </c>
      <c r="P6" t="s">
        <v>3</v>
      </c>
      <c r="Q6" t="s">
        <v>10</v>
      </c>
      <c r="R6" t="s">
        <v>11</v>
      </c>
    </row>
    <row r="7" spans="1:18" x14ac:dyDescent="0.3">
      <c r="A7">
        <f t="shared" si="3"/>
        <v>35.5655882007784</v>
      </c>
      <c r="C7" s="2">
        <v>-3397940008672040</v>
      </c>
      <c r="D7">
        <f t="shared" si="0"/>
        <v>-33.979400086720403</v>
      </c>
      <c r="E7" s="1">
        <v>-7154298500856820</v>
      </c>
      <c r="F7" s="2">
        <f t="shared" si="1"/>
        <v>-71.542985008568195</v>
      </c>
      <c r="G7" s="2">
        <f t="shared" si="2"/>
        <v>-37.563584921847792</v>
      </c>
      <c r="L7">
        <f t="shared" si="4"/>
        <v>31.697863849222301</v>
      </c>
      <c r="M7" s="3">
        <v>316978638492223</v>
      </c>
      <c r="N7" t="s">
        <v>128</v>
      </c>
      <c r="O7" t="s">
        <v>2</v>
      </c>
      <c r="P7" t="s">
        <v>3</v>
      </c>
      <c r="Q7" t="s">
        <v>12</v>
      </c>
      <c r="R7" t="s">
        <v>13</v>
      </c>
    </row>
    <row r="8" spans="1:18" x14ac:dyDescent="0.3">
      <c r="A8">
        <f t="shared" si="3"/>
        <v>39.905246299377602</v>
      </c>
      <c r="C8" s="2">
        <v>-3397940008672040</v>
      </c>
      <c r="D8">
        <f t="shared" si="0"/>
        <v>-33.979400086720403</v>
      </c>
      <c r="E8" s="1">
        <v>-6910195411350700</v>
      </c>
      <c r="F8" s="2">
        <f t="shared" si="1"/>
        <v>-69.101954113507006</v>
      </c>
      <c r="G8" s="2">
        <f t="shared" si="2"/>
        <v>-35.122554026786602</v>
      </c>
      <c r="L8">
        <f t="shared" si="4"/>
        <v>35.5655882007784</v>
      </c>
      <c r="M8" s="3">
        <v>355655882007784</v>
      </c>
      <c r="N8" t="s">
        <v>128</v>
      </c>
      <c r="O8" t="s">
        <v>2</v>
      </c>
      <c r="P8" t="s">
        <v>3</v>
      </c>
      <c r="Q8" t="s">
        <v>14</v>
      </c>
      <c r="R8" t="s">
        <v>15</v>
      </c>
    </row>
    <row r="9" spans="1:18" x14ac:dyDescent="0.3">
      <c r="A9">
        <f t="shared" si="3"/>
        <v>44.774422771366801</v>
      </c>
      <c r="C9" s="2">
        <v>-3397940008672040</v>
      </c>
      <c r="D9">
        <f t="shared" si="0"/>
        <v>-33.979400086720403</v>
      </c>
      <c r="E9" s="1">
        <v>-6675445724226360</v>
      </c>
      <c r="F9" s="2">
        <f t="shared" si="1"/>
        <v>-66.754457242263598</v>
      </c>
      <c r="G9" s="2">
        <f t="shared" si="2"/>
        <v>-32.775057155543195</v>
      </c>
      <c r="L9">
        <f t="shared" si="4"/>
        <v>39.905246299377602</v>
      </c>
      <c r="M9" s="3">
        <v>399052462993776</v>
      </c>
      <c r="N9" t="s">
        <v>128</v>
      </c>
      <c r="O9" t="s">
        <v>2</v>
      </c>
      <c r="P9" t="s">
        <v>3</v>
      </c>
      <c r="Q9" t="s">
        <v>16</v>
      </c>
      <c r="R9" t="s">
        <v>17</v>
      </c>
    </row>
    <row r="10" spans="1:18" x14ac:dyDescent="0.3">
      <c r="A10">
        <f t="shared" si="3"/>
        <v>50.237728630191597</v>
      </c>
      <c r="C10" s="2">
        <v>-3397940008672040</v>
      </c>
      <c r="D10">
        <f t="shared" si="0"/>
        <v>-33.979400086720403</v>
      </c>
      <c r="E10" s="1">
        <v>-6450353596954140</v>
      </c>
      <c r="F10" s="2">
        <f t="shared" si="1"/>
        <v>-64.503535969541403</v>
      </c>
      <c r="G10" s="2">
        <f t="shared" si="2"/>
        <v>-30.524135882821</v>
      </c>
      <c r="L10">
        <f t="shared" si="4"/>
        <v>44.774422771366801</v>
      </c>
      <c r="M10" s="3">
        <v>447744227713668</v>
      </c>
      <c r="N10" t="s">
        <v>128</v>
      </c>
      <c r="O10" t="s">
        <v>2</v>
      </c>
      <c r="P10" t="s">
        <v>3</v>
      </c>
      <c r="Q10" t="s">
        <v>18</v>
      </c>
      <c r="R10" t="s">
        <v>19</v>
      </c>
    </row>
    <row r="11" spans="1:18" x14ac:dyDescent="0.3">
      <c r="A11">
        <f t="shared" si="3"/>
        <v>56.367658625289003</v>
      </c>
      <c r="C11" s="2">
        <v>-3397940008672040</v>
      </c>
      <c r="D11">
        <f t="shared" si="0"/>
        <v>-33.979400086720403</v>
      </c>
      <c r="E11" s="1">
        <v>-6235132109699620</v>
      </c>
      <c r="F11" s="2">
        <f t="shared" si="1"/>
        <v>-62.351321096996202</v>
      </c>
      <c r="G11" s="2">
        <f t="shared" si="2"/>
        <v>-28.371921010275798</v>
      </c>
      <c r="L11">
        <f t="shared" si="4"/>
        <v>50.237728630191597</v>
      </c>
      <c r="M11" s="3">
        <v>502377286301916</v>
      </c>
      <c r="N11" t="s">
        <v>128</v>
      </c>
      <c r="O11" t="s">
        <v>2</v>
      </c>
      <c r="P11" t="s">
        <v>3</v>
      </c>
      <c r="Q11" t="s">
        <v>20</v>
      </c>
      <c r="R11" t="s">
        <v>21</v>
      </c>
    </row>
    <row r="12" spans="1:18" x14ac:dyDescent="0.3">
      <c r="A12">
        <f t="shared" si="3"/>
        <v>63.2455532033675</v>
      </c>
      <c r="C12" s="2">
        <v>-3397940008672040</v>
      </c>
      <c r="D12">
        <f t="shared" si="0"/>
        <v>-33.979400086720403</v>
      </c>
      <c r="E12" s="1">
        <v>-6029896648240530</v>
      </c>
      <c r="F12" s="2">
        <f t="shared" si="1"/>
        <v>-60.298966482405298</v>
      </c>
      <c r="G12" s="2">
        <f t="shared" si="2"/>
        <v>-26.319566395684895</v>
      </c>
      <c r="L12">
        <f t="shared" si="4"/>
        <v>56.367658625289003</v>
      </c>
      <c r="M12" s="3">
        <v>563676586252890</v>
      </c>
      <c r="N12" t="s">
        <v>128</v>
      </c>
      <c r="O12" t="s">
        <v>2</v>
      </c>
      <c r="P12" t="s">
        <v>3</v>
      </c>
      <c r="Q12" t="s">
        <v>22</v>
      </c>
      <c r="R12" t="s">
        <v>23</v>
      </c>
    </row>
    <row r="13" spans="1:18" x14ac:dyDescent="0.3">
      <c r="A13">
        <f t="shared" si="3"/>
        <v>70.962677846714996</v>
      </c>
      <c r="C13" s="2">
        <v>-3397940008672040</v>
      </c>
      <c r="D13">
        <f t="shared" si="0"/>
        <v>-33.979400086720403</v>
      </c>
      <c r="E13" s="1">
        <v>-5834662489742020</v>
      </c>
      <c r="F13" s="2">
        <f t="shared" si="1"/>
        <v>-58.346624897420199</v>
      </c>
      <c r="G13" s="2">
        <f t="shared" si="2"/>
        <v>-24.367224810699796</v>
      </c>
      <c r="L13">
        <f t="shared" si="4"/>
        <v>63.2455532033675</v>
      </c>
      <c r="M13" s="3">
        <v>632455532033675</v>
      </c>
      <c r="N13" t="s">
        <v>128</v>
      </c>
      <c r="O13" t="s">
        <v>2</v>
      </c>
      <c r="P13" t="s">
        <v>3</v>
      </c>
      <c r="Q13" t="s">
        <v>24</v>
      </c>
      <c r="R13" t="s">
        <v>25</v>
      </c>
    </row>
    <row r="14" spans="1:18" x14ac:dyDescent="0.3">
      <c r="A14">
        <f t="shared" si="3"/>
        <v>79.621434110699397</v>
      </c>
      <c r="C14" s="2">
        <v>-3397940008672040</v>
      </c>
      <c r="D14">
        <f t="shared" si="0"/>
        <v>-33.979400086720403</v>
      </c>
      <c r="E14" s="1">
        <v>-5649343559826860</v>
      </c>
      <c r="F14" s="2">
        <f t="shared" si="1"/>
        <v>-56.493435598268597</v>
      </c>
      <c r="G14" s="2">
        <f t="shared" si="2"/>
        <v>-22.514035511548194</v>
      </c>
      <c r="L14">
        <f t="shared" si="4"/>
        <v>70.962677846714996</v>
      </c>
      <c r="M14" s="3">
        <v>709626778467150</v>
      </c>
      <c r="N14" t="s">
        <v>128</v>
      </c>
      <c r="O14" t="s">
        <v>2</v>
      </c>
      <c r="P14" t="s">
        <v>3</v>
      </c>
      <c r="Q14" t="s">
        <v>26</v>
      </c>
      <c r="R14" t="s">
        <v>27</v>
      </c>
    </row>
    <row r="15" spans="1:18" x14ac:dyDescent="0.3">
      <c r="A15">
        <f t="shared" si="3"/>
        <v>89.336718430192505</v>
      </c>
      <c r="C15" s="2">
        <v>-3397940008672040</v>
      </c>
      <c r="D15">
        <f t="shared" si="0"/>
        <v>-33.979400086720403</v>
      </c>
      <c r="E15" s="1">
        <v>-5473751204438120</v>
      </c>
      <c r="F15" s="2">
        <f t="shared" si="1"/>
        <v>-54.737512044381198</v>
      </c>
      <c r="G15" s="2">
        <f t="shared" si="2"/>
        <v>-20.758111957660795</v>
      </c>
      <c r="L15">
        <f t="shared" si="4"/>
        <v>79.621434110699397</v>
      </c>
      <c r="M15" s="3">
        <v>796214341106994</v>
      </c>
      <c r="N15" t="s">
        <v>128</v>
      </c>
      <c r="O15" t="s">
        <v>2</v>
      </c>
      <c r="P15" t="s">
        <v>3</v>
      </c>
      <c r="Q15" t="s">
        <v>28</v>
      </c>
      <c r="R15" t="s">
        <v>29</v>
      </c>
    </row>
    <row r="16" spans="1:18" x14ac:dyDescent="0.3">
      <c r="A16">
        <f t="shared" si="3"/>
        <v>100.23744672545401</v>
      </c>
      <c r="C16" s="2">
        <v>-3397940008672040</v>
      </c>
      <c r="D16">
        <f t="shared" si="0"/>
        <v>-33.979400086720403</v>
      </c>
      <c r="E16" s="1">
        <v>-5307594350985020</v>
      </c>
      <c r="F16" s="2">
        <f t="shared" si="1"/>
        <v>-53.075943509850198</v>
      </c>
      <c r="G16" s="2">
        <f t="shared" si="2"/>
        <v>-19.096543423129795</v>
      </c>
      <c r="L16">
        <f t="shared" si="4"/>
        <v>89.336718430192505</v>
      </c>
      <c r="M16" s="3">
        <v>893367184301925</v>
      </c>
      <c r="N16" t="s">
        <v>128</v>
      </c>
      <c r="O16" t="s">
        <v>2</v>
      </c>
      <c r="P16" t="s">
        <v>3</v>
      </c>
      <c r="Q16" t="s">
        <v>30</v>
      </c>
      <c r="R16" t="s">
        <v>31</v>
      </c>
    </row>
    <row r="17" spans="1:18" x14ac:dyDescent="0.3">
      <c r="A17">
        <f t="shared" si="3"/>
        <v>112.46826503807</v>
      </c>
      <c r="C17" s="2">
        <v>-3397940008672040</v>
      </c>
      <c r="D17">
        <f t="shared" si="0"/>
        <v>-33.979400086720403</v>
      </c>
      <c r="E17" s="1">
        <v>-5150484229480680</v>
      </c>
      <c r="F17" s="2">
        <f t="shared" si="1"/>
        <v>-51.504842294806799</v>
      </c>
      <c r="G17" s="2">
        <f t="shared" si="2"/>
        <v>-17.525442208086396</v>
      </c>
      <c r="L17">
        <f>M17/1000000000000</f>
        <v>100.23744672545401</v>
      </c>
      <c r="M17" s="3">
        <v>100237446725454</v>
      </c>
      <c r="N17" t="s">
        <v>129</v>
      </c>
      <c r="O17" t="s">
        <v>2</v>
      </c>
      <c r="P17" t="s">
        <v>3</v>
      </c>
      <c r="Q17" t="s">
        <v>32</v>
      </c>
      <c r="R17" t="s">
        <v>33</v>
      </c>
    </row>
    <row r="18" spans="1:18" x14ac:dyDescent="0.3">
      <c r="A18">
        <f t="shared" si="3"/>
        <v>126.191468896038</v>
      </c>
      <c r="C18" s="2">
        <v>-3397940008672040</v>
      </c>
      <c r="D18">
        <f t="shared" si="0"/>
        <v>-33.979400086720403</v>
      </c>
      <c r="E18" s="1">
        <v>-5001946908612400</v>
      </c>
      <c r="F18" s="2">
        <f t="shared" si="1"/>
        <v>-50.019469086123998</v>
      </c>
      <c r="G18" s="2">
        <f t="shared" si="2"/>
        <v>-16.040068999403594</v>
      </c>
      <c r="L18">
        <f t="shared" ref="L18:L36" si="5">M18/1000000000000</f>
        <v>112.46826503807</v>
      </c>
      <c r="M18" s="3">
        <v>112468265038070</v>
      </c>
      <c r="N18" t="s">
        <v>129</v>
      </c>
      <c r="O18" t="s">
        <v>2</v>
      </c>
      <c r="P18" t="s">
        <v>3</v>
      </c>
      <c r="Q18" t="s">
        <v>34</v>
      </c>
      <c r="R18" t="s">
        <v>35</v>
      </c>
    </row>
    <row r="19" spans="1:18" x14ac:dyDescent="0.3">
      <c r="A19">
        <f t="shared" si="3"/>
        <v>141.58915687682699</v>
      </c>
      <c r="C19" s="2">
        <v>-3397940008672040</v>
      </c>
      <c r="D19">
        <f t="shared" si="0"/>
        <v>-33.979400086720403</v>
      </c>
      <c r="E19" s="1">
        <v>-4861445228806640</v>
      </c>
      <c r="F19" s="2">
        <f t="shared" si="1"/>
        <v>-48.614452288066403</v>
      </c>
      <c r="G19" s="2">
        <f t="shared" si="2"/>
        <v>-14.635052201345999</v>
      </c>
      <c r="L19">
        <f t="shared" si="5"/>
        <v>126.191468896038</v>
      </c>
      <c r="M19" s="3">
        <v>126191468896038</v>
      </c>
      <c r="N19" t="s">
        <v>129</v>
      </c>
      <c r="O19" t="s">
        <v>2</v>
      </c>
      <c r="P19" t="s">
        <v>3</v>
      </c>
      <c r="Q19" t="s">
        <v>36</v>
      </c>
      <c r="R19" t="s">
        <v>37</v>
      </c>
    </row>
    <row r="20" spans="1:18" x14ac:dyDescent="0.3">
      <c r="A20">
        <f t="shared" si="3"/>
        <v>158.865646944856</v>
      </c>
      <c r="C20" s="2">
        <v>-3397940008672040</v>
      </c>
      <c r="D20">
        <f t="shared" si="0"/>
        <v>-33.979400086720403</v>
      </c>
      <c r="E20" s="1">
        <v>-4728409132151140</v>
      </c>
      <c r="F20" s="2">
        <f t="shared" si="1"/>
        <v>-47.284091321511397</v>
      </c>
      <c r="G20" s="2">
        <f t="shared" si="2"/>
        <v>-13.304691234790994</v>
      </c>
      <c r="L20">
        <f t="shared" si="5"/>
        <v>141.58915687682699</v>
      </c>
      <c r="M20" s="3">
        <v>141589156876827</v>
      </c>
      <c r="N20" t="s">
        <v>129</v>
      </c>
      <c r="O20" t="s">
        <v>2</v>
      </c>
      <c r="P20" t="s">
        <v>3</v>
      </c>
      <c r="Q20" t="s">
        <v>38</v>
      </c>
      <c r="R20" t="s">
        <v>39</v>
      </c>
    </row>
    <row r="21" spans="1:18" x14ac:dyDescent="0.3">
      <c r="A21">
        <f t="shared" si="3"/>
        <v>178.25018762674901</v>
      </c>
      <c r="C21" s="2">
        <v>-3397940008672040</v>
      </c>
      <c r="D21">
        <f t="shared" si="0"/>
        <v>-33.979400086720403</v>
      </c>
      <c r="E21" s="1">
        <v>-4602271090751570</v>
      </c>
      <c r="F21" s="2">
        <f t="shared" si="1"/>
        <v>-46.022710907515702</v>
      </c>
      <c r="G21" s="2">
        <f t="shared" si="2"/>
        <v>-12.043310820795298</v>
      </c>
      <c r="L21">
        <f t="shared" si="5"/>
        <v>158.865646944856</v>
      </c>
      <c r="M21" s="3">
        <v>158865646944856</v>
      </c>
      <c r="N21" t="s">
        <v>129</v>
      </c>
      <c r="O21" t="s">
        <v>2</v>
      </c>
      <c r="P21" t="s">
        <v>3</v>
      </c>
      <c r="Q21" t="s">
        <v>40</v>
      </c>
      <c r="R21" t="s">
        <v>41</v>
      </c>
    </row>
    <row r="22" spans="1:18" x14ac:dyDescent="0.3">
      <c r="A22">
        <f t="shared" si="3"/>
        <v>200</v>
      </c>
      <c r="C22" s="2">
        <v>-3397940008672040</v>
      </c>
      <c r="D22">
        <f t="shared" si="0"/>
        <v>-33.979400086720403</v>
      </c>
      <c r="E22" s="1">
        <v>-4482502186803880</v>
      </c>
      <c r="F22" s="2">
        <f t="shared" si="1"/>
        <v>-44.825021868038803</v>
      </c>
      <c r="G22" s="2">
        <f t="shared" si="2"/>
        <v>-10.8456217813184</v>
      </c>
      <c r="L22">
        <f t="shared" si="5"/>
        <v>178.25018762674901</v>
      </c>
      <c r="M22" s="3">
        <v>178250187626749</v>
      </c>
      <c r="N22" t="s">
        <v>129</v>
      </c>
      <c r="O22" t="s">
        <v>2</v>
      </c>
      <c r="P22" t="s">
        <v>3</v>
      </c>
      <c r="Q22" t="s">
        <v>42</v>
      </c>
      <c r="R22" t="s">
        <v>43</v>
      </c>
    </row>
    <row r="23" spans="1:18" x14ac:dyDescent="0.3">
      <c r="A23">
        <f t="shared" si="3"/>
        <v>224.403690860392</v>
      </c>
      <c r="C23" s="2">
        <v>-3397940008672040</v>
      </c>
      <c r="D23">
        <f t="shared" si="0"/>
        <v>-33.979400086720403</v>
      </c>
      <c r="E23" s="1">
        <v>-4368644570699470</v>
      </c>
      <c r="F23" s="2">
        <f t="shared" si="1"/>
        <v>-43.686445706994697</v>
      </c>
      <c r="G23" s="2">
        <f t="shared" si="2"/>
        <v>-9.7070456202742932</v>
      </c>
      <c r="L23">
        <f t="shared" si="5"/>
        <v>200</v>
      </c>
      <c r="M23" s="3">
        <v>200000000000000</v>
      </c>
      <c r="N23" t="s">
        <v>129</v>
      </c>
      <c r="O23" t="s">
        <v>2</v>
      </c>
      <c r="P23" t="s">
        <v>3</v>
      </c>
      <c r="Q23" t="s">
        <v>44</v>
      </c>
      <c r="R23" t="s">
        <v>45</v>
      </c>
    </row>
    <row r="24" spans="1:18" x14ac:dyDescent="0.3">
      <c r="A24">
        <f t="shared" si="3"/>
        <v>251.78508235883299</v>
      </c>
      <c r="C24" s="2">
        <v>-3397940008672040</v>
      </c>
      <c r="D24">
        <f t="shared" si="0"/>
        <v>-33.979400086720403</v>
      </c>
      <c r="E24" s="1">
        <v>-4260337088854280</v>
      </c>
      <c r="F24" s="2">
        <f t="shared" si="1"/>
        <v>-42.603370888542798</v>
      </c>
      <c r="G24" s="2">
        <f t="shared" si="2"/>
        <v>-8.6239708018223951</v>
      </c>
      <c r="L24">
        <f t="shared" si="5"/>
        <v>224.403690860392</v>
      </c>
      <c r="M24" s="3">
        <v>224403690860392</v>
      </c>
      <c r="N24" t="s">
        <v>129</v>
      </c>
      <c r="O24" t="s">
        <v>2</v>
      </c>
      <c r="P24" t="s">
        <v>3</v>
      </c>
      <c r="Q24" t="s">
        <v>46</v>
      </c>
      <c r="R24" t="s">
        <v>47</v>
      </c>
    </row>
    <row r="25" spans="1:18" x14ac:dyDescent="0.3">
      <c r="A25">
        <f t="shared" si="3"/>
        <v>282.50750892455</v>
      </c>
      <c r="C25" s="2">
        <v>-3397940008672040</v>
      </c>
      <c r="D25">
        <f t="shared" si="0"/>
        <v>-33.979400086720403</v>
      </c>
      <c r="E25" s="1">
        <v>-4157332180387280</v>
      </c>
      <c r="F25" s="2">
        <f t="shared" si="1"/>
        <v>-41.573321803872801</v>
      </c>
      <c r="G25" s="2">
        <f t="shared" si="2"/>
        <v>-7.5939217171523978</v>
      </c>
      <c r="L25">
        <f t="shared" si="5"/>
        <v>251.78508235883299</v>
      </c>
      <c r="M25" s="3">
        <v>251785082358833</v>
      </c>
      <c r="N25" t="s">
        <v>129</v>
      </c>
      <c r="O25" t="s">
        <v>2</v>
      </c>
      <c r="P25" t="s">
        <v>3</v>
      </c>
      <c r="Q25" t="s">
        <v>48</v>
      </c>
      <c r="R25" t="s">
        <v>49</v>
      </c>
    </row>
    <row r="26" spans="1:18" x14ac:dyDescent="0.3">
      <c r="A26">
        <f t="shared" si="3"/>
        <v>316.97863849222199</v>
      </c>
      <c r="C26" s="2">
        <v>-3397940008672040</v>
      </c>
      <c r="D26">
        <f t="shared" si="0"/>
        <v>-33.979400086720403</v>
      </c>
      <c r="E26" s="1">
        <v>-4059503186599260</v>
      </c>
      <c r="F26" s="2">
        <f t="shared" si="1"/>
        <v>-40.595031865992603</v>
      </c>
      <c r="G26" s="2">
        <f t="shared" si="2"/>
        <v>-6.6156317792721993</v>
      </c>
      <c r="L26">
        <f t="shared" si="5"/>
        <v>282.50750892455</v>
      </c>
      <c r="M26" s="3">
        <v>282507508924550</v>
      </c>
      <c r="N26" t="s">
        <v>129</v>
      </c>
      <c r="O26" t="s">
        <v>2</v>
      </c>
      <c r="P26" t="s">
        <v>3</v>
      </c>
      <c r="Q26" t="s">
        <v>50</v>
      </c>
      <c r="R26" t="s">
        <v>51</v>
      </c>
    </row>
    <row r="27" spans="1:18" x14ac:dyDescent="0.3">
      <c r="A27">
        <f t="shared" si="3"/>
        <v>355.65588200778399</v>
      </c>
      <c r="C27" s="2">
        <v>-3397940008672040</v>
      </c>
      <c r="D27">
        <f t="shared" si="0"/>
        <v>-33.979400086720403</v>
      </c>
      <c r="E27" s="1">
        <v>-3966841816191360</v>
      </c>
      <c r="F27" s="2">
        <f t="shared" si="1"/>
        <v>-39.6684181619136</v>
      </c>
      <c r="G27" s="2">
        <f t="shared" si="2"/>
        <v>-5.6890180751931965</v>
      </c>
      <c r="L27">
        <f t="shared" si="5"/>
        <v>316.97863849222199</v>
      </c>
      <c r="M27" s="3">
        <v>316978638492222</v>
      </c>
      <c r="N27" t="s">
        <v>129</v>
      </c>
      <c r="O27" t="s">
        <v>2</v>
      </c>
      <c r="P27" t="s">
        <v>3</v>
      </c>
      <c r="Q27" t="s">
        <v>52</v>
      </c>
      <c r="R27" t="s">
        <v>53</v>
      </c>
    </row>
    <row r="28" spans="1:18" x14ac:dyDescent="0.3">
      <c r="A28">
        <f t="shared" si="3"/>
        <v>399.05246299377501</v>
      </c>
      <c r="C28" s="2">
        <v>-3397940008672040</v>
      </c>
      <c r="D28">
        <f t="shared" si="0"/>
        <v>-33.979400086720403</v>
      </c>
      <c r="E28" s="1">
        <v>-3879445784132480</v>
      </c>
      <c r="F28" s="2">
        <f t="shared" si="1"/>
        <v>-38.7944578413248</v>
      </c>
      <c r="G28" s="2">
        <f t="shared" si="2"/>
        <v>-4.8150577546043962</v>
      </c>
      <c r="L28">
        <f t="shared" si="5"/>
        <v>355.65588200778399</v>
      </c>
      <c r="M28" s="3">
        <v>355655882007784</v>
      </c>
      <c r="N28" t="s">
        <v>129</v>
      </c>
      <c r="O28" t="s">
        <v>2</v>
      </c>
      <c r="P28" t="s">
        <v>3</v>
      </c>
      <c r="Q28" t="s">
        <v>54</v>
      </c>
      <c r="R28" t="s">
        <v>55</v>
      </c>
    </row>
    <row r="29" spans="1:18" x14ac:dyDescent="0.3">
      <c r="A29">
        <f t="shared" si="3"/>
        <v>447.74422771366699</v>
      </c>
      <c r="C29" s="2">
        <v>-3397940008672040</v>
      </c>
      <c r="D29">
        <f t="shared" si="0"/>
        <v>-33.979400086720403</v>
      </c>
      <c r="E29" s="1">
        <v>-3797496897727330</v>
      </c>
      <c r="F29" s="2">
        <f t="shared" si="1"/>
        <v>-37.974968977273299</v>
      </c>
      <c r="G29" s="2">
        <f t="shared" si="2"/>
        <v>-3.9955688905528959</v>
      </c>
      <c r="L29">
        <f t="shared" si="5"/>
        <v>399.05246299377501</v>
      </c>
      <c r="M29" s="3">
        <v>399052462993775</v>
      </c>
      <c r="N29" t="s">
        <v>129</v>
      </c>
      <c r="O29" t="s">
        <v>2</v>
      </c>
      <c r="P29" t="s">
        <v>3</v>
      </c>
      <c r="Q29" t="s">
        <v>56</v>
      </c>
      <c r="R29" t="s">
        <v>57</v>
      </c>
    </row>
    <row r="30" spans="1:18" x14ac:dyDescent="0.3">
      <c r="A30">
        <f t="shared" si="3"/>
        <v>502.37728630191498</v>
      </c>
      <c r="C30" s="2">
        <v>-3397940008672040</v>
      </c>
      <c r="D30">
        <f t="shared" si="0"/>
        <v>-33.979400086720403</v>
      </c>
      <c r="E30" s="1">
        <v>-3721230431738900</v>
      </c>
      <c r="F30" s="2">
        <f t="shared" si="1"/>
        <v>-37.212304317388998</v>
      </c>
      <c r="G30" s="2">
        <f t="shared" si="2"/>
        <v>-3.2329042306685949</v>
      </c>
      <c r="L30">
        <f t="shared" si="5"/>
        <v>447.74422771366699</v>
      </c>
      <c r="M30" s="3">
        <v>447744227713667</v>
      </c>
      <c r="N30" t="s">
        <v>129</v>
      </c>
      <c r="O30" t="s">
        <v>2</v>
      </c>
      <c r="P30" t="s">
        <v>3</v>
      </c>
      <c r="Q30" t="s">
        <v>58</v>
      </c>
      <c r="R30" t="s">
        <v>59</v>
      </c>
    </row>
    <row r="31" spans="1:18" x14ac:dyDescent="0.3">
      <c r="A31">
        <f t="shared" si="3"/>
        <v>563.67658625288902</v>
      </c>
      <c r="C31" s="2">
        <v>-3397940008672040</v>
      </c>
      <c r="D31">
        <f t="shared" si="0"/>
        <v>-33.979400086720403</v>
      </c>
      <c r="E31" s="1">
        <v>-3650897714509380</v>
      </c>
      <c r="F31" s="2">
        <f t="shared" si="1"/>
        <v>-36.508977145093802</v>
      </c>
      <c r="G31" s="2">
        <f t="shared" si="2"/>
        <v>-2.5295770583733983</v>
      </c>
      <c r="L31">
        <f t="shared" si="5"/>
        <v>502.37728630191498</v>
      </c>
      <c r="M31" s="3">
        <v>502377286301915</v>
      </c>
      <c r="N31" t="s">
        <v>129</v>
      </c>
      <c r="O31" t="s">
        <v>2</v>
      </c>
      <c r="P31" t="s">
        <v>3</v>
      </c>
      <c r="Q31" t="s">
        <v>60</v>
      </c>
      <c r="R31" t="s">
        <v>61</v>
      </c>
    </row>
    <row r="32" spans="1:18" x14ac:dyDescent="0.3">
      <c r="A32">
        <f t="shared" si="3"/>
        <v>632.45553203367399</v>
      </c>
      <c r="C32" s="2">
        <v>-3397940008672040</v>
      </c>
      <c r="D32">
        <f t="shared" si="0"/>
        <v>-33.979400086720403</v>
      </c>
      <c r="E32" s="1">
        <v>-3586725360567460</v>
      </c>
      <c r="F32" s="2">
        <f t="shared" si="1"/>
        <v>-35.867253605674598</v>
      </c>
      <c r="G32" s="2">
        <f t="shared" si="2"/>
        <v>-1.887853518954195</v>
      </c>
      <c r="L32">
        <f t="shared" si="5"/>
        <v>563.67658625288902</v>
      </c>
      <c r="M32" s="3">
        <v>563676586252889</v>
      </c>
      <c r="N32" t="s">
        <v>129</v>
      </c>
      <c r="O32" t="s">
        <v>2</v>
      </c>
      <c r="P32" t="s">
        <v>3</v>
      </c>
      <c r="Q32" t="s">
        <v>62</v>
      </c>
      <c r="R32" t="s">
        <v>63</v>
      </c>
    </row>
    <row r="33" spans="1:18" x14ac:dyDescent="0.3">
      <c r="A33">
        <f t="shared" si="3"/>
        <v>709.62677846714905</v>
      </c>
      <c r="C33" s="2">
        <v>-3397940008672040</v>
      </c>
      <c r="D33">
        <f t="shared" si="0"/>
        <v>-33.979400086720403</v>
      </c>
      <c r="E33" s="1">
        <v>-3528876104305510</v>
      </c>
      <c r="F33" s="2">
        <f t="shared" si="1"/>
        <v>-35.288761043055104</v>
      </c>
      <c r="G33" s="2">
        <f t="shared" si="2"/>
        <v>-1.3093609563347002</v>
      </c>
      <c r="L33">
        <f t="shared" si="5"/>
        <v>632.45553203367399</v>
      </c>
      <c r="M33" s="3">
        <v>632455532033674</v>
      </c>
      <c r="N33" t="s">
        <v>129</v>
      </c>
      <c r="O33" t="s">
        <v>2</v>
      </c>
      <c r="P33" t="s">
        <v>3</v>
      </c>
      <c r="Q33" t="s">
        <v>64</v>
      </c>
      <c r="R33" t="s">
        <v>65</v>
      </c>
    </row>
    <row r="34" spans="1:18" x14ac:dyDescent="0.3">
      <c r="A34">
        <f t="shared" si="3"/>
        <v>796.21434110699204</v>
      </c>
      <c r="C34" s="2">
        <v>-3397940008672040</v>
      </c>
      <c r="D34">
        <f t="shared" si="0"/>
        <v>-33.979400086720403</v>
      </c>
      <c r="E34" s="1">
        <v>-3477417027687290</v>
      </c>
      <c r="F34" s="2">
        <f t="shared" si="1"/>
        <v>-34.774170276872901</v>
      </c>
      <c r="G34" s="2">
        <f t="shared" si="2"/>
        <v>-0.79477019015249795</v>
      </c>
      <c r="L34">
        <f t="shared" si="5"/>
        <v>709.62677846714905</v>
      </c>
      <c r="M34" s="3">
        <v>709626778467149</v>
      </c>
      <c r="N34" t="s">
        <v>129</v>
      </c>
      <c r="O34" t="s">
        <v>2</v>
      </c>
      <c r="P34" t="s">
        <v>3</v>
      </c>
      <c r="Q34" t="s">
        <v>66</v>
      </c>
      <c r="R34" t="s">
        <v>67</v>
      </c>
    </row>
    <row r="35" spans="1:18" x14ac:dyDescent="0.3">
      <c r="A35">
        <f t="shared" si="3"/>
        <v>893.367184301924</v>
      </c>
      <c r="C35" s="2">
        <v>-3397940008672040</v>
      </c>
      <c r="D35">
        <f t="shared" si="0"/>
        <v>-33.979400086720403</v>
      </c>
      <c r="E35" s="1">
        <v>-3432300487255110</v>
      </c>
      <c r="F35" s="2">
        <f t="shared" si="1"/>
        <v>-34.323004872551103</v>
      </c>
      <c r="G35" s="2">
        <f t="shared" si="2"/>
        <v>-0.3436047858306992</v>
      </c>
      <c r="L35">
        <f t="shared" si="5"/>
        <v>796.21434110699204</v>
      </c>
      <c r="M35" s="3">
        <v>796214341106992</v>
      </c>
      <c r="N35" t="s">
        <v>129</v>
      </c>
      <c r="O35" t="s">
        <v>2</v>
      </c>
      <c r="P35" t="s">
        <v>3</v>
      </c>
      <c r="Q35" t="s">
        <v>68</v>
      </c>
      <c r="R35" t="s">
        <v>69</v>
      </c>
    </row>
    <row r="36" spans="1:18" x14ac:dyDescent="0.3">
      <c r="A36">
        <f t="shared" si="3"/>
        <v>1002.37446725454</v>
      </c>
      <c r="C36" s="2">
        <v>-3397940008672040</v>
      </c>
      <c r="D36">
        <f t="shared" si="0"/>
        <v>-33.979400086720403</v>
      </c>
      <c r="E36" s="1">
        <v>-3393361027621790</v>
      </c>
      <c r="F36" s="2">
        <f t="shared" si="1"/>
        <v>-33.933610276217898</v>
      </c>
      <c r="G36" s="2">
        <f t="shared" si="2"/>
        <v>4.578981050250519E-2</v>
      </c>
      <c r="L36">
        <f t="shared" si="5"/>
        <v>893.367184301924</v>
      </c>
      <c r="M36" s="3">
        <v>893367184301924</v>
      </c>
      <c r="N36" t="s">
        <v>129</v>
      </c>
      <c r="O36" t="s">
        <v>2</v>
      </c>
      <c r="P36" t="s">
        <v>3</v>
      </c>
      <c r="Q36" t="s">
        <v>70</v>
      </c>
      <c r="R36" t="s">
        <v>71</v>
      </c>
    </row>
    <row r="37" spans="1:18" x14ac:dyDescent="0.3">
      <c r="A37">
        <f t="shared" si="3"/>
        <v>1124.6826503806999</v>
      </c>
      <c r="C37" s="2">
        <v>-3397940008672040</v>
      </c>
      <c r="D37">
        <f t="shared" si="0"/>
        <v>-33.979400086720403</v>
      </c>
      <c r="E37" s="1">
        <v>-3360328497355800</v>
      </c>
      <c r="F37" s="2">
        <f t="shared" si="1"/>
        <v>-33.603284973557997</v>
      </c>
      <c r="G37" s="2">
        <f t="shared" si="2"/>
        <v>0.37611511316240609</v>
      </c>
      <c r="L37">
        <f>M37/100000000000</f>
        <v>1002.37446725454</v>
      </c>
      <c r="M37" s="3">
        <v>100237446725454</v>
      </c>
      <c r="N37" t="s">
        <v>130</v>
      </c>
      <c r="O37" t="s">
        <v>2</v>
      </c>
      <c r="P37" t="s">
        <v>3</v>
      </c>
      <c r="Q37" t="s">
        <v>72</v>
      </c>
      <c r="R37" t="s">
        <v>73</v>
      </c>
    </row>
    <row r="38" spans="1:18" x14ac:dyDescent="0.3">
      <c r="A38">
        <f t="shared" si="3"/>
        <v>1261.9146889603801</v>
      </c>
      <c r="C38" s="2">
        <v>-3397940008672040</v>
      </c>
      <c r="D38">
        <f t="shared" si="0"/>
        <v>-33.979400086720403</v>
      </c>
      <c r="E38" s="1">
        <v>-3332854469073830</v>
      </c>
      <c r="F38" s="2">
        <f t="shared" si="1"/>
        <v>-33.328544690738298</v>
      </c>
      <c r="G38" s="2">
        <f t="shared" si="2"/>
        <v>0.65085539598210573</v>
      </c>
      <c r="L38">
        <f t="shared" ref="L38:L56" si="6">M38/100000000000</f>
        <v>1124.6826503806999</v>
      </c>
      <c r="M38" s="3">
        <v>112468265038070</v>
      </c>
      <c r="N38" t="s">
        <v>130</v>
      </c>
      <c r="O38" t="s">
        <v>2</v>
      </c>
      <c r="P38" t="s">
        <v>3</v>
      </c>
      <c r="Q38" t="s">
        <v>74</v>
      </c>
      <c r="R38" t="s">
        <v>75</v>
      </c>
    </row>
    <row r="39" spans="1:18" x14ac:dyDescent="0.3">
      <c r="A39">
        <f t="shared" si="3"/>
        <v>1415.89156876827</v>
      </c>
      <c r="C39" s="2">
        <v>-3397940008672040</v>
      </c>
      <c r="D39">
        <f t="shared" si="0"/>
        <v>-33.979400086720403</v>
      </c>
      <c r="E39" s="1">
        <v>-3310546953652140</v>
      </c>
      <c r="F39" s="2">
        <f t="shared" si="1"/>
        <v>-33.105469536521397</v>
      </c>
      <c r="G39" s="2">
        <f t="shared" si="2"/>
        <v>0.87393055019900601</v>
      </c>
      <c r="L39">
        <f t="shared" si="6"/>
        <v>1261.9146889603801</v>
      </c>
      <c r="M39" s="3">
        <v>126191468896038</v>
      </c>
      <c r="N39" t="s">
        <v>130</v>
      </c>
      <c r="O39" t="s">
        <v>2</v>
      </c>
      <c r="P39" t="s">
        <v>3</v>
      </c>
      <c r="Q39" t="s">
        <v>76</v>
      </c>
      <c r="R39" t="s">
        <v>77</v>
      </c>
    </row>
    <row r="40" spans="1:18" x14ac:dyDescent="0.3">
      <c r="A40">
        <f t="shared" si="3"/>
        <v>1588.6564694485601</v>
      </c>
      <c r="C40" s="2">
        <v>-3397940008672040</v>
      </c>
      <c r="D40">
        <f t="shared" si="0"/>
        <v>-33.979400086720403</v>
      </c>
      <c r="E40" s="1">
        <v>-3293007846217700</v>
      </c>
      <c r="F40" s="2">
        <f t="shared" si="1"/>
        <v>-32.930078462177001</v>
      </c>
      <c r="G40" s="2">
        <f t="shared" si="2"/>
        <v>1.0493216245434027</v>
      </c>
      <c r="L40">
        <f t="shared" si="6"/>
        <v>1415.89156876827</v>
      </c>
      <c r="M40" s="3">
        <v>141589156876827</v>
      </c>
      <c r="N40" t="s">
        <v>130</v>
      </c>
      <c r="O40" t="s">
        <v>2</v>
      </c>
      <c r="P40" t="s">
        <v>3</v>
      </c>
      <c r="Q40" t="s">
        <v>78</v>
      </c>
      <c r="R40" t="s">
        <v>79</v>
      </c>
    </row>
    <row r="41" spans="1:18" x14ac:dyDescent="0.3">
      <c r="A41">
        <f t="shared" si="3"/>
        <v>1782.5018762674899</v>
      </c>
      <c r="C41" s="2">
        <v>-3397940008672040</v>
      </c>
      <c r="D41">
        <f t="shared" si="0"/>
        <v>-33.979400086720403</v>
      </c>
      <c r="E41" s="1">
        <v>-3279868418907320</v>
      </c>
      <c r="F41" s="2">
        <f t="shared" si="1"/>
        <v>-32.798684189073199</v>
      </c>
      <c r="G41" s="2">
        <f t="shared" si="2"/>
        <v>1.1807158976472039</v>
      </c>
      <c r="L41">
        <f t="shared" si="6"/>
        <v>1588.6564694485601</v>
      </c>
      <c r="M41" s="3">
        <v>158865646944856</v>
      </c>
      <c r="N41" t="s">
        <v>130</v>
      </c>
      <c r="O41" t="s">
        <v>2</v>
      </c>
      <c r="P41" t="s">
        <v>3</v>
      </c>
      <c r="Q41" t="s">
        <v>80</v>
      </c>
      <c r="R41" t="s">
        <v>81</v>
      </c>
    </row>
    <row r="42" spans="1:18" x14ac:dyDescent="0.3">
      <c r="A42">
        <f t="shared" si="3"/>
        <v>1999.99999999999</v>
      </c>
      <c r="C42" s="2">
        <v>-3397940008672040</v>
      </c>
      <c r="D42">
        <f t="shared" si="0"/>
        <v>-33.979400086720403</v>
      </c>
      <c r="E42" s="1">
        <v>-3270819862849440</v>
      </c>
      <c r="F42" s="2">
        <f t="shared" si="1"/>
        <v>-32.708198628494401</v>
      </c>
      <c r="G42" s="2">
        <f t="shared" si="2"/>
        <v>1.2712014582260025</v>
      </c>
      <c r="L42">
        <f t="shared" si="6"/>
        <v>1782.5018762674899</v>
      </c>
      <c r="M42" s="3">
        <v>178250187626749</v>
      </c>
      <c r="N42" t="s">
        <v>130</v>
      </c>
      <c r="O42" t="s">
        <v>2</v>
      </c>
      <c r="P42" t="s">
        <v>3</v>
      </c>
      <c r="Q42" t="s">
        <v>82</v>
      </c>
      <c r="R42" t="s">
        <v>83</v>
      </c>
    </row>
    <row r="43" spans="1:18" x14ac:dyDescent="0.3">
      <c r="A43">
        <f t="shared" si="3"/>
        <v>2244.03690860392</v>
      </c>
      <c r="C43" s="2">
        <v>-3397940008672040</v>
      </c>
      <c r="D43">
        <f t="shared" si="0"/>
        <v>-33.979400086720403</v>
      </c>
      <c r="E43" s="1">
        <v>-3265637657307240</v>
      </c>
      <c r="F43" s="2">
        <f t="shared" si="1"/>
        <v>-32.6563765730724</v>
      </c>
      <c r="G43" s="2">
        <f t="shared" si="2"/>
        <v>1.3230235136480033</v>
      </c>
      <c r="L43">
        <f t="shared" si="6"/>
        <v>1999.99999999999</v>
      </c>
      <c r="M43" s="3">
        <v>199999999999999</v>
      </c>
      <c r="N43" t="s">
        <v>130</v>
      </c>
      <c r="O43" t="s">
        <v>2</v>
      </c>
      <c r="P43" t="s">
        <v>3</v>
      </c>
      <c r="Q43" t="s">
        <v>84</v>
      </c>
      <c r="R43" t="s">
        <v>85</v>
      </c>
    </row>
    <row r="44" spans="1:18" x14ac:dyDescent="0.3">
      <c r="A44">
        <f t="shared" si="3"/>
        <v>2517.8508235883301</v>
      </c>
      <c r="C44" s="2">
        <v>-3397940008672040</v>
      </c>
      <c r="D44">
        <f t="shared" si="0"/>
        <v>-33.979400086720403</v>
      </c>
      <c r="E44" s="1">
        <v>-3264199888812650</v>
      </c>
      <c r="F44" s="2">
        <f t="shared" si="1"/>
        <v>-32.641998888126501</v>
      </c>
      <c r="G44" s="2">
        <f t="shared" si="2"/>
        <v>1.3374011985939021</v>
      </c>
      <c r="L44">
        <f t="shared" si="6"/>
        <v>2244.03690860392</v>
      </c>
      <c r="M44" s="3">
        <v>224403690860392</v>
      </c>
      <c r="N44" t="s">
        <v>130</v>
      </c>
      <c r="O44" t="s">
        <v>2</v>
      </c>
      <c r="P44" t="s">
        <v>3</v>
      </c>
      <c r="Q44" t="s">
        <v>86</v>
      </c>
      <c r="R44" t="s">
        <v>87</v>
      </c>
    </row>
    <row r="45" spans="1:18" x14ac:dyDescent="0.3">
      <c r="A45">
        <f t="shared" si="3"/>
        <v>2825.0750892454998</v>
      </c>
      <c r="C45" s="2">
        <v>-3397940008672040</v>
      </c>
      <c r="D45">
        <f t="shared" si="0"/>
        <v>-33.979400086720403</v>
      </c>
      <c r="E45" s="1">
        <v>-3266500343562580</v>
      </c>
      <c r="F45" s="2">
        <f t="shared" si="1"/>
        <v>-32.665003435625799</v>
      </c>
      <c r="G45" s="2">
        <f t="shared" si="2"/>
        <v>1.3143966510946044</v>
      </c>
      <c r="L45">
        <f t="shared" si="6"/>
        <v>2517.8508235883301</v>
      </c>
      <c r="M45" s="3">
        <v>251785082358833</v>
      </c>
      <c r="N45" t="s">
        <v>130</v>
      </c>
      <c r="O45" t="s">
        <v>2</v>
      </c>
      <c r="P45" t="s">
        <v>3</v>
      </c>
      <c r="Q45" t="s">
        <v>88</v>
      </c>
      <c r="R45" t="s">
        <v>89</v>
      </c>
    </row>
    <row r="46" spans="1:18" x14ac:dyDescent="0.3">
      <c r="A46">
        <f t="shared" si="3"/>
        <v>3169.7863849222199</v>
      </c>
      <c r="C46" s="2">
        <v>-3397940008672040</v>
      </c>
      <c r="D46">
        <f t="shared" si="0"/>
        <v>-33.979400086720403</v>
      </c>
      <c r="E46" s="1">
        <v>-3272657281393600</v>
      </c>
      <c r="F46" s="2">
        <f t="shared" si="1"/>
        <v>-32.726572813936002</v>
      </c>
      <c r="G46" s="2">
        <f t="shared" si="2"/>
        <v>1.2528272727844012</v>
      </c>
      <c r="L46">
        <f t="shared" si="6"/>
        <v>2825.0750892454998</v>
      </c>
      <c r="M46" s="3">
        <v>282507508924550</v>
      </c>
      <c r="N46" t="s">
        <v>130</v>
      </c>
      <c r="O46" t="s">
        <v>2</v>
      </c>
      <c r="P46" t="s">
        <v>3</v>
      </c>
      <c r="Q46" t="s">
        <v>90</v>
      </c>
      <c r="R46" t="s">
        <v>91</v>
      </c>
    </row>
    <row r="47" spans="1:18" x14ac:dyDescent="0.3">
      <c r="A47">
        <f t="shared" si="3"/>
        <v>3556.5588200778302</v>
      </c>
      <c r="C47" s="2">
        <v>-3397940008672040</v>
      </c>
      <c r="D47">
        <f t="shared" si="0"/>
        <v>-33.979400086720403</v>
      </c>
      <c r="E47" s="1">
        <v>-3282918424422620</v>
      </c>
      <c r="F47" s="2">
        <f t="shared" si="1"/>
        <v>-32.829184244226198</v>
      </c>
      <c r="G47" s="2">
        <f t="shared" si="2"/>
        <v>1.1502158424942053</v>
      </c>
      <c r="L47">
        <f t="shared" si="6"/>
        <v>3169.7863849222199</v>
      </c>
      <c r="M47" s="3">
        <v>316978638492222</v>
      </c>
      <c r="N47" t="s">
        <v>130</v>
      </c>
      <c r="O47" t="s">
        <v>2</v>
      </c>
      <c r="P47" t="s">
        <v>3</v>
      </c>
      <c r="Q47" t="s">
        <v>92</v>
      </c>
      <c r="R47" t="s">
        <v>93</v>
      </c>
    </row>
    <row r="48" spans="1:18" x14ac:dyDescent="0.3">
      <c r="A48">
        <f t="shared" si="3"/>
        <v>3990.52462993774</v>
      </c>
      <c r="C48" s="2">
        <v>-3397940008672040</v>
      </c>
      <c r="D48">
        <f t="shared" si="0"/>
        <v>-33.979400086720403</v>
      </c>
      <c r="E48" s="1">
        <v>-3297662049061170</v>
      </c>
      <c r="F48" s="2">
        <f t="shared" si="1"/>
        <v>-32.976620490611701</v>
      </c>
      <c r="G48" s="2">
        <f t="shared" si="2"/>
        <v>1.0027795961087023</v>
      </c>
      <c r="L48">
        <f t="shared" si="6"/>
        <v>3556.5588200778302</v>
      </c>
      <c r="M48" s="3">
        <v>355655882007783</v>
      </c>
      <c r="N48" t="s">
        <v>130</v>
      </c>
      <c r="O48" t="s">
        <v>2</v>
      </c>
      <c r="P48" t="s">
        <v>3</v>
      </c>
      <c r="Q48" t="s">
        <v>94</v>
      </c>
      <c r="R48" t="s">
        <v>95</v>
      </c>
    </row>
    <row r="49" spans="1:18" x14ac:dyDescent="0.3">
      <c r="A49">
        <f t="shared" si="3"/>
        <v>4477.4422771366599</v>
      </c>
      <c r="C49" s="2">
        <v>-3397940008672040</v>
      </c>
      <c r="D49">
        <f t="shared" si="0"/>
        <v>-33.979400086720403</v>
      </c>
      <c r="E49" s="1">
        <v>-3317393347052130</v>
      </c>
      <c r="F49" s="2">
        <f t="shared" si="1"/>
        <v>-33.173933470521298</v>
      </c>
      <c r="G49" s="2">
        <f t="shared" si="2"/>
        <v>0.80546661619910509</v>
      </c>
      <c r="L49">
        <f t="shared" si="6"/>
        <v>3990.52462993774</v>
      </c>
      <c r="M49" s="3">
        <v>399052462993774</v>
      </c>
      <c r="N49" t="s">
        <v>130</v>
      </c>
      <c r="O49" t="s">
        <v>2</v>
      </c>
      <c r="P49" t="s">
        <v>3</v>
      </c>
      <c r="Q49" t="s">
        <v>96</v>
      </c>
      <c r="R49" t="s">
        <v>97</v>
      </c>
    </row>
    <row r="50" spans="1:18" x14ac:dyDescent="0.3">
      <c r="A50">
        <f t="shared" si="3"/>
        <v>5023.7728630191395</v>
      </c>
      <c r="C50" s="2">
        <v>-3397940008672040</v>
      </c>
      <c r="D50">
        <f t="shared" si="0"/>
        <v>-33.979400086720403</v>
      </c>
      <c r="E50" s="1">
        <v>-3342734612340810</v>
      </c>
      <c r="F50" s="2">
        <f t="shared" si="1"/>
        <v>-33.4273461234081</v>
      </c>
      <c r="G50" s="2">
        <f t="shared" si="2"/>
        <v>0.55205396331230361</v>
      </c>
      <c r="L50">
        <f t="shared" si="6"/>
        <v>4477.4422771366599</v>
      </c>
      <c r="M50" s="3">
        <v>447744227713666</v>
      </c>
      <c r="N50" t="s">
        <v>130</v>
      </c>
      <c r="O50" t="s">
        <v>2</v>
      </c>
      <c r="P50" t="s">
        <v>3</v>
      </c>
      <c r="Q50" t="s">
        <v>98</v>
      </c>
      <c r="R50" t="s">
        <v>99</v>
      </c>
    </row>
    <row r="51" spans="1:18" x14ac:dyDescent="0.3">
      <c r="A51">
        <f t="shared" si="3"/>
        <v>5636.7658625288896</v>
      </c>
      <c r="C51" s="2">
        <v>-3397940008672040</v>
      </c>
      <c r="D51">
        <f t="shared" si="0"/>
        <v>-33.979400086720403</v>
      </c>
      <c r="E51" s="1">
        <v>-3374407522671690</v>
      </c>
      <c r="F51" s="2">
        <f t="shared" si="1"/>
        <v>-33.744075226716902</v>
      </c>
      <c r="G51" s="2">
        <f t="shared" si="2"/>
        <v>0.23532486000350161</v>
      </c>
      <c r="L51">
        <f t="shared" si="6"/>
        <v>5023.7728630191395</v>
      </c>
      <c r="M51" s="3">
        <v>502377286301914</v>
      </c>
      <c r="N51" t="s">
        <v>130</v>
      </c>
      <c r="O51" t="s">
        <v>2</v>
      </c>
      <c r="P51" t="s">
        <v>3</v>
      </c>
      <c r="Q51" t="s">
        <v>100</v>
      </c>
      <c r="R51" t="s">
        <v>101</v>
      </c>
    </row>
    <row r="52" spans="1:18" x14ac:dyDescent="0.3">
      <c r="A52">
        <f t="shared" si="3"/>
        <v>6324.5553203367299</v>
      </c>
      <c r="C52" s="2">
        <v>-3397940008672040</v>
      </c>
      <c r="D52">
        <f t="shared" si="0"/>
        <v>-33.979400086720403</v>
      </c>
      <c r="E52" s="1">
        <v>-3413206024277170</v>
      </c>
      <c r="F52" s="2">
        <f t="shared" si="1"/>
        <v>-34.132060242771701</v>
      </c>
      <c r="G52" s="2">
        <f t="shared" si="2"/>
        <v>-0.15266015605129724</v>
      </c>
      <c r="L52">
        <f t="shared" si="6"/>
        <v>5636.7658625288896</v>
      </c>
      <c r="M52" s="3">
        <v>563676586252889</v>
      </c>
      <c r="N52" t="s">
        <v>130</v>
      </c>
      <c r="O52" t="s">
        <v>2</v>
      </c>
      <c r="P52" t="s">
        <v>3</v>
      </c>
      <c r="Q52" t="s">
        <v>102</v>
      </c>
      <c r="R52" t="s">
        <v>103</v>
      </c>
    </row>
    <row r="53" spans="1:18" x14ac:dyDescent="0.3">
      <c r="A53">
        <f t="shared" si="3"/>
        <v>7096.2677846714796</v>
      </c>
      <c r="C53" s="2">
        <v>-3397940008672040</v>
      </c>
      <c r="D53">
        <f t="shared" si="0"/>
        <v>-33.979400086720403</v>
      </c>
      <c r="E53" s="1">
        <v>-3459959239191390</v>
      </c>
      <c r="F53" s="2">
        <f t="shared" si="1"/>
        <v>-34.599592391913902</v>
      </c>
      <c r="G53" s="2">
        <f t="shared" si="2"/>
        <v>-0.62019230519349833</v>
      </c>
      <c r="L53">
        <f t="shared" si="6"/>
        <v>6324.5553203367299</v>
      </c>
      <c r="M53" s="3">
        <v>632455532033673</v>
      </c>
      <c r="N53" t="s">
        <v>130</v>
      </c>
      <c r="O53" t="s">
        <v>2</v>
      </c>
      <c r="P53" t="s">
        <v>3</v>
      </c>
      <c r="Q53" t="s">
        <v>104</v>
      </c>
      <c r="R53" t="s">
        <v>105</v>
      </c>
    </row>
    <row r="54" spans="1:18" x14ac:dyDescent="0.3">
      <c r="A54">
        <f t="shared" si="3"/>
        <v>7962.1434110699101</v>
      </c>
      <c r="C54" s="2">
        <v>-3397940008672040</v>
      </c>
      <c r="D54">
        <f t="shared" si="0"/>
        <v>-33.979400086720403</v>
      </c>
      <c r="E54" s="1">
        <v>-3515485377204330</v>
      </c>
      <c r="F54" s="2">
        <f t="shared" si="1"/>
        <v>-35.154853772043303</v>
      </c>
      <c r="G54" s="2">
        <f t="shared" si="2"/>
        <v>-1.1754536853228998</v>
      </c>
      <c r="L54">
        <f t="shared" si="6"/>
        <v>7096.2677846714796</v>
      </c>
      <c r="M54" s="3">
        <v>709626778467148</v>
      </c>
      <c r="N54" t="s">
        <v>130</v>
      </c>
      <c r="O54" t="s">
        <v>2</v>
      </c>
      <c r="P54" t="s">
        <v>3</v>
      </c>
      <c r="Q54" t="s">
        <v>106</v>
      </c>
      <c r="R54" t="s">
        <v>107</v>
      </c>
    </row>
    <row r="55" spans="1:18" x14ac:dyDescent="0.3">
      <c r="A55">
        <f t="shared" si="3"/>
        <v>8933.6718430192304</v>
      </c>
      <c r="C55" s="2">
        <v>-3397940008672040</v>
      </c>
      <c r="D55">
        <f t="shared" si="0"/>
        <v>-33.979400086720403</v>
      </c>
      <c r="E55" s="1">
        <v>-3580539574743600</v>
      </c>
      <c r="F55" s="2">
        <f t="shared" si="1"/>
        <v>-35.805395747436002</v>
      </c>
      <c r="G55" s="2">
        <f t="shared" si="2"/>
        <v>-1.8259956607155985</v>
      </c>
      <c r="L55">
        <f t="shared" si="6"/>
        <v>7962.1434110699101</v>
      </c>
      <c r="M55" s="3">
        <v>796214341106991</v>
      </c>
      <c r="N55" t="s">
        <v>130</v>
      </c>
      <c r="O55" t="s">
        <v>2</v>
      </c>
      <c r="P55" t="s">
        <v>3</v>
      </c>
      <c r="Q55" t="s">
        <v>108</v>
      </c>
      <c r="R55" t="s">
        <v>109</v>
      </c>
    </row>
    <row r="56" spans="1:18" x14ac:dyDescent="0.3">
      <c r="A56">
        <f t="shared" si="3"/>
        <v>10023.744672545399</v>
      </c>
      <c r="C56" s="2">
        <v>-3397940008672040</v>
      </c>
      <c r="D56">
        <f t="shared" si="0"/>
        <v>-33.979400086720403</v>
      </c>
      <c r="E56" s="1">
        <v>-3655760388658140</v>
      </c>
      <c r="F56" s="2">
        <f t="shared" si="1"/>
        <v>-36.557603886581397</v>
      </c>
      <c r="G56" s="2">
        <f t="shared" si="2"/>
        <v>-2.5782037998609937</v>
      </c>
      <c r="L56">
        <f t="shared" si="6"/>
        <v>8933.6718430192304</v>
      </c>
      <c r="M56" s="3">
        <v>893367184301923</v>
      </c>
      <c r="N56" t="s">
        <v>130</v>
      </c>
      <c r="O56" t="s">
        <v>2</v>
      </c>
      <c r="P56" t="s">
        <v>3</v>
      </c>
      <c r="Q56" t="s">
        <v>110</v>
      </c>
      <c r="R56" t="s">
        <v>111</v>
      </c>
    </row>
    <row r="57" spans="1:18" x14ac:dyDescent="0.3">
      <c r="A57">
        <f t="shared" si="3"/>
        <v>11246.8265038069</v>
      </c>
      <c r="C57" s="2">
        <v>-3397940008672040</v>
      </c>
      <c r="D57">
        <f t="shared" si="0"/>
        <v>-33.979400086720403</v>
      </c>
      <c r="E57" s="1">
        <v>-3741620765284870</v>
      </c>
      <c r="F57" s="2">
        <f t="shared" si="1"/>
        <v>-37.416207652848698</v>
      </c>
      <c r="G57" s="2">
        <f t="shared" si="2"/>
        <v>-3.4368075661282944</v>
      </c>
      <c r="L57">
        <f>M57/10000000000</f>
        <v>10023.744672545399</v>
      </c>
      <c r="M57" s="3">
        <v>100237446725454</v>
      </c>
      <c r="N57" t="s">
        <v>131</v>
      </c>
      <c r="O57" t="s">
        <v>2</v>
      </c>
      <c r="P57" t="s">
        <v>3</v>
      </c>
      <c r="Q57" t="s">
        <v>112</v>
      </c>
      <c r="R57" t="s">
        <v>113</v>
      </c>
    </row>
    <row r="58" spans="1:18" x14ac:dyDescent="0.3">
      <c r="A58">
        <f t="shared" si="3"/>
        <v>12619.1468896038</v>
      </c>
      <c r="C58" s="2">
        <v>-3397940008672040</v>
      </c>
      <c r="D58">
        <f t="shared" si="0"/>
        <v>-33.979400086720403</v>
      </c>
      <c r="E58" s="1">
        <v>-3838389305201020</v>
      </c>
      <c r="F58" s="2">
        <f t="shared" si="1"/>
        <v>-38.383893052010201</v>
      </c>
      <c r="G58" s="2">
        <f t="shared" si="2"/>
        <v>-4.4044929652897977</v>
      </c>
      <c r="L58">
        <f t="shared" ref="L58:L63" si="7">M58/10000000000</f>
        <v>11246.8265038069</v>
      </c>
      <c r="M58" s="3">
        <v>112468265038069</v>
      </c>
      <c r="N58" t="s">
        <v>131</v>
      </c>
      <c r="O58" t="s">
        <v>2</v>
      </c>
      <c r="P58" t="s">
        <v>3</v>
      </c>
      <c r="Q58" t="s">
        <v>114</v>
      </c>
      <c r="R58" t="s">
        <v>115</v>
      </c>
    </row>
    <row r="59" spans="1:18" x14ac:dyDescent="0.3">
      <c r="A59">
        <f t="shared" si="3"/>
        <v>14158.9156876827</v>
      </c>
      <c r="C59" s="2">
        <v>-3397940008672040</v>
      </c>
      <c r="D59">
        <f t="shared" si="0"/>
        <v>-33.979400086720403</v>
      </c>
      <c r="E59" s="1">
        <v>-3946106547845260</v>
      </c>
      <c r="F59" s="2">
        <f t="shared" si="1"/>
        <v>-39.461065478452603</v>
      </c>
      <c r="G59" s="2">
        <f t="shared" si="2"/>
        <v>-5.4816653917322</v>
      </c>
      <c r="L59">
        <f t="shared" si="7"/>
        <v>12619.1468896038</v>
      </c>
      <c r="M59" s="3">
        <v>126191468896038</v>
      </c>
      <c r="N59" t="s">
        <v>131</v>
      </c>
      <c r="O59" t="s">
        <v>2</v>
      </c>
      <c r="P59" t="s">
        <v>3</v>
      </c>
      <c r="Q59" t="s">
        <v>116</v>
      </c>
      <c r="R59" t="s">
        <v>117</v>
      </c>
    </row>
    <row r="60" spans="1:18" x14ac:dyDescent="0.3">
      <c r="A60">
        <f t="shared" si="3"/>
        <v>15886.5646944856</v>
      </c>
      <c r="C60" s="2">
        <v>-3397940008672040</v>
      </c>
      <c r="D60">
        <f t="shared" si="0"/>
        <v>-33.979400086720403</v>
      </c>
      <c r="E60" s="1">
        <v>-4064579117940390</v>
      </c>
      <c r="F60" s="2">
        <f t="shared" si="1"/>
        <v>-40.645791179403901</v>
      </c>
      <c r="G60" s="2">
        <f t="shared" si="2"/>
        <v>-6.6663910926834973</v>
      </c>
      <c r="L60">
        <f t="shared" si="7"/>
        <v>14158.9156876827</v>
      </c>
      <c r="M60" s="3">
        <v>141589156876827</v>
      </c>
      <c r="N60" t="s">
        <v>131</v>
      </c>
      <c r="O60" t="s">
        <v>2</v>
      </c>
      <c r="P60" t="s">
        <v>3</v>
      </c>
      <c r="Q60" t="s">
        <v>118</v>
      </c>
      <c r="R60" t="s">
        <v>119</v>
      </c>
    </row>
    <row r="61" spans="1:18" x14ac:dyDescent="0.3">
      <c r="A61">
        <f t="shared" si="3"/>
        <v>17825.018762674801</v>
      </c>
      <c r="C61" s="2">
        <v>-3397940008672040</v>
      </c>
      <c r="D61">
        <f t="shared" si="0"/>
        <v>-33.979400086720403</v>
      </c>
      <c r="E61" s="1">
        <v>-4193392301868550</v>
      </c>
      <c r="F61" s="2">
        <f t="shared" si="1"/>
        <v>-41.933923018685498</v>
      </c>
      <c r="G61" s="2">
        <f t="shared" si="2"/>
        <v>-7.9545229319650943</v>
      </c>
      <c r="L61">
        <f t="shared" si="7"/>
        <v>15886.5646944856</v>
      </c>
      <c r="M61" s="3">
        <v>158865646944856</v>
      </c>
      <c r="N61" t="s">
        <v>131</v>
      </c>
      <c r="O61" t="s">
        <v>2</v>
      </c>
      <c r="P61" t="s">
        <v>3</v>
      </c>
      <c r="Q61" t="s">
        <v>120</v>
      </c>
      <c r="R61" t="s">
        <v>121</v>
      </c>
    </row>
    <row r="62" spans="1:18" x14ac:dyDescent="0.3">
      <c r="A62">
        <f t="shared" si="3"/>
        <v>20000</v>
      </c>
      <c r="C62" s="2">
        <v>-3397940008672040</v>
      </c>
      <c r="D62">
        <f t="shared" si="0"/>
        <v>-33.979400086720403</v>
      </c>
      <c r="E62" s="1">
        <v>-4331939275844650</v>
      </c>
      <c r="F62" s="2">
        <f t="shared" si="1"/>
        <v>-43.319392758446497</v>
      </c>
      <c r="G62" s="2">
        <f t="shared" si="2"/>
        <v>-9.3399926717260939</v>
      </c>
      <c r="L62">
        <f t="shared" si="7"/>
        <v>17825.018762674801</v>
      </c>
      <c r="M62" s="3">
        <v>178250187626748</v>
      </c>
      <c r="N62" t="s">
        <v>131</v>
      </c>
      <c r="O62" t="s">
        <v>2</v>
      </c>
      <c r="P62" t="s">
        <v>3</v>
      </c>
      <c r="Q62" t="s">
        <v>122</v>
      </c>
      <c r="R62" t="s">
        <v>123</v>
      </c>
    </row>
    <row r="63" spans="1:18" x14ac:dyDescent="0.3">
      <c r="L63">
        <f t="shared" si="7"/>
        <v>20000</v>
      </c>
      <c r="M63" s="3">
        <v>200000000000000</v>
      </c>
      <c r="N63" t="s">
        <v>131</v>
      </c>
      <c r="O63" t="s">
        <v>2</v>
      </c>
      <c r="P63" t="s">
        <v>3</v>
      </c>
      <c r="Q63" t="s">
        <v>124</v>
      </c>
      <c r="R63" t="s">
        <v>125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</dc:creator>
  <cp:lastModifiedBy>Margaux</cp:lastModifiedBy>
  <dcterms:created xsi:type="dcterms:W3CDTF">2020-04-06T19:40:14Z</dcterms:created>
  <dcterms:modified xsi:type="dcterms:W3CDTF">2020-04-07T08:51:01Z</dcterms:modified>
</cp:coreProperties>
</file>