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xxx\Desktop\Лабораторні роботи ЧМП\"/>
    </mc:Choice>
  </mc:AlternateContent>
  <xr:revisionPtr revIDLastSave="0" documentId="13_ncr:1_{F1504100-D2C8-424E-8EBC-300AD64695A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метод прямокутників" sheetId="1" r:id="rId1"/>
    <sheet name="метод Сімпсона" sheetId="2" r:id="rId2"/>
    <sheet name="метод трапеції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3" l="1"/>
  <c r="G18" i="3"/>
  <c r="C18" i="3"/>
  <c r="G16" i="3"/>
  <c r="G9" i="3"/>
  <c r="G10" i="3"/>
  <c r="G11" i="3"/>
  <c r="G12" i="3"/>
  <c r="G13" i="3"/>
  <c r="G14" i="3"/>
  <c r="G15" i="3"/>
  <c r="G8" i="3"/>
  <c r="G7" i="3"/>
  <c r="C9" i="3"/>
  <c r="C10" i="3"/>
  <c r="C11" i="3"/>
  <c r="C12" i="3"/>
  <c r="C13" i="3"/>
  <c r="C14" i="3"/>
  <c r="C15" i="3"/>
  <c r="C16" i="3"/>
  <c r="C17" i="3"/>
  <c r="C8" i="3"/>
  <c r="C7" i="3"/>
  <c r="B4" i="3"/>
  <c r="C16" i="2"/>
  <c r="E16" i="2"/>
  <c r="D16" i="2"/>
  <c r="B16" i="2"/>
  <c r="B4" i="1"/>
  <c r="B4" i="2"/>
  <c r="C25" i="1"/>
  <c r="C26" i="1"/>
  <c r="C27" i="1"/>
  <c r="C28" i="1"/>
  <c r="C29" i="1"/>
  <c r="C30" i="1"/>
  <c r="C31" i="1"/>
  <c r="C24" i="1"/>
  <c r="C23" i="1"/>
  <c r="C22" i="1"/>
  <c r="C8" i="1"/>
  <c r="B25" i="1"/>
  <c r="B26" i="1"/>
  <c r="B27" i="1"/>
  <c r="B28" i="1"/>
  <c r="B29" i="1"/>
  <c r="B30" i="1"/>
  <c r="B31" i="1"/>
  <c r="B24" i="1"/>
  <c r="B23" i="1"/>
  <c r="B22" i="1"/>
  <c r="C10" i="1"/>
  <c r="C11" i="1"/>
  <c r="C12" i="1"/>
  <c r="C13" i="1"/>
  <c r="C14" i="1"/>
  <c r="C15" i="1"/>
  <c r="C16" i="1"/>
  <c r="C17" i="1"/>
  <c r="C18" i="1"/>
  <c r="C9" i="1"/>
</calcChain>
</file>

<file path=xl/sharedStrings.xml><?xml version="1.0" encoding="utf-8"?>
<sst xmlns="http://schemas.openxmlformats.org/spreadsheetml/2006/main" count="25" uniqueCount="14">
  <si>
    <t xml:space="preserve">h = </t>
  </si>
  <si>
    <t xml:space="preserve">a = </t>
  </si>
  <si>
    <t xml:space="preserve">b = </t>
  </si>
  <si>
    <t xml:space="preserve">n = </t>
  </si>
  <si>
    <t>i</t>
  </si>
  <si>
    <t>За формулою лівих прямокутників:</t>
  </si>
  <si>
    <t xml:space="preserve"> = 0,06 * (0,494 + 0,49 + 0,487 + 0,483 + 0,48 + 0,477 + 0,474 + 0,47 + 0,467 + 0,464) = 0,06 * 4,786 = 0,28716</t>
  </si>
  <si>
    <t>За формулою правих прямокутників:</t>
  </si>
  <si>
    <t xml:space="preserve"> = 0,06 * (0,494 + 0,49 + 0,487 + 0,483 + 0,48 + 0,477 + 0,474 + 0,47 + 0,467 + 0,464 + 0,461) = 0,06 * 5,247 = 0,31482</t>
  </si>
  <si>
    <t>і</t>
  </si>
  <si>
    <t>За формулою середніх прямокутників:</t>
  </si>
  <si>
    <r>
      <t xml:space="preserve"> </t>
    </r>
    <r>
      <rPr>
        <sz val="12"/>
        <color theme="1"/>
        <rFont val="Times New Roman"/>
        <family val="1"/>
        <charset val="204"/>
      </rPr>
      <t>= 0,06 * (0,492 + 0,489 + 0,485 + 0,482 + 0,478 + 0,475 + 0,472 + 0,469 + 0,466 + 0,463) = 0,06 * 4,771 = 0,28626</t>
    </r>
  </si>
  <si>
    <t>Формула методу трапеції:</t>
  </si>
  <si>
    <r>
      <rPr>
        <b/>
        <sz val="11"/>
        <color theme="1"/>
        <rFont val="Calibri"/>
        <family val="2"/>
        <charset val="204"/>
        <scheme val="minor"/>
      </rPr>
      <t>Формула методу Сімпсона: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</si>
</sst>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16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327025</xdr:colOff>
      <xdr:row>5</xdr:row>
      <xdr:rowOff>79375</xdr:rowOff>
    </xdr:from>
    <xdr:ext cx="15728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FC13E48-8B76-4CA4-8BB6-F6ACF7FFBF1F}"/>
                </a:ext>
              </a:extLst>
            </xdr:cNvPr>
            <xdr:cNvSpPr txBox="1"/>
          </xdr:nvSpPr>
          <xdr:spPr>
            <a:xfrm>
              <a:off x="936625" y="1000125"/>
              <a:ext cx="1572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FC13E48-8B76-4CA4-8BB6-F6ACF7FFBF1F}"/>
                </a:ext>
              </a:extLst>
            </xdr:cNvPr>
            <xdr:cNvSpPr txBox="1"/>
          </xdr:nvSpPr>
          <xdr:spPr>
            <a:xfrm>
              <a:off x="936625" y="1000125"/>
              <a:ext cx="1572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𝒙_𝒊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2</xdr:col>
      <xdr:colOff>85725</xdr:colOff>
      <xdr:row>5</xdr:row>
      <xdr:rowOff>53975</xdr:rowOff>
    </xdr:from>
    <xdr:ext cx="664028" cy="2748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CBA948-E4B9-4978-B727-D4A9559085AD}"/>
                </a:ext>
              </a:extLst>
            </xdr:cNvPr>
            <xdr:cNvSpPr txBox="1"/>
          </xdr:nvSpPr>
          <xdr:spPr>
            <a:xfrm>
              <a:off x="1501775" y="974725"/>
              <a:ext cx="664028" cy="274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ru-RU" sz="1200" b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ru-RU" sz="12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ru-RU" sz="1200" b="1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ru-RU" sz="1200" b="1" i="1">
                              <a:latin typeface="Cambria Math" panose="02040503050406030204" pitchFamily="18" charset="0"/>
                            </a:rPr>
                            <m:t>𝒙</m:t>
                          </m:r>
                          <m:r>
                            <a:rPr lang="ru-RU" sz="1200" b="1" i="0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ru-RU" sz="1200" b="1" i="0">
                              <a:latin typeface="Cambria Math" panose="02040503050406030204" pitchFamily="18" charset="0"/>
                            </a:rPr>
                            <m:t>𝟐</m:t>
                          </m:r>
                          <m:r>
                            <a:rPr lang="ru-RU" sz="1200" b="1" i="0">
                              <a:latin typeface="Cambria Math" panose="02040503050406030204" pitchFamily="18" charset="0"/>
                            </a:rPr>
                            <m:t>.</m:t>
                          </m:r>
                          <m:r>
                            <a:rPr lang="ru-RU" sz="1200" b="1" i="0">
                              <a:latin typeface="Cambria Math" panose="02040503050406030204" pitchFamily="18" charset="0"/>
                            </a:rPr>
                            <m:t>𝟓</m:t>
                          </m:r>
                        </m:e>
                      </m:rad>
                    </m:den>
                  </m:f>
                </m:oMath>
              </a14:m>
              <a:r>
                <a:rPr lang="en-US" sz="1200" b="1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ru-RU" sz="12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2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𝒚</m:t>
                      </m:r>
                    </m:e>
                    <m:sub>
                      <m:r>
                        <a:rPr lang="ru-RU" sz="12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𝒊</m:t>
                      </m:r>
                    </m:sub>
                  </m:sSub>
                </m:oMath>
              </a14:m>
              <a:endParaRPr lang="ru-RU" sz="12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DCBA948-E4B9-4978-B727-D4A9559085AD}"/>
                </a:ext>
              </a:extLst>
            </xdr:cNvPr>
            <xdr:cNvSpPr txBox="1"/>
          </xdr:nvSpPr>
          <xdr:spPr>
            <a:xfrm>
              <a:off x="1501775" y="974725"/>
              <a:ext cx="664028" cy="2748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200" b="1" i="0">
                  <a:latin typeface="Cambria Math" panose="02040503050406030204" pitchFamily="18" charset="0"/>
                </a:rPr>
                <a:t>𝟏/√(𝒙+𝟐.𝟓)</a:t>
              </a:r>
              <a:r>
                <a:rPr lang="en-US" sz="1200" b="1"/>
                <a:t> = 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𝒚</a:t>
              </a:r>
              <a:r>
                <a:rPr lang="ru-RU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_𝒊</a:t>
              </a:r>
              <a:endParaRPr lang="ru-RU" sz="1200" b="1"/>
            </a:p>
          </xdr:txBody>
        </xdr:sp>
      </mc:Fallback>
    </mc:AlternateContent>
    <xdr:clientData/>
  </xdr:oneCellAnchor>
  <xdr:oneCellAnchor>
    <xdr:from>
      <xdr:col>4</xdr:col>
      <xdr:colOff>606425</xdr:colOff>
      <xdr:row>1</xdr:row>
      <xdr:rowOff>34925</xdr:rowOff>
    </xdr:from>
    <xdr:ext cx="1235075" cy="5111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2F5C66-41C9-42A7-B7F0-B4F2BA58CD76}"/>
                </a:ext>
              </a:extLst>
            </xdr:cNvPr>
            <xdr:cNvSpPr txBox="1"/>
          </xdr:nvSpPr>
          <xdr:spPr>
            <a:xfrm>
              <a:off x="3654425" y="219075"/>
              <a:ext cx="1235075" cy="5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p>
                      <m:e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  <m:d>
                          <m:dPr>
                            <m:ctrlPr>
                              <a:rPr kumimoji="0" lang="ru-RU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0" lang="ru-RU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kumimoji="0" lang="ru-RU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ⅆ</m:t>
                        </m:r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nary>
                    <m:r>
                      <a:rPr kumimoji="0" lang="ru-RU" sz="11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ru-RU" sz="11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kumimoji="0" lang="ru-RU" sz="11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kumimoji="0" lang="ru-RU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kumimoji="0" lang="ru-RU" sz="11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</m:t>
                        </m:r>
                      </m:sup>
                      <m:e>
                        <m:sSub>
                          <m:sSubPr>
                            <m:ctrlPr>
                              <a:rPr kumimoji="0" lang="ru-RU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ru-RU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kumimoji="0" lang="ru-RU" sz="11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2F5C66-41C9-42A7-B7F0-B4F2BA58CD76}"/>
                </a:ext>
              </a:extLst>
            </xdr:cNvPr>
            <xdr:cNvSpPr txBox="1"/>
          </xdr:nvSpPr>
          <xdr:spPr>
            <a:xfrm>
              <a:off x="3654425" y="219075"/>
              <a:ext cx="1235075" cy="511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0" lang="ru-RU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∫129_𝑎^𝑏▒𝑓(𝑥)ⅆ𝑥=ℎ∑129_(𝑖=0)^9▒𝑦_𝑖 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4</xdr:col>
      <xdr:colOff>520700</xdr:colOff>
      <xdr:row>5</xdr:row>
      <xdr:rowOff>50800</xdr:rowOff>
    </xdr:from>
    <xdr:to>
      <xdr:col>5</xdr:col>
      <xdr:colOff>571500</xdr:colOff>
      <xdr:row>7</xdr:row>
      <xdr:rowOff>95250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0C39A6C-567A-4E9E-BF01-F493774DA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971550"/>
          <a:ext cx="660400" cy="42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</xdr:colOff>
      <xdr:row>10</xdr:row>
      <xdr:rowOff>38100</xdr:rowOff>
    </xdr:from>
    <xdr:to>
      <xdr:col>6</xdr:col>
      <xdr:colOff>520700</xdr:colOff>
      <xdr:row>12</xdr:row>
      <xdr:rowOff>147584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1013358-AD8E-4829-BA75-DD5576777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892300"/>
          <a:ext cx="1111250" cy="477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520700</xdr:colOff>
      <xdr:row>14</xdr:row>
      <xdr:rowOff>50800</xdr:rowOff>
    </xdr:from>
    <xdr:to>
      <xdr:col>5</xdr:col>
      <xdr:colOff>571500</xdr:colOff>
      <xdr:row>16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5E49BE2-E119-407F-B532-C7828ACEF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2641600"/>
          <a:ext cx="660400" cy="42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200025</xdr:colOff>
      <xdr:row>19</xdr:row>
      <xdr:rowOff>73025</xdr:rowOff>
    </xdr:from>
    <xdr:ext cx="354071" cy="268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97656E6-C479-4CB0-8A8F-501EFC346370}"/>
                </a:ext>
              </a:extLst>
            </xdr:cNvPr>
            <xdr:cNvSpPr txBox="1"/>
          </xdr:nvSpPr>
          <xdr:spPr>
            <a:xfrm>
              <a:off x="809625" y="3597275"/>
              <a:ext cx="354071" cy="268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200" b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sz="12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ru-RU" sz="1200" b="1" i="1">
                          <a:latin typeface="Cambria Math" panose="02040503050406030204" pitchFamily="18" charset="0"/>
                        </a:rPr>
                        <m:t>𝒊</m:t>
                      </m:r>
                    </m:sub>
                  </m:sSub>
                </m:oMath>
              </a14:m>
              <a:r>
                <a:rPr lang="ru-RU" sz="1200" b="1"/>
                <a:t> +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2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ru-RU" sz="1200" b="1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𝒉</m:t>
                      </m:r>
                    </m:num>
                    <m:den>
                      <m:r>
                        <a:rPr lang="ru-RU" sz="1200" b="1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𝟐</m:t>
                      </m:r>
                    </m:den>
                  </m:f>
                </m:oMath>
              </a14:m>
              <a:endParaRPr lang="ru-RU" sz="1100" b="1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97656E6-C479-4CB0-8A8F-501EFC346370}"/>
                </a:ext>
              </a:extLst>
            </xdr:cNvPr>
            <xdr:cNvSpPr txBox="1"/>
          </xdr:nvSpPr>
          <xdr:spPr>
            <a:xfrm>
              <a:off x="809625" y="3597275"/>
              <a:ext cx="354071" cy="268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200" b="1" i="0">
                  <a:latin typeface="Cambria Math" panose="02040503050406030204" pitchFamily="18" charset="0"/>
                </a:rPr>
                <a:t>𝒙_𝒊</a:t>
              </a:r>
              <a:r>
                <a:rPr lang="ru-RU" sz="1200" b="1"/>
                <a:t> + </a:t>
              </a:r>
              <a:r>
                <a:rPr lang="ru-RU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𝒉/𝟐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2</xdr:col>
      <xdr:colOff>15875</xdr:colOff>
      <xdr:row>19</xdr:row>
      <xdr:rowOff>15875</xdr:rowOff>
    </xdr:from>
    <xdr:ext cx="991553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5358C17-1D5A-4747-8B20-3D1966FAB908}"/>
                </a:ext>
              </a:extLst>
            </xdr:cNvPr>
            <xdr:cNvSpPr txBox="1"/>
          </xdr:nvSpPr>
          <xdr:spPr>
            <a:xfrm>
              <a:off x="1431925" y="3540125"/>
              <a:ext cx="991553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ru-RU" sz="1100" b="1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b="1" i="1"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ru-RU" sz="11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100" b="1" i="1">
                                <a:latin typeface="Cambria Math" panose="02040503050406030204" pitchFamily="18" charset="0"/>
                              </a:rPr>
                              <m:t>𝒉</m:t>
                            </m:r>
                          </m:num>
                          <m:den>
                            <m:r>
                              <a:rPr lang="ru-RU" sz="1100" b="1" i="0"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5358C17-1D5A-4747-8B20-3D1966FAB908}"/>
                </a:ext>
              </a:extLst>
            </xdr:cNvPr>
            <xdr:cNvSpPr txBox="1"/>
          </xdr:nvSpPr>
          <xdr:spPr>
            <a:xfrm>
              <a:off x="1431925" y="3540125"/>
              <a:ext cx="991553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𝒚_𝒊=𝒇(𝒙_𝒊+𝒉/𝟐)</a:t>
              </a:r>
              <a:endParaRPr lang="ru-RU" sz="1100" b="1"/>
            </a:p>
          </xdr:txBody>
        </xdr:sp>
      </mc:Fallback>
    </mc:AlternateContent>
    <xdr:clientData/>
  </xdr:oneCellAnchor>
  <xdr:twoCellAnchor>
    <xdr:from>
      <xdr:col>5</xdr:col>
      <xdr:colOff>50800</xdr:colOff>
      <xdr:row>20</xdr:row>
      <xdr:rowOff>31750</xdr:rowOff>
    </xdr:from>
    <xdr:to>
      <xdr:col>7</xdr:col>
      <xdr:colOff>260350</xdr:colOff>
      <xdr:row>22</xdr:row>
      <xdr:rowOff>169004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7E8891E3-AD66-4650-B6DC-70060F819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8400" y="3740150"/>
          <a:ext cx="1428750" cy="5500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520700</xdr:colOff>
      <xdr:row>24</xdr:row>
      <xdr:rowOff>63500</xdr:rowOff>
    </xdr:from>
    <xdr:to>
      <xdr:col>5</xdr:col>
      <xdr:colOff>571500</xdr:colOff>
      <xdr:row>26</xdr:row>
      <xdr:rowOff>82550</xdr:rowOff>
    </xdr:to>
    <xdr:pic>
      <xdr:nvPicPr>
        <xdr:cNvPr id="12" name="Рисунок 7">
          <a:extLst>
            <a:ext uri="{FF2B5EF4-FFF2-40B4-BE49-F238E27FC236}">
              <a16:creationId xmlns:a16="http://schemas.microsoft.com/office/drawing/2014/main" id="{D89420FF-D581-432C-84C6-AFEBA9143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8700" y="4552950"/>
          <a:ext cx="660400" cy="42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225425</xdr:colOff>
      <xdr:row>4</xdr:row>
      <xdr:rowOff>180975</xdr:rowOff>
    </xdr:from>
    <xdr:ext cx="15728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B584051-F8CE-4594-8B22-730BB219F563}"/>
                </a:ext>
              </a:extLst>
            </xdr:cNvPr>
            <xdr:cNvSpPr txBox="1"/>
          </xdr:nvSpPr>
          <xdr:spPr>
            <a:xfrm>
              <a:off x="835025" y="917575"/>
              <a:ext cx="1572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B584051-F8CE-4594-8B22-730BB219F563}"/>
                </a:ext>
              </a:extLst>
            </xdr:cNvPr>
            <xdr:cNvSpPr txBox="1"/>
          </xdr:nvSpPr>
          <xdr:spPr>
            <a:xfrm>
              <a:off x="835025" y="917575"/>
              <a:ext cx="1572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𝒙_𝒊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0</xdr:col>
      <xdr:colOff>225425</xdr:colOff>
      <xdr:row>15</xdr:row>
      <xdr:rowOff>3175</xdr:rowOff>
    </xdr:from>
    <xdr:ext cx="132729" cy="187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1F55F7-07E8-4063-8F48-03D3573FD148}"/>
                </a:ext>
              </a:extLst>
            </xdr:cNvPr>
            <xdr:cNvSpPr txBox="1"/>
          </xdr:nvSpPr>
          <xdr:spPr>
            <a:xfrm>
              <a:off x="225425" y="2765425"/>
              <a:ext cx="13272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200" b="1" i="1">
                        <a:latin typeface="Cambria Math" panose="02040503050406030204" pitchFamily="18" charset="0"/>
                      </a:rPr>
                      <m:t>𝜮</m:t>
                    </m:r>
                  </m:oMath>
                </m:oMathPara>
              </a14:m>
              <a:endParaRPr lang="ru-RU" sz="12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1F55F7-07E8-4063-8F48-03D3573FD148}"/>
                </a:ext>
              </a:extLst>
            </xdr:cNvPr>
            <xdr:cNvSpPr txBox="1"/>
          </xdr:nvSpPr>
          <xdr:spPr>
            <a:xfrm>
              <a:off x="225425" y="2765425"/>
              <a:ext cx="132729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200" b="1" i="0">
                  <a:latin typeface="Cambria Math" panose="02040503050406030204" pitchFamily="18" charset="0"/>
                </a:rPr>
                <a:t>𝜮</a:t>
              </a:r>
              <a:endParaRPr lang="ru-RU" sz="1200" b="1"/>
            </a:p>
          </xdr:txBody>
        </xdr:sp>
      </mc:Fallback>
    </mc:AlternateContent>
    <xdr:clientData/>
  </xdr:oneCellAnchor>
  <xdr:oneCellAnchor>
    <xdr:from>
      <xdr:col>2</xdr:col>
      <xdr:colOff>130175</xdr:colOff>
      <xdr:row>4</xdr:row>
      <xdr:rowOff>174625</xdr:rowOff>
    </xdr:from>
    <xdr:ext cx="38786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5E52306-FFDF-4E97-B6C1-077A68DAD5CE}"/>
                </a:ext>
              </a:extLst>
            </xdr:cNvPr>
            <xdr:cNvSpPr txBox="1"/>
          </xdr:nvSpPr>
          <xdr:spPr>
            <a:xfrm>
              <a:off x="1349375" y="911225"/>
              <a:ext cx="3878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ru-RU" sz="1100" b="1" i="0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𝟖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5E52306-FFDF-4E97-B6C1-077A68DAD5CE}"/>
                </a:ext>
              </a:extLst>
            </xdr:cNvPr>
            <xdr:cNvSpPr txBox="1"/>
          </xdr:nvSpPr>
          <xdr:spPr>
            <a:xfrm>
              <a:off x="1349375" y="911225"/>
              <a:ext cx="3878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𝒚_𝟎,𝒚_𝟖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3</xdr:col>
      <xdr:colOff>85725</xdr:colOff>
      <xdr:row>4</xdr:row>
      <xdr:rowOff>174625</xdr:rowOff>
    </xdr:from>
    <xdr:ext cx="81984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43C80D-5822-49F4-801F-E0E6297D62A2}"/>
                </a:ext>
              </a:extLst>
            </xdr:cNvPr>
            <xdr:cNvSpPr txBox="1"/>
          </xdr:nvSpPr>
          <xdr:spPr>
            <a:xfrm>
              <a:off x="1914525" y="911225"/>
              <a:ext cx="819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𝟑</m:t>
                        </m:r>
                      </m:sub>
                    </m:sSub>
                    <m:r>
                      <a:rPr lang="ru-RU" sz="1100" b="1" i="0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𝟓</m:t>
                        </m:r>
                      </m:sub>
                    </m:sSub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𝟕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43C80D-5822-49F4-801F-E0E6297D62A2}"/>
                </a:ext>
              </a:extLst>
            </xdr:cNvPr>
            <xdr:cNvSpPr txBox="1"/>
          </xdr:nvSpPr>
          <xdr:spPr>
            <a:xfrm>
              <a:off x="1914525" y="911225"/>
              <a:ext cx="819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𝒚_𝟏 〖</a:t>
              </a:r>
              <a:r>
                <a:rPr lang="en-US" sz="1100" b="1" i="0">
                  <a:latin typeface="Cambria Math" panose="02040503050406030204" pitchFamily="18" charset="0"/>
                </a:rPr>
                <a:t>,</a:t>
              </a:r>
              <a:r>
                <a:rPr lang="ru-RU" sz="1100" b="1" i="0">
                  <a:latin typeface="Cambria Math" panose="02040503050406030204" pitchFamily="18" charset="0"/>
                </a:rPr>
                <a:t>𝒚〗_𝟑,𝒚_𝟓 〖</a:t>
              </a:r>
              <a:r>
                <a:rPr lang="en-US" sz="1100" b="1" i="0">
                  <a:latin typeface="Cambria Math" panose="02040503050406030204" pitchFamily="18" charset="0"/>
                </a:rPr>
                <a:t>,</a:t>
              </a:r>
              <a:r>
                <a:rPr lang="ru-RU" sz="1100" b="1" i="0">
                  <a:latin typeface="Cambria Math" panose="02040503050406030204" pitchFamily="18" charset="0"/>
                </a:rPr>
                <a:t>𝒚〗_𝟕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4</xdr:col>
      <xdr:colOff>104775</xdr:colOff>
      <xdr:row>4</xdr:row>
      <xdr:rowOff>180975</xdr:rowOff>
    </xdr:from>
    <xdr:ext cx="59208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3A5B57A-D82F-4C84-8294-CE1C08E9B4B1}"/>
                </a:ext>
              </a:extLst>
            </xdr:cNvPr>
            <xdr:cNvSpPr txBox="1"/>
          </xdr:nvSpPr>
          <xdr:spPr>
            <a:xfrm>
              <a:off x="2905125" y="917575"/>
              <a:ext cx="5920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𝟒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</a:rPr>
                      <m:t>,</m:t>
                    </m:r>
                    <m:sSub>
                      <m:sSubPr>
                        <m:ctrlPr>
                          <a:rPr lang="ru-RU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0">
                            <a:latin typeface="Cambria Math" panose="02040503050406030204" pitchFamily="18" charset="0"/>
                          </a:rPr>
                          <m:t>𝟔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3A5B57A-D82F-4C84-8294-CE1C08E9B4B1}"/>
                </a:ext>
              </a:extLst>
            </xdr:cNvPr>
            <xdr:cNvSpPr txBox="1"/>
          </xdr:nvSpPr>
          <xdr:spPr>
            <a:xfrm>
              <a:off x="2905125" y="917575"/>
              <a:ext cx="59208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𝒚_𝟐</a:t>
              </a:r>
              <a:r>
                <a:rPr lang="en-US" sz="1100" b="1" i="0">
                  <a:latin typeface="Cambria Math" panose="02040503050406030204" pitchFamily="18" charset="0"/>
                </a:rPr>
                <a:t>,</a:t>
              </a:r>
              <a:r>
                <a:rPr lang="ru-RU" sz="1100" b="1" i="0">
                  <a:latin typeface="Cambria Math" panose="02040503050406030204" pitchFamily="18" charset="0"/>
                </a:rPr>
                <a:t>𝒚_𝟒</a:t>
              </a:r>
              <a:r>
                <a:rPr lang="en-US" sz="1100" b="1" i="0">
                  <a:latin typeface="Cambria Math" panose="02040503050406030204" pitchFamily="18" charset="0"/>
                </a:rPr>
                <a:t>,</a:t>
              </a:r>
              <a:r>
                <a:rPr lang="ru-RU" sz="1100" b="1" i="0">
                  <a:latin typeface="Cambria Math" panose="02040503050406030204" pitchFamily="18" charset="0"/>
                </a:rPr>
                <a:t>𝒚_𝟔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47625</xdr:colOff>
      <xdr:row>1</xdr:row>
      <xdr:rowOff>34925</xdr:rowOff>
    </xdr:from>
    <xdr:ext cx="4005392" cy="5134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B1A096C-69A7-491F-968B-726FC0D24B41}"/>
                </a:ext>
              </a:extLst>
            </xdr:cNvPr>
            <xdr:cNvSpPr txBox="1"/>
          </xdr:nvSpPr>
          <xdr:spPr>
            <a:xfrm>
              <a:off x="4257675" y="219075"/>
              <a:ext cx="4005392" cy="513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lang="ru-RU" sz="1100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h</m:t>
                        </m:r>
                      </m:num>
                      <m:den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+4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7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+2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uk-UA" sz="1100" b="0" i="0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</m:sub>
                            </m:sSub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8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B1A096C-69A7-491F-968B-726FC0D24B41}"/>
                </a:ext>
              </a:extLst>
            </xdr:cNvPr>
            <xdr:cNvSpPr txBox="1"/>
          </xdr:nvSpPr>
          <xdr:spPr>
            <a:xfrm>
              <a:off x="4257675" y="219075"/>
              <a:ext cx="4005392" cy="513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∫129_𝑎^𝑏▒𝑓(𝑥)ⅆ𝑥=ℎ/3 [𝑦_0+4(𝑦_1+𝑦_3+𝑦_5+𝑦_7 )+2(𝑦_2+𝑦_4+𝑦_</a:t>
              </a:r>
              <a:r>
                <a:rPr lang="uk-UA" sz="1100" b="0" i="0">
                  <a:latin typeface="Cambria Math" panose="02040503050406030204" pitchFamily="18" charset="0"/>
                </a:rPr>
                <a:t>6</a:t>
              </a:r>
              <a:r>
                <a:rPr lang="ru-RU" sz="1100" b="0" i="0">
                  <a:latin typeface="Cambria Math" panose="02040503050406030204" pitchFamily="18" charset="0"/>
                </a:rPr>
                <a:t> )</a:t>
              </a:r>
              <a:r>
                <a:rPr lang="ru-RU" sz="1100" i="0">
                  <a:latin typeface="Cambria Math" panose="02040503050406030204" pitchFamily="18" charset="0"/>
                </a:rPr>
                <a:t>+𝑦_8 ]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600075</xdr:colOff>
      <xdr:row>5</xdr:row>
      <xdr:rowOff>22225</xdr:rowOff>
    </xdr:from>
    <xdr:ext cx="5315301" cy="5099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093DF84-021B-4B5F-817B-AC2461CD4FB3}"/>
                </a:ext>
              </a:extLst>
            </xdr:cNvPr>
            <xdr:cNvSpPr txBox="1"/>
          </xdr:nvSpPr>
          <xdr:spPr>
            <a:xfrm>
              <a:off x="4200525" y="942975"/>
              <a:ext cx="5315301" cy="509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lang="ru-RU" sz="1100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1.3</m:t>
                        </m:r>
                      </m:sub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2.1</m:t>
                        </m:r>
                      </m:sup>
                      <m:e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+1</m:t>
                            </m:r>
                          </m:e>
                        </m:d>
                        <m:func>
                          <m:func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ru-RU" sz="110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−0.5</m:t>
                                </m:r>
                              </m:e>
                            </m:d>
                          </m:e>
                        </m:func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0.1</m:t>
                        </m:r>
                      </m:num>
                      <m:den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d>
                      <m:d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7.34+4⋅14.59+2⋅10.91</m:t>
                        </m:r>
                      </m:e>
                    </m:d>
                    <m:r>
                      <a:rPr lang="ru-RU" sz="1100" i="0">
                        <a:latin typeface="Cambria Math" panose="02040503050406030204" pitchFamily="18" charset="0"/>
                      </a:rPr>
                      <m:t>=0.03⋅86.72=2.6016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093DF84-021B-4B5F-817B-AC2461CD4FB3}"/>
                </a:ext>
              </a:extLst>
            </xdr:cNvPr>
            <xdr:cNvSpPr txBox="1"/>
          </xdr:nvSpPr>
          <xdr:spPr>
            <a:xfrm>
              <a:off x="4200525" y="942975"/>
              <a:ext cx="5315301" cy="509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∫129_1.3^2.1▒〖(𝑥^2+1)  sin⁡(𝑥−0.5)ⅆ𝑥〗=0.1/3 (7.34+4⋅14.59+2⋅10.91)=0.03⋅86.72=2.6016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231775</xdr:colOff>
      <xdr:row>4</xdr:row>
      <xdr:rowOff>180975</xdr:rowOff>
    </xdr:from>
    <xdr:ext cx="15728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0EF3E0-2DF5-49FE-B9B4-2BCD499A31A8}"/>
                </a:ext>
              </a:extLst>
            </xdr:cNvPr>
            <xdr:cNvSpPr txBox="1"/>
          </xdr:nvSpPr>
          <xdr:spPr>
            <a:xfrm>
              <a:off x="841375" y="917575"/>
              <a:ext cx="1572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40EF3E0-2DF5-49FE-B9B4-2BCD499A31A8}"/>
                </a:ext>
              </a:extLst>
            </xdr:cNvPr>
            <xdr:cNvSpPr txBox="1"/>
          </xdr:nvSpPr>
          <xdr:spPr>
            <a:xfrm>
              <a:off x="841375" y="917575"/>
              <a:ext cx="1572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𝒙_𝒊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5</xdr:col>
      <xdr:colOff>225425</xdr:colOff>
      <xdr:row>4</xdr:row>
      <xdr:rowOff>180975</xdr:rowOff>
    </xdr:from>
    <xdr:ext cx="15728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01FFE14-7B29-4DE9-A78C-E4A1284F164A}"/>
                </a:ext>
              </a:extLst>
            </xdr:cNvPr>
            <xdr:cNvSpPr txBox="1"/>
          </xdr:nvSpPr>
          <xdr:spPr>
            <a:xfrm>
              <a:off x="2720975" y="917575"/>
              <a:ext cx="1572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01FFE14-7B29-4DE9-A78C-E4A1284F164A}"/>
                </a:ext>
              </a:extLst>
            </xdr:cNvPr>
            <xdr:cNvSpPr txBox="1"/>
          </xdr:nvSpPr>
          <xdr:spPr>
            <a:xfrm>
              <a:off x="2720975" y="917575"/>
              <a:ext cx="1572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𝒙_𝒊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2</xdr:col>
      <xdr:colOff>238125</xdr:colOff>
      <xdr:row>4</xdr:row>
      <xdr:rowOff>180975</xdr:rowOff>
    </xdr:from>
    <xdr:ext cx="160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02A0858-B59F-4B95-81CC-75C424EC0338}"/>
                </a:ext>
              </a:extLst>
            </xdr:cNvPr>
            <xdr:cNvSpPr txBox="1"/>
          </xdr:nvSpPr>
          <xdr:spPr>
            <a:xfrm>
              <a:off x="1457325" y="917575"/>
              <a:ext cx="160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02A0858-B59F-4B95-81CC-75C424EC0338}"/>
                </a:ext>
              </a:extLst>
            </xdr:cNvPr>
            <xdr:cNvSpPr txBox="1"/>
          </xdr:nvSpPr>
          <xdr:spPr>
            <a:xfrm>
              <a:off x="1457325" y="917575"/>
              <a:ext cx="160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𝒚_𝒊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6</xdr:col>
      <xdr:colOff>238125</xdr:colOff>
      <xdr:row>4</xdr:row>
      <xdr:rowOff>180975</xdr:rowOff>
    </xdr:from>
    <xdr:ext cx="1602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20AA414-1B22-4154-A909-584EACCAEB40}"/>
                </a:ext>
              </a:extLst>
            </xdr:cNvPr>
            <xdr:cNvSpPr txBox="1"/>
          </xdr:nvSpPr>
          <xdr:spPr>
            <a:xfrm>
              <a:off x="3343275" y="917575"/>
              <a:ext cx="160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b>
                        <m:r>
                          <a:rPr lang="ru-RU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20AA414-1B22-4154-A909-584EACCAEB40}"/>
                </a:ext>
              </a:extLst>
            </xdr:cNvPr>
            <xdr:cNvSpPr txBox="1"/>
          </xdr:nvSpPr>
          <xdr:spPr>
            <a:xfrm>
              <a:off x="3343275" y="917575"/>
              <a:ext cx="1602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1" i="0">
                  <a:latin typeface="Cambria Math" panose="02040503050406030204" pitchFamily="18" charset="0"/>
                </a:rPr>
                <a:t>𝒚_𝒊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8</xdr:col>
      <xdr:colOff>22225</xdr:colOff>
      <xdr:row>1</xdr:row>
      <xdr:rowOff>22225</xdr:rowOff>
    </xdr:from>
    <xdr:ext cx="2119170" cy="5449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06B1D66-9390-4C0B-9755-988012F35CAF}"/>
                </a:ext>
              </a:extLst>
            </xdr:cNvPr>
            <xdr:cNvSpPr txBox="1"/>
          </xdr:nvSpPr>
          <xdr:spPr>
            <a:xfrm>
              <a:off x="4346575" y="206375"/>
              <a:ext cx="2119170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lang="ru-RU" sz="1100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ⅆ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h</m:t>
                    </m:r>
                    <m:d>
                      <m:d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20</m:t>
                                </m:r>
                              </m:sub>
                            </m:sSub>
                          </m:num>
                          <m:den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+</m:t>
                        </m:r>
                        <m:nary>
                          <m:naryPr>
                            <m:chr m:val="∑"/>
                            <m:limLoc m:val="undOvr"/>
                            <m:grow m:val="on"/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19</m:t>
                            </m:r>
                          </m:sup>
                          <m:e>
                            <m:sSub>
                              <m:sSubPr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ru-RU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06B1D66-9390-4C0B-9755-988012F35CAF}"/>
                </a:ext>
              </a:extLst>
            </xdr:cNvPr>
            <xdr:cNvSpPr txBox="1"/>
          </xdr:nvSpPr>
          <xdr:spPr>
            <a:xfrm>
              <a:off x="4346575" y="206375"/>
              <a:ext cx="2119170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∫129_𝑎^𝑏▒𝑓(𝑥)ⅆ𝑥=ℎ((𝑦_0+𝑦_20)/2+∑129_(𝑖=1)^19▒𝑦_𝑖 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485775</xdr:colOff>
      <xdr:row>4</xdr:row>
      <xdr:rowOff>136525</xdr:rowOff>
    </xdr:from>
    <xdr:ext cx="4392741" cy="6602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B8D859E-181D-4301-9DE0-EA57C1337A80}"/>
                </a:ext>
              </a:extLst>
            </xdr:cNvPr>
            <xdr:cNvSpPr txBox="1"/>
          </xdr:nvSpPr>
          <xdr:spPr>
            <a:xfrm>
              <a:off x="4200525" y="873125"/>
              <a:ext cx="4392741" cy="6602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grow m:val="on"/>
                        <m:ctrlPr>
                          <a:rPr lang="ru-RU" sz="1100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0.8</m:t>
                        </m:r>
                      </m:sub>
                      <m:sup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1.8</m:t>
                        </m:r>
                      </m:sup>
                      <m:e>
                        <m:f>
                          <m:f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ⅆ</m:t>
                            </m:r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ru-RU" sz="110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p>
                                    <m:r>
                                      <a:rPr lang="ru-RU" sz="1100" i="0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  <m:r>
                                  <a:rPr lang="ru-RU" sz="1100" i="0">
                                    <a:latin typeface="Cambria Math" panose="02040503050406030204" pitchFamily="18" charset="0"/>
                                  </a:rPr>
                                  <m:t>+4</m:t>
                                </m:r>
                              </m:e>
                            </m:rad>
                          </m:den>
                        </m:f>
                      </m:e>
                    </m:nary>
                    <m:r>
                      <a:rPr lang="ru-RU" sz="1100" i="0">
                        <a:latin typeface="Cambria Math" panose="02040503050406030204" pitchFamily="18" charset="0"/>
                      </a:rPr>
                      <m:t>≈0.05</m:t>
                    </m:r>
                    <m:d>
                      <m:d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0.464+0.372</m:t>
                            </m:r>
                          </m:num>
                          <m:den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+8.795</m:t>
                        </m:r>
                      </m:e>
                    </m:d>
                    <m:r>
                      <a:rPr lang="ru-RU" sz="1100" i="0">
                        <a:latin typeface="Cambria Math" panose="02040503050406030204" pitchFamily="18" charset="0"/>
                      </a:rPr>
                      <m:t>=0.05⋅9</m:t>
                    </m:r>
                    <m:r>
                      <a:rPr lang="uk-UA" sz="1100" b="0" i="0">
                        <a:latin typeface="Cambria Math" panose="02040503050406030204" pitchFamily="18" charset="0"/>
                      </a:rPr>
                      <m:t>.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213=0.4</m:t>
                    </m:r>
                    <m:r>
                      <a:rPr lang="uk-UA" sz="1100" b="0" i="1">
                        <a:latin typeface="Cambria Math" panose="02040503050406030204" pitchFamily="18" charset="0"/>
                      </a:rPr>
                      <m:t>60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65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B8D859E-181D-4301-9DE0-EA57C1337A80}"/>
                </a:ext>
              </a:extLst>
            </xdr:cNvPr>
            <xdr:cNvSpPr txBox="1"/>
          </xdr:nvSpPr>
          <xdr:spPr>
            <a:xfrm>
              <a:off x="4200525" y="873125"/>
              <a:ext cx="4392741" cy="6602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∫129_0.8^1.8▒ⅆ𝑥/√(𝑥^2+4)≈0.05((0.464+0.372)/2+8.795)=0.05⋅9</a:t>
              </a:r>
              <a:r>
                <a:rPr lang="uk-UA" sz="1100" b="0" i="0">
                  <a:latin typeface="Cambria Math" panose="02040503050406030204" pitchFamily="18" charset="0"/>
                </a:rPr>
                <a:t>.</a:t>
              </a:r>
              <a:r>
                <a:rPr lang="ru-RU" sz="1100" i="0">
                  <a:latin typeface="Cambria Math" panose="02040503050406030204" pitchFamily="18" charset="0"/>
                </a:rPr>
                <a:t>213=0.4</a:t>
              </a:r>
              <a:r>
                <a:rPr lang="uk-UA" sz="1100" b="0" i="0">
                  <a:latin typeface="Cambria Math" panose="02040503050406030204" pitchFamily="18" charset="0"/>
                </a:rPr>
                <a:t>60</a:t>
              </a:r>
              <a:r>
                <a:rPr lang="ru-RU" sz="1100" i="0">
                  <a:latin typeface="Cambria Math" panose="02040503050406030204" pitchFamily="18" charset="0"/>
                </a:rPr>
                <a:t>65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B5" sqref="B5"/>
    </sheetView>
  </sheetViews>
  <sheetFormatPr defaultRowHeight="14.5" x14ac:dyDescent="0.35"/>
  <cols>
    <col min="2" max="2" width="11.54296875" bestFit="1" customWidth="1"/>
    <col min="3" max="3" width="14.6328125" customWidth="1"/>
    <col min="6" max="6" width="8.7265625" customWidth="1"/>
  </cols>
  <sheetData>
    <row r="1" spans="1:8" x14ac:dyDescent="0.35">
      <c r="A1" s="1" t="s">
        <v>1</v>
      </c>
      <c r="B1" s="3">
        <v>1.6</v>
      </c>
      <c r="C1" s="1"/>
      <c r="D1" s="1"/>
      <c r="E1" s="1"/>
      <c r="F1" s="10" t="s">
        <v>5</v>
      </c>
    </row>
    <row r="2" spans="1:8" x14ac:dyDescent="0.35">
      <c r="A2" s="1" t="s">
        <v>2</v>
      </c>
      <c r="B2" s="3">
        <v>2.2000000000000002</v>
      </c>
      <c r="C2" s="1"/>
      <c r="D2" s="1"/>
      <c r="E2" s="1"/>
    </row>
    <row r="3" spans="1:8" x14ac:dyDescent="0.35">
      <c r="A3" s="1" t="s">
        <v>3</v>
      </c>
      <c r="B3" s="2">
        <v>10</v>
      </c>
      <c r="C3" s="1"/>
      <c r="D3" s="1"/>
      <c r="E3" s="1"/>
    </row>
    <row r="4" spans="1:8" x14ac:dyDescent="0.35">
      <c r="A4" s="1" t="s">
        <v>0</v>
      </c>
      <c r="B4" s="4">
        <f>(B2-B1)/B3</f>
        <v>6.0000000000000012E-2</v>
      </c>
      <c r="C4" s="1"/>
      <c r="D4" s="1"/>
      <c r="E4" s="1"/>
    </row>
    <row r="5" spans="1:8" x14ac:dyDescent="0.35">
      <c r="A5" s="1"/>
      <c r="B5" s="1"/>
      <c r="C5" s="1"/>
      <c r="D5" s="1"/>
      <c r="E5" s="1"/>
    </row>
    <row r="6" spans="1:8" x14ac:dyDescent="0.35">
      <c r="A6" s="6" t="s">
        <v>4</v>
      </c>
      <c r="B6" s="7"/>
      <c r="C6" s="7"/>
      <c r="D6" s="1"/>
      <c r="E6" s="1"/>
    </row>
    <row r="7" spans="1:8" ht="15.5" x14ac:dyDescent="0.35">
      <c r="A7" s="6"/>
      <c r="B7" s="7"/>
      <c r="C7" s="7"/>
      <c r="D7" s="1"/>
      <c r="E7" s="1"/>
      <c r="G7" t="s">
        <v>6</v>
      </c>
      <c r="H7" s="11"/>
    </row>
    <row r="8" spans="1:8" x14ac:dyDescent="0.35">
      <c r="A8" s="8">
        <v>0</v>
      </c>
      <c r="B8" s="8">
        <v>1.6</v>
      </c>
      <c r="C8" s="9">
        <f>1/SQRT(B8 + 2.5)</f>
        <v>0.49386479832479485</v>
      </c>
      <c r="D8" s="1"/>
      <c r="E8" s="1"/>
    </row>
    <row r="9" spans="1:8" x14ac:dyDescent="0.35">
      <c r="A9" s="8">
        <v>1</v>
      </c>
      <c r="B9" s="8">
        <v>1.66</v>
      </c>
      <c r="C9" s="9">
        <f>1/SQRT(B9 + 2.5)</f>
        <v>0.49029033784546006</v>
      </c>
      <c r="D9" s="1"/>
      <c r="E9" s="1"/>
    </row>
    <row r="10" spans="1:8" x14ac:dyDescent="0.35">
      <c r="A10" s="8">
        <v>2</v>
      </c>
      <c r="B10" s="8">
        <v>1.72</v>
      </c>
      <c r="C10" s="9">
        <f t="shared" ref="C10:C18" si="0">1/SQRT(B10 + 2.5)</f>
        <v>0.48679238351123549</v>
      </c>
      <c r="D10" s="1"/>
      <c r="E10" s="1"/>
      <c r="F10" s="10" t="s">
        <v>7</v>
      </c>
    </row>
    <row r="11" spans="1:8" x14ac:dyDescent="0.35">
      <c r="A11" s="8">
        <v>3</v>
      </c>
      <c r="B11" s="8">
        <v>1.78</v>
      </c>
      <c r="C11" s="9">
        <f t="shared" si="0"/>
        <v>0.48336824452283178</v>
      </c>
      <c r="D11" s="1"/>
      <c r="E11" s="1"/>
    </row>
    <row r="12" spans="1:8" x14ac:dyDescent="0.35">
      <c r="A12" s="8">
        <v>4</v>
      </c>
      <c r="B12" s="8">
        <v>1.84</v>
      </c>
      <c r="C12" s="9">
        <f t="shared" si="0"/>
        <v>0.48001536073731932</v>
      </c>
      <c r="D12" s="1"/>
      <c r="E12" s="1"/>
    </row>
    <row r="13" spans="1:8" x14ac:dyDescent="0.35">
      <c r="A13" s="8">
        <v>5</v>
      </c>
      <c r="B13" s="8">
        <v>1.9</v>
      </c>
      <c r="C13" s="9">
        <f t="shared" si="0"/>
        <v>0.47673129462279612</v>
      </c>
      <c r="D13" s="1"/>
      <c r="E13" s="1"/>
    </row>
    <row r="14" spans="1:8" x14ac:dyDescent="0.35">
      <c r="A14" s="8">
        <v>6</v>
      </c>
      <c r="B14" s="8">
        <v>1.96</v>
      </c>
      <c r="C14" s="9">
        <f t="shared" si="0"/>
        <v>0.47351372381037843</v>
      </c>
      <c r="D14" s="1"/>
      <c r="E14" s="1"/>
    </row>
    <row r="15" spans="1:8" x14ac:dyDescent="0.35">
      <c r="A15" s="8">
        <v>7</v>
      </c>
      <c r="B15" s="8">
        <v>2.02</v>
      </c>
      <c r="C15" s="9">
        <f t="shared" si="0"/>
        <v>0.47036043419179868</v>
      </c>
      <c r="D15" s="1"/>
      <c r="E15" s="1"/>
    </row>
    <row r="16" spans="1:8" ht="15.5" x14ac:dyDescent="0.35">
      <c r="A16" s="8">
        <v>8</v>
      </c>
      <c r="B16" s="8">
        <v>2.08</v>
      </c>
      <c r="C16" s="9">
        <f t="shared" si="0"/>
        <v>0.46726931351599776</v>
      </c>
      <c r="D16" s="1"/>
      <c r="E16" s="1"/>
      <c r="F16" s="11"/>
      <c r="G16" t="s">
        <v>8</v>
      </c>
    </row>
    <row r="17" spans="1:7" x14ac:dyDescent="0.35">
      <c r="A17" s="8">
        <v>9</v>
      </c>
      <c r="B17" s="8">
        <v>2.14</v>
      </c>
      <c r="C17" s="9">
        <f t="shared" si="0"/>
        <v>0.4642383454426296</v>
      </c>
      <c r="D17" s="1"/>
      <c r="E17" s="1"/>
    </row>
    <row r="18" spans="1:7" x14ac:dyDescent="0.35">
      <c r="A18" s="8">
        <v>10</v>
      </c>
      <c r="B18" s="8">
        <v>2.2000000000000002</v>
      </c>
      <c r="C18" s="9">
        <f t="shared" si="0"/>
        <v>0.46126560401444255</v>
      </c>
      <c r="D18" s="1"/>
      <c r="E18" s="1"/>
    </row>
    <row r="19" spans="1:7" x14ac:dyDescent="0.35">
      <c r="A19" s="1"/>
      <c r="B19" s="1"/>
      <c r="C19" s="1"/>
      <c r="D19" s="1"/>
      <c r="E19" s="1"/>
    </row>
    <row r="20" spans="1:7" x14ac:dyDescent="0.35">
      <c r="A20" s="6" t="s">
        <v>9</v>
      </c>
      <c r="B20" s="13"/>
      <c r="C20" s="13"/>
      <c r="F20" s="10" t="s">
        <v>10</v>
      </c>
    </row>
    <row r="21" spans="1:7" ht="18" customHeight="1" x14ac:dyDescent="0.35">
      <c r="A21" s="6"/>
      <c r="B21" s="13"/>
      <c r="C21" s="13"/>
    </row>
    <row r="22" spans="1:7" x14ac:dyDescent="0.35">
      <c r="A22" s="8">
        <v>0</v>
      </c>
      <c r="B22" s="8">
        <f>B8+0.03</f>
        <v>1.6300000000000001</v>
      </c>
      <c r="C22" s="9">
        <f>1/SQRT(B22+2.5)</f>
        <v>0.49206783130512294</v>
      </c>
    </row>
    <row r="23" spans="1:7" x14ac:dyDescent="0.35">
      <c r="A23" s="8">
        <v>1</v>
      </c>
      <c r="B23" s="8">
        <f>B9+0.03</f>
        <v>1.69</v>
      </c>
      <c r="C23" s="9">
        <f>1/SQRT(B23+2.5)</f>
        <v>0.4885319687460315</v>
      </c>
    </row>
    <row r="24" spans="1:7" x14ac:dyDescent="0.35">
      <c r="A24" s="8">
        <v>2</v>
      </c>
      <c r="B24" s="8">
        <f>B10+0.03</f>
        <v>1.75</v>
      </c>
      <c r="C24" s="9">
        <f>1/SQRT(B24+2.5)</f>
        <v>0.48507125007266594</v>
      </c>
    </row>
    <row r="25" spans="1:7" x14ac:dyDescent="0.35">
      <c r="A25" s="8">
        <v>3</v>
      </c>
      <c r="B25" s="8">
        <f t="shared" ref="B25:B31" si="1">B11+0.03</f>
        <v>1.81</v>
      </c>
      <c r="C25" s="9">
        <f t="shared" ref="C25:C31" si="2">1/SQRT(B25+2.5)</f>
        <v>0.48168305085908797</v>
      </c>
    </row>
    <row r="26" spans="1:7" ht="17.5" x14ac:dyDescent="0.35">
      <c r="A26" s="8">
        <v>4</v>
      </c>
      <c r="B26" s="8">
        <f t="shared" si="1"/>
        <v>1.87</v>
      </c>
      <c r="C26" s="9">
        <f t="shared" si="2"/>
        <v>0.47836487323493992</v>
      </c>
      <c r="G26" s="14" t="s">
        <v>11</v>
      </c>
    </row>
    <row r="27" spans="1:7" x14ac:dyDescent="0.35">
      <c r="A27" s="8">
        <v>5</v>
      </c>
      <c r="B27" s="8">
        <f t="shared" si="1"/>
        <v>1.93</v>
      </c>
      <c r="C27" s="9">
        <f t="shared" si="2"/>
        <v>0.47511433814557991</v>
      </c>
    </row>
    <row r="28" spans="1:7" x14ac:dyDescent="0.35">
      <c r="A28" s="8">
        <v>6</v>
      </c>
      <c r="B28" s="8">
        <f t="shared" si="1"/>
        <v>1.99</v>
      </c>
      <c r="C28" s="9">
        <f t="shared" si="2"/>
        <v>0.47192917818300872</v>
      </c>
    </row>
    <row r="29" spans="1:7" x14ac:dyDescent="0.35">
      <c r="A29" s="8">
        <v>7</v>
      </c>
      <c r="B29" s="8">
        <f t="shared" si="1"/>
        <v>2.0499999999999998</v>
      </c>
      <c r="C29" s="9">
        <f t="shared" si="2"/>
        <v>0.46880723093849541</v>
      </c>
    </row>
    <row r="30" spans="1:7" x14ac:dyDescent="0.35">
      <c r="A30" s="8">
        <v>8</v>
      </c>
      <c r="B30" s="8">
        <f t="shared" si="1"/>
        <v>2.11</v>
      </c>
      <c r="C30" s="9">
        <f t="shared" si="2"/>
        <v>0.46574643283262235</v>
      </c>
    </row>
    <row r="31" spans="1:7" x14ac:dyDescent="0.35">
      <c r="A31" s="8">
        <v>9</v>
      </c>
      <c r="B31" s="8">
        <f t="shared" si="1"/>
        <v>2.17</v>
      </c>
      <c r="C31" s="9">
        <f t="shared" si="2"/>
        <v>0.46274481338274753</v>
      </c>
    </row>
    <row r="32" spans="1:7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</sheetData>
  <mergeCells count="6">
    <mergeCell ref="A6:A7"/>
    <mergeCell ref="B6:B7"/>
    <mergeCell ref="C6:C7"/>
    <mergeCell ref="A20:A21"/>
    <mergeCell ref="B20:B21"/>
    <mergeCell ref="C20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1364-67A2-47B7-B18C-289D462B76A7}">
  <dimension ref="A1:M226"/>
  <sheetViews>
    <sheetView workbookViewId="0">
      <selection activeCell="H2" sqref="H2"/>
    </sheetView>
  </sheetViews>
  <sheetFormatPr defaultRowHeight="14.5" x14ac:dyDescent="0.35"/>
  <cols>
    <col min="4" max="4" width="13.90625" customWidth="1"/>
    <col min="5" max="5" width="11.453125" customWidth="1"/>
  </cols>
  <sheetData>
    <row r="1" spans="1:13" x14ac:dyDescent="0.35">
      <c r="A1" s="1" t="s">
        <v>1</v>
      </c>
      <c r="B1" s="1">
        <v>1.3</v>
      </c>
      <c r="C1" s="1"/>
      <c r="D1" s="1"/>
      <c r="E1" s="1"/>
      <c r="F1" s="1"/>
      <c r="G1" s="5"/>
      <c r="H1" s="16" t="s">
        <v>13</v>
      </c>
      <c r="I1" s="1"/>
      <c r="J1" s="1"/>
      <c r="K1" s="1"/>
      <c r="L1" s="1"/>
      <c r="M1" s="1"/>
    </row>
    <row r="2" spans="1:13" x14ac:dyDescent="0.35">
      <c r="A2" s="1" t="s">
        <v>2</v>
      </c>
      <c r="B2" s="1">
        <v>2.1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1" t="s">
        <v>3</v>
      </c>
      <c r="B3" s="1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1" t="s">
        <v>0</v>
      </c>
      <c r="B4" s="1">
        <f>(B2-B1)/B3</f>
        <v>0.1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5">
      <c r="A6" s="15" t="s">
        <v>4</v>
      </c>
      <c r="B6" s="8"/>
      <c r="C6" s="8"/>
      <c r="D6" s="8"/>
      <c r="E6" s="8"/>
      <c r="F6" s="1"/>
      <c r="G6" s="1"/>
      <c r="H6" s="1"/>
      <c r="I6" s="1"/>
      <c r="J6" s="1"/>
      <c r="K6" s="1"/>
      <c r="L6" s="1"/>
      <c r="M6" s="1"/>
    </row>
    <row r="7" spans="1:13" x14ac:dyDescent="0.35">
      <c r="A7" s="8">
        <v>0</v>
      </c>
      <c r="B7" s="8">
        <v>1.3</v>
      </c>
      <c r="C7" s="8">
        <v>1.93</v>
      </c>
      <c r="D7" s="8"/>
      <c r="E7" s="8"/>
      <c r="F7" s="1"/>
      <c r="G7" s="1"/>
      <c r="H7" s="1"/>
      <c r="I7" s="1"/>
      <c r="J7" s="1"/>
      <c r="K7" s="1"/>
      <c r="L7" s="1"/>
      <c r="M7" s="1"/>
    </row>
    <row r="8" spans="1:13" x14ac:dyDescent="0.35">
      <c r="A8" s="8">
        <v>1</v>
      </c>
      <c r="B8" s="8">
        <v>1.4</v>
      </c>
      <c r="C8" s="8"/>
      <c r="D8" s="8">
        <v>2.3199999999999998</v>
      </c>
      <c r="E8" s="8"/>
      <c r="F8" s="1"/>
      <c r="G8" s="1"/>
      <c r="H8" s="1"/>
      <c r="I8" s="1"/>
      <c r="J8" s="1"/>
      <c r="K8" s="1"/>
      <c r="L8" s="1"/>
      <c r="M8" s="1"/>
    </row>
    <row r="9" spans="1:13" x14ac:dyDescent="0.35">
      <c r="A9" s="8">
        <v>2</v>
      </c>
      <c r="B9" s="8">
        <v>1.5</v>
      </c>
      <c r="C9" s="8"/>
      <c r="D9" s="8"/>
      <c r="E9" s="8">
        <v>2.74</v>
      </c>
      <c r="F9" s="1"/>
      <c r="G9" s="1"/>
      <c r="H9" s="1"/>
      <c r="I9" s="1"/>
      <c r="J9" s="1"/>
      <c r="K9" s="1"/>
      <c r="L9" s="1"/>
      <c r="M9" s="1"/>
    </row>
    <row r="10" spans="1:13" x14ac:dyDescent="0.35">
      <c r="A10" s="8">
        <v>3</v>
      </c>
      <c r="B10" s="8">
        <v>1.6</v>
      </c>
      <c r="C10" s="8"/>
      <c r="D10" s="8">
        <v>3.17</v>
      </c>
      <c r="E10" s="8"/>
      <c r="F10" s="1"/>
      <c r="G10" s="1"/>
      <c r="H10" s="1"/>
      <c r="I10" s="1"/>
      <c r="J10" s="1"/>
      <c r="K10" s="1"/>
      <c r="L10" s="1"/>
      <c r="M10" s="1"/>
    </row>
    <row r="11" spans="1:13" x14ac:dyDescent="0.35">
      <c r="A11" s="8">
        <v>4</v>
      </c>
      <c r="B11" s="8">
        <v>1.7</v>
      </c>
      <c r="C11" s="8"/>
      <c r="D11" s="8"/>
      <c r="E11" s="8">
        <v>3.63</v>
      </c>
      <c r="F11" s="1"/>
      <c r="G11" s="1"/>
      <c r="H11" s="1"/>
      <c r="I11" s="1"/>
      <c r="J11" s="1"/>
      <c r="K11" s="1"/>
      <c r="L11" s="1"/>
      <c r="M11" s="1"/>
    </row>
    <row r="12" spans="1:13" x14ac:dyDescent="0.35">
      <c r="A12" s="8">
        <v>5</v>
      </c>
      <c r="B12" s="8">
        <v>1.8</v>
      </c>
      <c r="C12" s="8"/>
      <c r="D12" s="8">
        <v>4.0999999999999996</v>
      </c>
      <c r="E12" s="8"/>
      <c r="F12" s="1"/>
      <c r="G12" s="1"/>
      <c r="H12" s="1"/>
      <c r="I12" s="1"/>
      <c r="J12" s="1"/>
      <c r="K12" s="1"/>
      <c r="L12" s="1"/>
      <c r="M12" s="1"/>
    </row>
    <row r="13" spans="1:13" x14ac:dyDescent="0.35">
      <c r="A13" s="8">
        <v>6</v>
      </c>
      <c r="B13" s="8">
        <v>1.9</v>
      </c>
      <c r="C13" s="8"/>
      <c r="D13" s="8"/>
      <c r="E13" s="8">
        <v>4.54</v>
      </c>
      <c r="F13" s="1"/>
      <c r="G13" s="1"/>
      <c r="H13" s="1"/>
      <c r="I13" s="1"/>
      <c r="J13" s="1"/>
      <c r="K13" s="1"/>
      <c r="L13" s="1"/>
      <c r="M13" s="1"/>
    </row>
    <row r="14" spans="1:13" x14ac:dyDescent="0.35">
      <c r="A14" s="8">
        <v>7</v>
      </c>
      <c r="B14" s="8">
        <v>2</v>
      </c>
      <c r="C14" s="8"/>
      <c r="D14" s="8">
        <v>5</v>
      </c>
      <c r="E14" s="8"/>
      <c r="F14" s="1"/>
      <c r="G14" s="1"/>
      <c r="H14" s="1"/>
      <c r="I14" s="1"/>
      <c r="J14" s="1"/>
      <c r="K14" s="1"/>
      <c r="L14" s="1"/>
      <c r="M14" s="1"/>
    </row>
    <row r="15" spans="1:13" x14ac:dyDescent="0.35">
      <c r="A15" s="8">
        <v>8</v>
      </c>
      <c r="B15" s="8">
        <v>2.1</v>
      </c>
      <c r="C15" s="8">
        <v>5.41</v>
      </c>
      <c r="D15" s="8"/>
      <c r="E15" s="8"/>
      <c r="F15" s="1"/>
      <c r="G15" s="1"/>
      <c r="H15" s="1"/>
      <c r="I15" s="1"/>
      <c r="J15" s="1"/>
      <c r="K15" s="1"/>
      <c r="L15" s="1"/>
      <c r="M15" s="1"/>
    </row>
    <row r="16" spans="1:13" x14ac:dyDescent="0.35">
      <c r="A16" s="8"/>
      <c r="B16" s="8">
        <f>SUM(B7:B15)</f>
        <v>15.3</v>
      </c>
      <c r="C16" s="8">
        <f>SUM(C7,C15)</f>
        <v>7.34</v>
      </c>
      <c r="D16" s="8">
        <f>SUM(D8,D10,D12,D14)</f>
        <v>14.59</v>
      </c>
      <c r="E16" s="8">
        <f>SUM(E9,E11,E13)</f>
        <v>10.91</v>
      </c>
      <c r="F16" s="1"/>
      <c r="G16" s="1"/>
      <c r="H16" s="1"/>
      <c r="I16" s="1"/>
      <c r="J16" s="1"/>
      <c r="K16" s="1"/>
      <c r="L16" s="1"/>
      <c r="M16" s="1"/>
    </row>
    <row r="17" spans="1:1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8824-EFE5-4696-A52D-C671166451B2}">
  <dimension ref="A1:J40"/>
  <sheetViews>
    <sheetView tabSelected="1" workbookViewId="0">
      <selection activeCell="M12" sqref="M12"/>
    </sheetView>
  </sheetViews>
  <sheetFormatPr defaultRowHeight="14.5" x14ac:dyDescent="0.35"/>
  <cols>
    <col min="4" max="4" width="0.81640625" customWidth="1"/>
  </cols>
  <sheetData>
    <row r="1" spans="1:10" x14ac:dyDescent="0.35">
      <c r="A1" s="1" t="s">
        <v>1</v>
      </c>
      <c r="B1" s="1">
        <v>0.8</v>
      </c>
      <c r="C1" s="1"/>
      <c r="D1" s="1"/>
      <c r="E1" s="1"/>
      <c r="F1" s="1"/>
      <c r="G1" s="1"/>
      <c r="H1" s="1"/>
      <c r="I1" s="1"/>
      <c r="J1" s="5" t="s">
        <v>12</v>
      </c>
    </row>
    <row r="2" spans="1:10" x14ac:dyDescent="0.35">
      <c r="A2" s="1" t="s">
        <v>2</v>
      </c>
      <c r="B2" s="1">
        <v>1.8</v>
      </c>
      <c r="C2" s="1"/>
      <c r="D2" s="1"/>
      <c r="E2" s="1"/>
      <c r="F2" s="1"/>
      <c r="G2" s="1"/>
      <c r="H2" s="1"/>
      <c r="I2" s="1"/>
      <c r="J2" s="1"/>
    </row>
    <row r="3" spans="1:10" x14ac:dyDescent="0.35">
      <c r="A3" s="1" t="s">
        <v>3</v>
      </c>
      <c r="B3" s="1">
        <v>20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1" t="s">
        <v>0</v>
      </c>
      <c r="B4" s="1">
        <f>(B2-B1)/B3</f>
        <v>0.05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5" t="s">
        <v>9</v>
      </c>
      <c r="B6" s="8"/>
      <c r="C6" s="8"/>
      <c r="D6" s="8"/>
      <c r="E6" s="15" t="s">
        <v>9</v>
      </c>
      <c r="F6" s="8"/>
      <c r="G6" s="8"/>
      <c r="H6" s="1"/>
      <c r="I6" s="1"/>
      <c r="J6" s="1"/>
    </row>
    <row r="7" spans="1:10" x14ac:dyDescent="0.35">
      <c r="A7" s="8">
        <v>0</v>
      </c>
      <c r="B7" s="8">
        <v>0.8</v>
      </c>
      <c r="C7" s="9">
        <f>1/SQRT(B7*B7 + 4)</f>
        <v>0.4642383454426296</v>
      </c>
      <c r="D7" s="8"/>
      <c r="E7" s="8">
        <v>11</v>
      </c>
      <c r="F7" s="8">
        <v>1.35</v>
      </c>
      <c r="G7" s="9">
        <f>1/SQRT(F7*F7+4)</f>
        <v>0.41442433703782411</v>
      </c>
      <c r="H7" s="1"/>
      <c r="I7" s="1"/>
      <c r="J7" s="1"/>
    </row>
    <row r="8" spans="1:10" x14ac:dyDescent="0.35">
      <c r="A8" s="8">
        <v>1</v>
      </c>
      <c r="B8" s="8">
        <v>0.85</v>
      </c>
      <c r="C8" s="17">
        <f>1/SQRT(B8*B8 + 4)</f>
        <v>0.46016545922923729</v>
      </c>
      <c r="D8" s="8"/>
      <c r="E8" s="8">
        <v>12</v>
      </c>
      <c r="F8" s="8">
        <v>1.4</v>
      </c>
      <c r="G8" s="9">
        <f>1/SQRT(F8*F8+4)</f>
        <v>0.40961596025952024</v>
      </c>
      <c r="H8" s="1"/>
      <c r="I8" s="1"/>
      <c r="J8" s="1"/>
    </row>
    <row r="9" spans="1:10" x14ac:dyDescent="0.35">
      <c r="A9" s="8">
        <v>2</v>
      </c>
      <c r="B9" s="8">
        <v>0.9</v>
      </c>
      <c r="C9" s="9">
        <f t="shared" ref="C9:C17" si="0">1/SQRT(B9*B9 + 4)</f>
        <v>0.45596075258755314</v>
      </c>
      <c r="D9" s="8"/>
      <c r="E9" s="8">
        <v>13</v>
      </c>
      <c r="F9" s="8">
        <v>1.45</v>
      </c>
      <c r="G9" s="9">
        <f t="shared" ref="G9:G17" si="1">1/SQRT(F9*F9+4)</f>
        <v>0.4048052216971938</v>
      </c>
      <c r="H9" s="1"/>
      <c r="I9" s="1"/>
      <c r="J9" s="1"/>
    </row>
    <row r="10" spans="1:10" x14ac:dyDescent="0.35">
      <c r="A10" s="8">
        <v>3</v>
      </c>
      <c r="B10" s="8">
        <v>0.95</v>
      </c>
      <c r="C10" s="9">
        <f t="shared" si="0"/>
        <v>0.45163875217714494</v>
      </c>
      <c r="D10" s="8"/>
      <c r="E10" s="8">
        <v>14</v>
      </c>
      <c r="F10" s="8">
        <v>1.5</v>
      </c>
      <c r="G10" s="8">
        <f t="shared" si="1"/>
        <v>0.4</v>
      </c>
      <c r="H10" s="1"/>
      <c r="I10" s="1"/>
      <c r="J10" s="1"/>
    </row>
    <row r="11" spans="1:10" x14ac:dyDescent="0.35">
      <c r="A11" s="8">
        <v>4</v>
      </c>
      <c r="B11" s="8">
        <v>1</v>
      </c>
      <c r="C11" s="9">
        <f t="shared" si="0"/>
        <v>0.44721359549995793</v>
      </c>
      <c r="D11" s="8"/>
      <c r="E11" s="8">
        <v>15</v>
      </c>
      <c r="F11" s="17">
        <v>1.55</v>
      </c>
      <c r="G11" s="9">
        <f t="shared" si="1"/>
        <v>0.39520752608762189</v>
      </c>
      <c r="H11" s="1"/>
      <c r="I11" s="1"/>
      <c r="J11" s="1"/>
    </row>
    <row r="12" spans="1:10" x14ac:dyDescent="0.35">
      <c r="A12" s="8">
        <v>5</v>
      </c>
      <c r="B12" s="8">
        <v>1.05</v>
      </c>
      <c r="C12" s="9">
        <f t="shared" si="0"/>
        <v>0.44269895141897175</v>
      </c>
      <c r="D12" s="8"/>
      <c r="E12" s="8">
        <v>16</v>
      </c>
      <c r="F12" s="8">
        <v>1.6</v>
      </c>
      <c r="G12" s="9">
        <f t="shared" si="1"/>
        <v>0.39043440472151514</v>
      </c>
      <c r="H12" s="1"/>
      <c r="I12" s="1"/>
      <c r="J12" s="1"/>
    </row>
    <row r="13" spans="1:10" x14ac:dyDescent="0.35">
      <c r="A13" s="8">
        <v>6</v>
      </c>
      <c r="B13" s="8">
        <v>1.1000000000000001</v>
      </c>
      <c r="C13" s="9">
        <f t="shared" si="0"/>
        <v>0.4381079543383235</v>
      </c>
      <c r="D13" s="8"/>
      <c r="E13" s="8">
        <v>17</v>
      </c>
      <c r="F13" s="8">
        <v>1.65</v>
      </c>
      <c r="G13" s="9">
        <f t="shared" si="1"/>
        <v>0.3856866392700386</v>
      </c>
      <c r="H13" s="1"/>
      <c r="I13" s="1"/>
      <c r="J13" s="1"/>
    </row>
    <row r="14" spans="1:10" x14ac:dyDescent="0.35">
      <c r="A14" s="8">
        <v>7</v>
      </c>
      <c r="B14" s="8">
        <v>1.1499999999999999</v>
      </c>
      <c r="C14" s="9">
        <f t="shared" si="0"/>
        <v>0.43345315152876762</v>
      </c>
      <c r="D14" s="8"/>
      <c r="E14" s="8">
        <v>18</v>
      </c>
      <c r="F14" s="8">
        <v>1.7</v>
      </c>
      <c r="G14" s="9">
        <f t="shared" si="1"/>
        <v>0.38096965887972972</v>
      </c>
      <c r="H14" s="1"/>
      <c r="I14" s="1"/>
      <c r="J14" s="1"/>
    </row>
    <row r="15" spans="1:10" x14ac:dyDescent="0.35">
      <c r="A15" s="8">
        <v>8</v>
      </c>
      <c r="B15" s="8">
        <v>1.2</v>
      </c>
      <c r="C15" s="9">
        <f t="shared" si="0"/>
        <v>0.42874646285627216</v>
      </c>
      <c r="D15" s="8"/>
      <c r="E15" s="8">
        <v>19</v>
      </c>
      <c r="F15" s="8">
        <v>1.75</v>
      </c>
      <c r="G15" s="9">
        <f t="shared" si="1"/>
        <v>0.37628834735343891</v>
      </c>
      <c r="H15" s="1"/>
      <c r="I15" s="1"/>
      <c r="J15" s="1"/>
    </row>
    <row r="16" spans="1:10" x14ac:dyDescent="0.35">
      <c r="A16" s="8">
        <v>9</v>
      </c>
      <c r="B16" s="8">
        <v>1.25</v>
      </c>
      <c r="C16" s="9">
        <f t="shared" si="0"/>
        <v>0.42399915200254401</v>
      </c>
      <c r="D16" s="8"/>
      <c r="E16" s="8">
        <v>20</v>
      </c>
      <c r="F16" s="8">
        <v>1.8</v>
      </c>
      <c r="G16" s="9">
        <f>1/SQRT(F16*F16+4)</f>
        <v>0.37164707312358314</v>
      </c>
      <c r="H16" s="1"/>
      <c r="I16" s="1"/>
      <c r="J16" s="1"/>
    </row>
    <row r="17" spans="1:10" x14ac:dyDescent="0.35">
      <c r="A17" s="8">
        <v>10</v>
      </c>
      <c r="B17" s="8">
        <v>1.3</v>
      </c>
      <c r="C17" s="9">
        <f t="shared" si="0"/>
        <v>0.41922180815031851</v>
      </c>
      <c r="D17" s="8"/>
      <c r="E17" s="8"/>
      <c r="F17" s="8"/>
      <c r="G17" s="8"/>
      <c r="H17" s="1"/>
      <c r="I17" s="1"/>
      <c r="J17" s="1"/>
    </row>
    <row r="18" spans="1:10" x14ac:dyDescent="0.35">
      <c r="A18" s="1"/>
      <c r="B18" s="1"/>
      <c r="C18" s="12">
        <f>SUM(C7:C17)</f>
        <v>4.8654443852317204</v>
      </c>
      <c r="D18" s="1"/>
      <c r="E18" s="1"/>
      <c r="F18" s="1"/>
      <c r="G18" s="12">
        <f>SUM(G7:G16)</f>
        <v>3.9290791684304658</v>
      </c>
      <c r="H18" s="1"/>
      <c r="I18" s="1"/>
      <c r="J18" s="1"/>
    </row>
    <row r="19" spans="1:10" x14ac:dyDescent="0.35">
      <c r="A19" s="1"/>
      <c r="B19" s="1"/>
      <c r="C19" s="1"/>
      <c r="D19" s="1"/>
      <c r="E19" s="12">
        <f>C18+G18</f>
        <v>8.7945235536621862</v>
      </c>
      <c r="F19" s="1"/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метод прямокутників</vt:lpstr>
      <vt:lpstr>метод Сімпсона</vt:lpstr>
      <vt:lpstr>метод трапеції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2015-06-05T18:19:34Z</dcterms:created>
  <dcterms:modified xsi:type="dcterms:W3CDTF">2022-11-10T09:53:21Z</dcterms:modified>
</cp:coreProperties>
</file>