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ctus\Desktop\"/>
    </mc:Choice>
  </mc:AlternateContent>
  <xr:revisionPtr revIDLastSave="0" documentId="8_{35756B6E-CFBE-459D-95C2-6B30571F2E7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5" i="3" l="1"/>
  <c r="I4" i="3"/>
  <c r="I3" i="3"/>
  <c r="I2" i="3"/>
  <c r="H3" i="3"/>
  <c r="H4" i="3"/>
  <c r="H5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<sst xmlns="http://schemas.openxmlformats.org/spreadsheetml/2006/main" count="823" uniqueCount="579">
  <si>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</si>
  <si>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</si>
  <si>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</si>
  <si>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</si>
  <si>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</si>
  <si>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</si>
  <si>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</si>
  <si>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</si>
  <si>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</si>
  <si>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</si>
  <si>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</si>
  <si>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</si>
  <si>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</si>
  <si>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</si>
  <si>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</si>
  <si>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</si>
  <si>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</si>
  <si>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</si>
  <si>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</si>
  <si>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</si>
  <si>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</si>
  <si>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</si>
  <si>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</si>
  <si>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</si>
  <si>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</si>
  <si>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</si>
  <si>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</si>
  <si>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</si>
  <si>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</si>
  <si>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</si>
  <si>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</si>
  <si>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</si>
  <si>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</si>
  <si>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</si>
  <si>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</si>
  <si>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</si>
  <si>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</si>
  <si>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</si>
  <si>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</si>
  <si>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</si>
  <si>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</si>
  <si>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</si>
  <si>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</si>
  <si>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</si>
  <si>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</si>
  <si>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</si>
  <si>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</si>
  <si>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</si>
  <si>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</si>
  <si>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</si>
  <si>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</si>
  <si>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</si>
  <si>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</si>
  <si>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</si>
  <si>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</si>
  <si>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</si>
  <si>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</si>
  <si>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</si>
  <si>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</si>
  <si>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</si>
  <si>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</si>
  <si>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</si>
  <si>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</si>
  <si>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</si>
  <si>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</si>
  <si>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</si>
  <si>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</si>
  <si>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</si>
  <si>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</si>
  <si>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</si>
  <si>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</si>
  <si>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</si>
  <si>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</si>
  <si>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</si>
  <si>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</si>
  <si>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</si>
  <si>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</si>
  <si>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</si>
  <si>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</si>
  <si>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</si>
  <si>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</si>
  <si>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</si>
  <si>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</si>
  <si>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</si>
  <si>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</si>
  <si>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</si>
  <si>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</si>
  <si>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</si>
  <si>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</si>
  <si>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</si>
  <si>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</si>
  <si>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</si>
  <si>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</si>
  <si>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</si>
  <si>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</si>
  <si>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</si>
  <si>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</si>
  <si>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</si>
  <si>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</si>
  <si>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</si>
  <si>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</si>
  <si>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</si>
  <si>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</si>
  <si>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</si>
  <si>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</si>
  <si>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</si>
  <si>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</si>
  <si>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</si>
  <si>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</si>
  <si>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</si>
  <si>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</si>
  <si>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</si>
  <si>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</si>
  <si>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</si>
  <si>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</si>
  <si>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</si>
  <si>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</si>
  <si>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</si>
  <si>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</si>
  <si>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</si>
  <si>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</si>
  <si>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</si>
  <si>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</si>
  <si>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</si>
  <si>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</si>
  <si>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</si>
  <si>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</si>
  <si>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</si>
  <si>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</si>
  <si>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</si>
  <si>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</si>
  <si>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</si>
  <si>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</si>
  <si>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</si>
  <si>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</si>
  <si>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</si>
  <si>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</si>
  <si>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</si>
  <si>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</si>
  <si>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</si>
  <si>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</si>
  <si>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</si>
  <si>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</si>
  <si>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</si>
  <si>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</si>
  <si>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</si>
  <si>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</si>
  <si>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</si>
  <si>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</si>
  <si>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</si>
  <si>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</si>
  <si>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</si>
  <si>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</si>
  <si>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</si>
  <si>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</si>
  <si>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</si>
  <si>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</si>
  <si>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</si>
  <si>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</si>
  <si>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</si>
  <si>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</si>
  <si>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</si>
  <si>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</si>
  <si>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</si>
  <si>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</si>
  <si>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</si>
  <si>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</si>
  <si>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</si>
  <si>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</si>
  <si>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</si>
  <si>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</si>
  <si>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</si>
  <si>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</si>
  <si>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</si>
  <si>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</si>
  <si>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</si>
  <si>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</si>
  <si>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</si>
  <si>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</si>
  <si>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</si>
  <si>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</si>
  <si>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</si>
  <si>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</si>
  <si>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</si>
  <si>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</si>
  <si>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</si>
  <si>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</si>
  <si>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</si>
  <si>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</si>
  <si>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</si>
  <si>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</si>
  <si>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</si>
  <si>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</si>
  <si>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</si>
  <si>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</si>
  <si>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</si>
  <si>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</si>
  <si>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</si>
  <si>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</si>
  <si>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</si>
  <si>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</si>
  <si>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</si>
  <si>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</si>
  <si>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</si>
  <si>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</si>
  <si>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</si>
  <si>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</si>
  <si>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</si>
  <si>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</si>
  <si>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</si>
  <si>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</si>
  <si>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</si>
  <si>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</si>
  <si>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</si>
  <si>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</si>
  <si>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</si>
  <si>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</si>
  <si>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</si>
  <si>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</si>
  <si>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</si>
  <si>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</si>
  <si>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</si>
  <si>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</si>
  <si>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</si>
  <si>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</si>
  <si>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</si>
  <si>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</si>
  <si>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</si>
  <si>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</si>
  <si>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</si>
  <si>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</si>
  <si>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</si>
  <si>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</si>
  <si>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</si>
  <si>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</si>
  <si>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</si>
  <si>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</si>
  <si>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</si>
  <si>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</si>
  <si>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</si>
  <si>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</si>
  <si>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</si>
  <si>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</si>
  <si>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</si>
  <si>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</si>
  <si>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</si>
  <si>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</si>
  <si>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</si>
  <si>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</si>
  <si>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</si>
  <si>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</si>
  <si>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</si>
  <si>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</si>
  <si>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</si>
  <si>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</si>
  <si>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</si>
  <si>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</si>
  <si>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</si>
  <si>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</si>
  <si>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</si>
  <si>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</si>
  <si>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</si>
  <si>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</si>
  <si>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</si>
  <si>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</si>
  <si>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</si>
  <si>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</si>
  <si>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</si>
  <si>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</si>
  <si>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</si>
  <si>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</si>
  <si>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</si>
  <si>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</si>
  <si>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</si>
  <si>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</si>
  <si>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</si>
  <si>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</si>
  <si>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</si>
  <si>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</si>
  <si>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</si>
  <si>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</si>
  <si>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</si>
  <si>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</si>
  <si>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</si>
  <si>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</si>
  <si>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</si>
  <si>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</si>
  <si>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</si>
  <si>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</si>
  <si>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</si>
  <si>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</si>
  <si>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</si>
  <si>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</si>
  <si>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</si>
  <si>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</si>
  <si>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</si>
  <si>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</si>
  <si>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</si>
  <si>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</si>
  <si>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</si>
  <si>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</si>
  <si>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</si>
  <si>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</si>
  <si>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</si>
  <si>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</si>
  <si>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</si>
  <si>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</si>
  <si>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</si>
  <si>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</si>
  <si>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</si>
  <si>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</si>
  <si>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</si>
  <si>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</si>
  <si>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</si>
  <si>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</si>
  <si>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</si>
  <si>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</si>
  <si>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</si>
  <si>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</si>
  <si>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</si>
  <si>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</si>
  <si>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</si>
  <si>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</si>
  <si>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</si>
  <si>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</si>
  <si>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</si>
  <si>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</si>
  <si>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</si>
  <si>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</si>
  <si>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</si>
  <si>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</si>
  <si>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</si>
  <si>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</si>
  <si>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</si>
  <si>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</si>
  <si>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</si>
  <si>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</si>
  <si>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</si>
  <si>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</si>
  <si>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</si>
  <si>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</si>
  <si>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</si>
  <si>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</si>
  <si>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</si>
  <si>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</si>
  <si>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</si>
  <si>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</si>
  <si>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</si>
  <si>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</si>
  <si>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</si>
  <si>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</si>
  <si>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</si>
  <si>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</si>
  <si>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</si>
  <si>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</si>
  <si>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</si>
  <si>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</si>
  <si>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</si>
  <si>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</si>
  <si>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</si>
  <si>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</si>
  <si>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</si>
  <si>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</si>
  <si>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</si>
  <si>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</si>
  <si>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</si>
  <si>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</si>
  <si>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</si>
  <si>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</si>
  <si>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</si>
  <si>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</si>
  <si>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</si>
  <si>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</si>
  <si>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</si>
  <si>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</si>
  <si>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</si>
  <si>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</si>
  <si>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</si>
  <si>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</si>
  <si>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</si>
  <si>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</si>
  <si>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</si>
  <si>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</si>
  <si>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</si>
  <si>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</si>
  <si>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</si>
  <si>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</si>
  <si>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</si>
  <si>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</si>
  <si>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</si>
  <si>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</si>
  <si>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</si>
  <si>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</si>
  <si>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</si>
  <si>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</si>
  <si>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</si>
  <si>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</si>
  <si>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</si>
  <si>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</si>
  <si>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</si>
  <si>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</si>
  <si>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</si>
  <si>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</si>
  <si>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</si>
  <si>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</si>
  <si>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</si>
  <si>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</si>
  <si>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</si>
  <si>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</si>
  <si>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</si>
  <si>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</si>
  <si>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</si>
  <si>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</si>
  <si>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</si>
  <si>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</si>
  <si>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</si>
  <si>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</si>
  <si>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</si>
  <si>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</si>
  <si>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</si>
  <si>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</si>
  <si>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</si>
  <si>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</si>
  <si>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</si>
  <si>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</si>
  <si>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</si>
  <si>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</si>
  <si>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</si>
  <si>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</si>
  <si>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</si>
  <si>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</si>
  <si>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</si>
  <si>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</si>
  <si>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</si>
  <si>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</si>
  <si>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</si>
  <si>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</si>
  <si>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</si>
  <si>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</si>
  <si>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</si>
  <si>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</si>
  <si>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</si>
  <si>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</si>
  <si>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</si>
  <si>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</si>
  <si>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</si>
  <si>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</si>
  <si>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</si>
  <si>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</si>
  <si>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</si>
  <si>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</si>
  <si>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</si>
  <si>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</si>
  <si>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</si>
  <si>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</si>
  <si>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</si>
  <si>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</si>
  <si>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</si>
  <si>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</si>
  <si>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</si>
  <si>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</si>
  <si>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</si>
  <si>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</si>
  <si>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</si>
  <si>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</si>
  <si>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</si>
  <si>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</si>
  <si>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</si>
  <si>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</si>
  <si>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</si>
  <si>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</si>
  <si>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</si>
  <si>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</si>
  <si>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</si>
  <si>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</si>
  <si>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</si>
  <si>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</si>
  <si>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</si>
  <si>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</si>
  <si>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</si>
  <si>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</si>
  <si>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</si>
  <si>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</si>
  <si>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</si>
  <si>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</si>
  <si>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</si>
  <si>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</si>
  <si>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</si>
  <si>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</si>
  <si>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</si>
  <si>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</si>
  <si>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</si>
  <si>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</si>
  <si>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</si>
  <si>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</si>
  <si>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</si>
  <si>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</si>
  <si>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</si>
  <si>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</si>
  <si>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</si>
  <si>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</si>
  <si>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</si>
  <si>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</si>
  <si>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</si>
  <si>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</si>
  <si>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</si>
  <si>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</si>
  <si>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</si>
  <si>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</si>
  <si>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</si>
  <si>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</si>
  <si>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</si>
  <si>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</si>
  <si>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</si>
  <si>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</si>
  <si>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</si>
  <si>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</si>
  <si>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</si>
  <si>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</si>
  <si>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</si>
  <si>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</si>
  <si>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</si>
  <si>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</si>
  <si>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</si>
  <si>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</si>
  <si>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</si>
  <si>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</si>
  <si>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</si>
  <si>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</si>
  <si>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</si>
  <si>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</si>
  <si>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</si>
  <si>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</si>
  <si>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</si>
  <si>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</si>
  <si>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</si>
  <si>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</si>
  <si>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</si>
  <si>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</si>
  <si>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</si>
  <si>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</si>
  <si>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</si>
  <si>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</si>
  <si>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</si>
  <si>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</si>
  <si>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</si>
  <si>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</si>
  <si>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</si>
  <si>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</si>
  <si>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</si>
  <si>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</si>
  <si>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</si>
  <si>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</si>
  <si>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</si>
  <si>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</si>
  <si>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</si>
  <si>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</si>
  <si>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</si>
  <si>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</si>
  <si>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</si>
  <si>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</si>
  <si>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</si>
  <si>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</si>
  <si>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</si>
  <si>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</si>
  <si>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</si>
  <si>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</si>
  <si>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</si>
  <si>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</si>
  <si>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</si>
  <si>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CONCATENA</t>
  </si>
  <si>
    <t>respinto</t>
  </si>
  <si>
    <t>sufficiente</t>
  </si>
  <si>
    <t>discreto</t>
  </si>
  <si>
    <t>buono</t>
  </si>
  <si>
    <t>NOME CATEGORIA</t>
  </si>
  <si>
    <t>CONTEGGIO</t>
  </si>
  <si>
    <t>Esito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</si>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</sst>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70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5" fontId="5" fillId="4" borderId="0" xfId="0" applyNumberFormat="1" applyFont="1" applyFill="1" applyBorder="1"/>
    <xf numFmtId="0" fontId="0" fillId="0" borderId="2" xfId="0" applyBorder="1"/>
    <xf numFmtId="164" fontId="1" fillId="4" borderId="0" xfId="0" applyNumberFormat="1" applyFont="1" applyFill="1"/>
    <xf numFmtId="0" fontId="1" fillId="4" borderId="0" xfId="0" applyFont="1" applyFill="1"/>
    <xf numFmtId="170" fontId="0" fillId="0" borderId="2" xfId="0" applyNumberFormat="1" applyBorder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1" sqref="D1:E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5.109375" customWidth="1"/>
    <col min="5" max="5" width="87.554687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17" t="s">
        <v>569</v>
      </c>
      <c r="E1" s="18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C2*20%</f>
        <v>56200</v>
      </c>
      <c r="E2" s="4" t="str">
        <f>A2&amp;" "&amp;B2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C3*20%</f>
        <v>64600</v>
      </c>
      <c r="E3" s="4" t="str">
        <f t="shared" ref="E3:E66" si="1">A3&amp;" "&amp;B3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C67*20%</f>
        <v>100200</v>
      </c>
      <c r="E67" s="4" t="str">
        <f t="shared" ref="E67:E130" si="3">A67&amp;" "&amp;B67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C131*20%</f>
        <v>19400</v>
      </c>
      <c r="E131" s="4" t="str">
        <f t="shared" ref="E131:E194" si="5">A131&amp;" "&amp;B131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C195*20%</f>
        <v>2200</v>
      </c>
      <c r="E195" s="4" t="str">
        <f t="shared" ref="E195:E258" si="7">A195&amp;" "&amp;B195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C259*20%</f>
        <v>45400</v>
      </c>
      <c r="E259" s="4" t="str">
        <f t="shared" ref="E259:E322" si="9">A259&amp;" "&amp;B259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C323*20%</f>
        <v>16000</v>
      </c>
      <c r="E323" s="4" t="str">
        <f t="shared" ref="E323:E337" si="11">A323&amp;" "&amp;B323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F29" sqref="F29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14.21875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577</v>
      </c>
      <c r="D1" s="4"/>
      <c r="E1" s="4"/>
      <c r="F1" s="4"/>
      <c r="G1" s="6" t="s">
        <v>485</v>
      </c>
      <c r="H1" s="6" t="s">
        <v>577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>
        <v>0</v>
      </c>
      <c r="H2" s="8" t="s">
        <v>571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>
        <v>40</v>
      </c>
      <c r="H3" s="8" t="s">
        <v>572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>
        <v>60</v>
      </c>
      <c r="H4" s="8" t="s">
        <v>573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>
        <v>70</v>
      </c>
      <c r="H5" s="8" t="s">
        <v>574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484</v>
      </c>
      <c r="B11" s="4" t="s">
        <v>485</v>
      </c>
      <c r="C11" s="4" t="s">
        <v>577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486</v>
      </c>
      <c r="B12" s="4">
        <v>40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487</v>
      </c>
      <c r="B13" s="4">
        <v>60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488</v>
      </c>
      <c r="B14" s="4">
        <v>60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489</v>
      </c>
      <c r="B15" s="4">
        <v>40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490</v>
      </c>
      <c r="B16" s="4">
        <v>70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491</v>
      </c>
      <c r="B17" s="4">
        <v>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492</v>
      </c>
      <c r="B18" s="4">
        <v>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abSelected="1" workbookViewId="0">
      <selection activeCell="C14" sqref="C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3.88671875" customWidth="1"/>
    <col min="8" max="8" width="16.5546875" customWidth="1"/>
    <col min="9" max="9" width="17.21875" customWidth="1"/>
    <col min="10" max="21" width="8.6640625" customWidth="1"/>
  </cols>
  <sheetData>
    <row r="1" spans="1:21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5" t="s">
        <v>575</v>
      </c>
      <c r="H1" s="15" t="s">
        <v>576</v>
      </c>
      <c r="I1" s="15" t="s">
        <v>578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6" t="s">
        <v>499</v>
      </c>
      <c r="H2" s="16">
        <f>COUNTIF(C2:C80,G2)</f>
        <v>11</v>
      </c>
      <c r="I2" s="19">
        <f>SUMIF(C2:C80,"Abbigliamento",D2:D80)</f>
        <v>611780</v>
      </c>
    </row>
    <row r="3" spans="1:21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6" t="s">
        <v>558</v>
      </c>
      <c r="H3" s="16">
        <f t="shared" ref="H3:H5" si="0">COUNTIF(C3:C81,G3)</f>
        <v>5</v>
      </c>
      <c r="I3" s="19">
        <f>SUMIF(C3:C81,"Alimentari",D3:D81)</f>
        <v>30860</v>
      </c>
    </row>
    <row r="4" spans="1:21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6" t="s">
        <v>506</v>
      </c>
      <c r="H4" s="16">
        <f t="shared" si="0"/>
        <v>4</v>
      </c>
      <c r="I4" s="19">
        <f>SUMIF(C4:C82,"Personale",D4:D82)</f>
        <v>54000</v>
      </c>
    </row>
    <row r="5" spans="1:21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6" t="s">
        <v>547</v>
      </c>
      <c r="H5" s="16">
        <f t="shared" si="0"/>
        <v>4</v>
      </c>
      <c r="I5" s="19">
        <f>SUMIF(C5:C83,"Hardware",D5:D83)</f>
        <v>6765600</v>
      </c>
    </row>
    <row r="6" spans="1:21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1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1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1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1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1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1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1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1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1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1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MARGHERITA DAVALLI</cp:lastModifiedBy>
  <dcterms:created xsi:type="dcterms:W3CDTF">2005-04-12T12:35:30Z</dcterms:created>
  <dcterms:modified xsi:type="dcterms:W3CDTF">2025-09-05T15:30:24Z</dcterms:modified>
</cp:coreProperties>
</file>