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eing\manuscripts\27.kob_otolithShapeA\GITHUB\"/>
    </mc:Choice>
  </mc:AlternateContent>
  <xr:revisionPtr revIDLastSave="0" documentId="13_ncr:1_{48166581-0B9F-4CB7-BD15-5A24D297041B}" xr6:coauthVersionLast="36" xr6:coauthVersionMax="36" xr10:uidLastSave="{00000000-0000-0000-0000-000000000000}"/>
  <bookViews>
    <workbookView xWindow="0" yWindow="0" windowWidth="23040" windowHeight="8772" xr2:uid="{064D22CE-27F9-4CFF-8C7A-F18E2CA03891}"/>
  </bookViews>
  <sheets>
    <sheet name="LDA&amp;SVM" sheetId="3" r:id="rId1"/>
    <sheet name="LD1&amp;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3" l="1"/>
  <c r="I26" i="3"/>
  <c r="I27" i="3"/>
  <c r="B12" i="3"/>
  <c r="C12" i="3"/>
  <c r="D12" i="3"/>
  <c r="B13" i="3"/>
  <c r="C13" i="3"/>
  <c r="D13" i="3"/>
  <c r="C11" i="3"/>
  <c r="D11" i="3"/>
  <c r="B11" i="3"/>
  <c r="C14" i="3"/>
  <c r="D14" i="3"/>
  <c r="D28" i="3"/>
  <c r="D27" i="3"/>
  <c r="D26" i="3"/>
  <c r="D29" i="3" s="1"/>
  <c r="K22" i="3"/>
  <c r="K26" i="3" s="1"/>
  <c r="J22" i="3"/>
  <c r="J26" i="3" s="1"/>
  <c r="D22" i="3"/>
  <c r="C22" i="3"/>
  <c r="C26" i="3" s="1"/>
  <c r="B22" i="3"/>
  <c r="B26" i="3" s="1"/>
  <c r="L21" i="3"/>
  <c r="L20" i="3"/>
  <c r="L19" i="3"/>
  <c r="B27" i="3" l="1"/>
  <c r="E22" i="3"/>
  <c r="B28" i="3"/>
  <c r="B29" i="3" s="1"/>
  <c r="C28" i="3"/>
  <c r="C27" i="3"/>
  <c r="C29" i="3" s="1"/>
  <c r="B14" i="3"/>
  <c r="I28" i="3"/>
  <c r="I29" i="3" s="1"/>
  <c r="J28" i="3"/>
  <c r="J27" i="3"/>
  <c r="J29" i="3" s="1"/>
  <c r="K27" i="3"/>
  <c r="M22" i="3"/>
  <c r="L22" i="3"/>
  <c r="K28" i="3"/>
  <c r="D7" i="3"/>
  <c r="C7" i="3"/>
  <c r="B7" i="3"/>
  <c r="K29" i="3" l="1"/>
  <c r="E7" i="3"/>
</calcChain>
</file>

<file path=xl/sharedStrings.xml><?xml version="1.0" encoding="utf-8"?>
<sst xmlns="http://schemas.openxmlformats.org/spreadsheetml/2006/main" count="98" uniqueCount="65">
  <si>
    <t>Prediction</t>
  </si>
  <si>
    <t>A.coronus</t>
  </si>
  <si>
    <t>A.inodorus</t>
  </si>
  <si>
    <t>Hybrid</t>
  </si>
  <si>
    <t>Sum</t>
  </si>
  <si>
    <t>%</t>
  </si>
  <si>
    <t>#</t>
  </si>
  <si>
    <t>Accuracy</t>
  </si>
  <si>
    <t>(average)</t>
  </si>
  <si>
    <t>:</t>
  </si>
  <si>
    <t>Coefficients of linear discriminants:</t>
  </si>
  <si>
    <t>LD1</t>
  </si>
  <si>
    <t>LD2</t>
  </si>
  <si>
    <t>A2</t>
  </si>
  <si>
    <t>A6</t>
  </si>
  <si>
    <t>A8</t>
  </si>
  <si>
    <t>B6</t>
  </si>
  <si>
    <t>B7</t>
  </si>
  <si>
    <t>B9</t>
  </si>
  <si>
    <t>C15</t>
  </si>
  <si>
    <t>C17</t>
  </si>
  <si>
    <t>C3</t>
  </si>
  <si>
    <t>C5</t>
  </si>
  <si>
    <t>D1</t>
  </si>
  <si>
    <t>D10</t>
  </si>
  <si>
    <t>D12</t>
  </si>
  <si>
    <t>D14</t>
  </si>
  <si>
    <t>D16</t>
  </si>
  <si>
    <t>D2</t>
  </si>
  <si>
    <t>D5</t>
  </si>
  <si>
    <t>D6</t>
  </si>
  <si>
    <t>D7</t>
  </si>
  <si>
    <t>A12</t>
  </si>
  <si>
    <t>A13</t>
  </si>
  <si>
    <t>A15</t>
  </si>
  <si>
    <t>A16</t>
  </si>
  <si>
    <t>B10</t>
  </si>
  <si>
    <t>B12</t>
  </si>
  <si>
    <t>B16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</si>
  <si>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</si>
  <si>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</si>
  <si>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</si>
  <si>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</si>
  <si>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</si>
  <si>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</si>
  <si>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</si>
  <si>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</si>
  <si>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</si>
  <si>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D4</t>
  </si>
  <si>
    <t>D11</t>
  </si>
  <si>
    <t>D13</t>
  </si>
  <si>
    <t>D15</t>
  </si>
  <si>
    <t>D17</t>
  </si>
  <si>
    <t>circ</t>
  </si>
  <si>
    <t>OCD.OH</t>
  </si>
  <si>
    <t>round</t>
  </si>
  <si>
    <t>ellip</t>
  </si>
  <si>
    <t>LDA - Compelete</t>
  </si>
  <si>
    <t>SSVM - Complete</t>
  </si>
  <si>
    <t>Total</t>
  </si>
  <si>
    <t>Not enough memory</t>
  </si>
  <si>
    <t>LDA - removing shape indices + 8 variables</t>
  </si>
  <si>
    <t>SSVM - removing shape indices + 8 variables</t>
  </si>
  <si>
    <t># Accuracy (average) : 0.9584</t>
  </si>
  <si>
    <t>Accuracy (average) : 0.977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</si>
</sst>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/>
    <xf numFmtId="1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BCA7-3FB7-4B6A-B7F1-FC286A724663}">
  <dimension ref="A1:M29"/>
  <sheetViews>
    <sheetView tabSelected="1" topLeftCell="A16" workbookViewId="0">
      <selection activeCell="E24" sqref="E24"/>
    </sheetView>
  </sheetViews>
  <sheetFormatPr defaultRowHeight="14.4" x14ac:dyDescent="0.3"/>
  <cols>
    <col min="1" max="1" width="10.21875" customWidth="1"/>
    <col min="8" max="8" width="10" customWidth="1"/>
    <col min="9" max="9" width="10.21875" customWidth="1"/>
    <col min="10" max="10" width="9.88671875" customWidth="1"/>
  </cols>
  <sheetData>
    <row r="1" spans="1:11" x14ac:dyDescent="0.3">
      <c r="A1" t="s">
        <v>57</v>
      </c>
      <c r="H1" t="s">
        <v>58</v>
      </c>
    </row>
    <row r="2" spans="1:11" x14ac:dyDescent="0.3">
      <c r="H2" t="s">
        <v>60</v>
      </c>
    </row>
    <row r="3" spans="1:11" x14ac:dyDescent="0.3">
      <c r="A3" s="1" t="s">
        <v>0</v>
      </c>
      <c r="B3" t="s">
        <v>1</v>
      </c>
      <c r="C3" t="s">
        <v>2</v>
      </c>
      <c r="D3" t="s">
        <v>3</v>
      </c>
      <c r="H3" s="1"/>
    </row>
    <row r="4" spans="1:11" x14ac:dyDescent="0.3">
      <c r="A4" s="1" t="s">
        <v>1</v>
      </c>
      <c r="B4">
        <v>12.9</v>
      </c>
      <c r="C4">
        <v>1.4</v>
      </c>
      <c r="D4">
        <v>0</v>
      </c>
      <c r="H4" s="1"/>
    </row>
    <row r="5" spans="1:11" x14ac:dyDescent="0.3">
      <c r="A5" s="1" t="s">
        <v>2</v>
      </c>
      <c r="B5">
        <v>0.5</v>
      </c>
      <c r="C5">
        <v>81</v>
      </c>
      <c r="D5">
        <v>1.8</v>
      </c>
      <c r="H5" s="1"/>
    </row>
    <row r="6" spans="1:11" x14ac:dyDescent="0.3">
      <c r="A6" s="1" t="s">
        <v>3</v>
      </c>
      <c r="B6">
        <v>0</v>
      </c>
      <c r="C6">
        <v>0.6</v>
      </c>
      <c r="D6">
        <v>1.8</v>
      </c>
      <c r="H6" s="1"/>
    </row>
    <row r="7" spans="1:11" x14ac:dyDescent="0.3">
      <c r="A7" s="1" t="s">
        <v>4</v>
      </c>
      <c r="B7">
        <f>SUM(B4:B6)</f>
        <v>13.4</v>
      </c>
      <c r="C7">
        <f>SUM(C4:C6)</f>
        <v>83</v>
      </c>
      <c r="D7">
        <f>SUM(D4:D6)</f>
        <v>3.6</v>
      </c>
      <c r="E7">
        <f>SUM(B7:D7)</f>
        <v>100</v>
      </c>
      <c r="H7" s="7"/>
      <c r="I7" s="8"/>
    </row>
    <row r="8" spans="1:11" x14ac:dyDescent="0.3">
      <c r="A8" t="s">
        <v>6</v>
      </c>
      <c r="B8" t="s">
        <v>7</v>
      </c>
      <c r="C8" t="s">
        <v>8</v>
      </c>
      <c r="D8" t="s">
        <v>9</v>
      </c>
      <c r="E8">
        <v>0.92049999999999998</v>
      </c>
      <c r="H8" s="7"/>
      <c r="I8" s="8"/>
    </row>
    <row r="9" spans="1:11" x14ac:dyDescent="0.3">
      <c r="H9" s="8"/>
      <c r="I9" s="8"/>
    </row>
    <row r="10" spans="1:11" x14ac:dyDescent="0.3">
      <c r="A10" s="1" t="s">
        <v>5</v>
      </c>
      <c r="H10" s="7"/>
      <c r="I10" s="8"/>
    </row>
    <row r="11" spans="1:11" x14ac:dyDescent="0.3">
      <c r="A11" s="1" t="s">
        <v>1</v>
      </c>
      <c r="B11" s="2">
        <f>B4/B$7*100</f>
        <v>96.268656716417908</v>
      </c>
      <c r="C11" s="2">
        <f t="shared" ref="C11:D11" si="0">C4/C$7*100</f>
        <v>1.6867469879518073</v>
      </c>
      <c r="D11" s="2">
        <f t="shared" si="0"/>
        <v>0</v>
      </c>
      <c r="H11" s="1"/>
      <c r="I11" s="2"/>
      <c r="J11" s="2"/>
      <c r="K11" s="2"/>
    </row>
    <row r="12" spans="1:11" x14ac:dyDescent="0.3">
      <c r="A12" s="1" t="s">
        <v>2</v>
      </c>
      <c r="B12" s="2">
        <f t="shared" ref="B12:D12" si="1">B5/B$7*100</f>
        <v>3.7313432835820892</v>
      </c>
      <c r="C12" s="2">
        <f t="shared" si="1"/>
        <v>97.590361445783131</v>
      </c>
      <c r="D12" s="2">
        <f t="shared" si="1"/>
        <v>50</v>
      </c>
      <c r="H12" s="1"/>
      <c r="I12" s="2"/>
      <c r="J12" s="2"/>
      <c r="K12" s="2"/>
    </row>
    <row r="13" spans="1:11" x14ac:dyDescent="0.3">
      <c r="A13" s="1" t="s">
        <v>3</v>
      </c>
      <c r="B13" s="2">
        <f t="shared" ref="B13:D13" si="2">B6/B$7*100</f>
        <v>0</v>
      </c>
      <c r="C13" s="2">
        <f t="shared" si="2"/>
        <v>0.72289156626506013</v>
      </c>
      <c r="D13" s="2">
        <f t="shared" si="2"/>
        <v>50</v>
      </c>
      <c r="H13" s="1"/>
      <c r="I13" s="2"/>
      <c r="J13" s="2"/>
      <c r="K13" s="2"/>
    </row>
    <row r="14" spans="1:11" x14ac:dyDescent="0.3">
      <c r="A14" s="1" t="s">
        <v>4</v>
      </c>
      <c r="B14" s="2">
        <f t="shared" ref="B14" si="3">SUM(B11:B13)</f>
        <v>100</v>
      </c>
      <c r="C14" s="2">
        <f t="shared" ref="C14" si="4">SUM(C11:C13)</f>
        <v>100</v>
      </c>
      <c r="D14" s="2">
        <f t="shared" ref="D14" si="5">SUM(D11:D13)</f>
        <v>100</v>
      </c>
      <c r="H14" s="1"/>
      <c r="I14" s="6"/>
      <c r="J14" s="6"/>
      <c r="K14" s="6"/>
    </row>
    <row r="15" spans="1:11" x14ac:dyDescent="0.3">
      <c r="H15" s="1"/>
    </row>
    <row r="16" spans="1:11" s="5" customFormat="1" x14ac:dyDescent="0.3">
      <c r="A16" s="5" t="s">
        <v>61</v>
      </c>
      <c r="H16" s="5" t="s">
        <v>62</v>
      </c>
    </row>
    <row r="18" spans="1:13" x14ac:dyDescent="0.3">
      <c r="A18" s="9" t="s">
        <v>0</v>
      </c>
      <c r="B18" s="10" t="s">
        <v>1</v>
      </c>
      <c r="C18" s="10" t="s">
        <v>2</v>
      </c>
      <c r="D18" s="10" t="s">
        <v>3</v>
      </c>
      <c r="E18" s="10"/>
      <c r="F18" s="10"/>
      <c r="G18" s="10"/>
      <c r="H18" s="9" t="s">
        <v>0</v>
      </c>
      <c r="I18" s="10" t="s">
        <v>1</v>
      </c>
      <c r="J18" s="10" t="s">
        <v>2</v>
      </c>
      <c r="K18" s="10" t="s">
        <v>3</v>
      </c>
      <c r="L18" s="10" t="s">
        <v>59</v>
      </c>
      <c r="M18" s="10"/>
    </row>
    <row r="19" spans="1:13" x14ac:dyDescent="0.3">
      <c r="A19" s="9" t="s">
        <v>1</v>
      </c>
      <c r="B19" s="10">
        <v>12.4</v>
      </c>
      <c r="C19" s="10">
        <v>0.9</v>
      </c>
      <c r="D19" s="10">
        <v>0</v>
      </c>
      <c r="E19" s="10"/>
      <c r="F19" s="10"/>
      <c r="G19" s="10"/>
      <c r="H19" s="9" t="s">
        <v>1</v>
      </c>
      <c r="I19" s="10">
        <v>12.9</v>
      </c>
      <c r="J19" s="10">
        <v>0.5</v>
      </c>
      <c r="K19" s="10">
        <v>0</v>
      </c>
      <c r="L19" s="10">
        <f>SUM(I19:K19)</f>
        <v>13.4</v>
      </c>
      <c r="M19" s="10"/>
    </row>
    <row r="20" spans="1:13" x14ac:dyDescent="0.3">
      <c r="A20" s="9" t="s">
        <v>2</v>
      </c>
      <c r="B20" s="10">
        <v>0.9</v>
      </c>
      <c r="C20" s="10">
        <v>81.599999999999994</v>
      </c>
      <c r="D20" s="10">
        <v>1.8</v>
      </c>
      <c r="E20" s="10"/>
      <c r="F20" s="10"/>
      <c r="G20" s="10"/>
      <c r="H20" s="9" t="s">
        <v>2</v>
      </c>
      <c r="I20" s="10">
        <v>0.5</v>
      </c>
      <c r="J20" s="10">
        <v>82.5</v>
      </c>
      <c r="K20" s="10">
        <v>1.4</v>
      </c>
      <c r="L20" s="10">
        <f>SUM(I20:K20)</f>
        <v>84.4</v>
      </c>
      <c r="M20" s="10"/>
    </row>
    <row r="21" spans="1:13" x14ac:dyDescent="0.3">
      <c r="A21" s="9" t="s">
        <v>3</v>
      </c>
      <c r="B21" s="10">
        <v>0</v>
      </c>
      <c r="C21" s="10">
        <v>0.5</v>
      </c>
      <c r="D21" s="10">
        <v>1.8</v>
      </c>
      <c r="E21" s="10"/>
      <c r="F21" s="10"/>
      <c r="G21" s="10"/>
      <c r="H21" s="9" t="s">
        <v>3</v>
      </c>
      <c r="I21" s="10">
        <v>0</v>
      </c>
      <c r="J21" s="10">
        <v>0</v>
      </c>
      <c r="K21" s="10">
        <v>2.2999999999999998</v>
      </c>
      <c r="L21" s="10">
        <f>SUM(I21:K21)</f>
        <v>2.2999999999999998</v>
      </c>
      <c r="M21" s="10"/>
    </row>
    <row r="22" spans="1:13" x14ac:dyDescent="0.3">
      <c r="A22" s="9" t="s">
        <v>4</v>
      </c>
      <c r="B22" s="10">
        <f>SUM(B19:B21)</f>
        <v>13.3</v>
      </c>
      <c r="C22" s="10">
        <f>SUM(C19:C21)</f>
        <v>83</v>
      </c>
      <c r="D22" s="10">
        <f>SUM(D19:D21)</f>
        <v>3.6</v>
      </c>
      <c r="E22" s="10">
        <f>SUM(B22:D22)</f>
        <v>99.899999999999991</v>
      </c>
      <c r="F22" s="10"/>
      <c r="G22" s="10"/>
      <c r="H22" s="9" t="s">
        <v>4</v>
      </c>
      <c r="I22" s="10">
        <f>SUM(I19:I21)</f>
        <v>13.4</v>
      </c>
      <c r="J22" s="10">
        <f>SUM(J19:J21)</f>
        <v>83</v>
      </c>
      <c r="K22" s="10">
        <f>SUM(K19:K21)</f>
        <v>3.6999999999999997</v>
      </c>
      <c r="L22" s="10">
        <f>SUM(I22:K22)</f>
        <v>100.10000000000001</v>
      </c>
      <c r="M22" s="10">
        <f>SUM(L19:L21)</f>
        <v>100.10000000000001</v>
      </c>
    </row>
    <row r="23" spans="1:13" x14ac:dyDescent="0.3">
      <c r="A23" s="10" t="s">
        <v>63</v>
      </c>
      <c r="B23" s="10"/>
      <c r="C23" s="10"/>
      <c r="D23" s="10"/>
      <c r="E23" s="10"/>
      <c r="F23" s="10"/>
      <c r="G23" s="10"/>
      <c r="H23" s="1" t="s">
        <v>64</v>
      </c>
      <c r="I23" s="10"/>
      <c r="J23" s="10"/>
      <c r="K23" s="10"/>
      <c r="L23" s="10"/>
      <c r="M23" s="10"/>
    </row>
    <row r="25" spans="1:13" x14ac:dyDescent="0.3">
      <c r="A25" s="1" t="s">
        <v>5</v>
      </c>
      <c r="H25" s="1" t="s">
        <v>5</v>
      </c>
    </row>
    <row r="26" spans="1:13" x14ac:dyDescent="0.3">
      <c r="A26" s="1" t="s">
        <v>1</v>
      </c>
      <c r="B26" s="2">
        <f>B19/B$22*100</f>
        <v>93.233082706766908</v>
      </c>
      <c r="C26" s="2">
        <f t="shared" ref="B26:D26" si="6">C19/C$22*100</f>
        <v>1.0843373493975903</v>
      </c>
      <c r="D26" s="2">
        <f t="shared" si="6"/>
        <v>0</v>
      </c>
      <c r="H26" s="1" t="s">
        <v>1</v>
      </c>
      <c r="I26" s="2">
        <f>I19/I$22*100</f>
        <v>96.268656716417908</v>
      </c>
      <c r="J26" s="2">
        <f t="shared" ref="J26:K26" si="7">J19/J$22*100</f>
        <v>0.60240963855421692</v>
      </c>
      <c r="K26" s="2">
        <f t="shared" si="7"/>
        <v>0</v>
      </c>
    </row>
    <row r="27" spans="1:13" x14ac:dyDescent="0.3">
      <c r="A27" s="1" t="s">
        <v>2</v>
      </c>
      <c r="B27" s="2">
        <f t="shared" ref="B27:D27" si="8">B20/B$22*100</f>
        <v>6.7669172932330826</v>
      </c>
      <c r="C27" s="2">
        <f t="shared" si="8"/>
        <v>98.313253012048179</v>
      </c>
      <c r="D27" s="2">
        <f t="shared" si="8"/>
        <v>50</v>
      </c>
      <c r="H27" s="1" t="s">
        <v>2</v>
      </c>
      <c r="I27" s="2">
        <f>I20/I$22*100</f>
        <v>3.7313432835820892</v>
      </c>
      <c r="J27" s="2">
        <f t="shared" ref="I26:K28" si="9">J20/J$22*100</f>
        <v>99.397590361445793</v>
      </c>
      <c r="K27" s="2">
        <f t="shared" si="9"/>
        <v>37.837837837837839</v>
      </c>
    </row>
    <row r="28" spans="1:13" x14ac:dyDescent="0.3">
      <c r="A28" s="1" t="s">
        <v>3</v>
      </c>
      <c r="B28" s="2">
        <f t="shared" ref="B28:D28" si="10">B21/B$22*100</f>
        <v>0</v>
      </c>
      <c r="C28" s="2">
        <f t="shared" si="10"/>
        <v>0.60240963855421692</v>
      </c>
      <c r="D28" s="2">
        <f t="shared" si="10"/>
        <v>50</v>
      </c>
      <c r="H28" s="1" t="s">
        <v>3</v>
      </c>
      <c r="I28" s="2">
        <f t="shared" si="9"/>
        <v>0</v>
      </c>
      <c r="J28" s="2">
        <f t="shared" si="9"/>
        <v>0</v>
      </c>
      <c r="K28" s="2">
        <f t="shared" si="9"/>
        <v>62.162162162162161</v>
      </c>
    </row>
    <row r="29" spans="1:13" x14ac:dyDescent="0.3">
      <c r="A29" s="1" t="s">
        <v>4</v>
      </c>
      <c r="B29" s="2">
        <f t="shared" ref="B29" si="11">SUM(B26:B28)</f>
        <v>99.999999999999986</v>
      </c>
      <c r="C29" s="2">
        <f t="shared" ref="C29" si="12">SUM(C26:C28)</f>
        <v>99.999999999999986</v>
      </c>
      <c r="D29" s="2">
        <f t="shared" ref="D29" si="13">SUM(D26:D28)</f>
        <v>100</v>
      </c>
      <c r="H29" s="1" t="s">
        <v>4</v>
      </c>
      <c r="I29" s="2">
        <f t="shared" ref="I29" si="14">SUM(I26:I28)</f>
        <v>100</v>
      </c>
      <c r="J29" s="2">
        <f t="shared" ref="J29" si="15">SUM(J26:J28)</f>
        <v>100.00000000000001</v>
      </c>
      <c r="K29" s="2">
        <f t="shared" ref="K29" si="16">SUM(K26:K28)</f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A8D4-BDFE-49CA-955C-F84AB6ED1BA1}">
  <dimension ref="B2:D47"/>
  <sheetViews>
    <sheetView workbookViewId="0">
      <selection activeCell="F12" sqref="F12"/>
    </sheetView>
  </sheetViews>
  <sheetFormatPr defaultRowHeight="14.4" x14ac:dyDescent="0.3"/>
  <cols>
    <col min="3" max="4" width="10.21875" bestFit="1" customWidth="1"/>
  </cols>
  <sheetData>
    <row r="2" spans="2:4" x14ac:dyDescent="0.3">
      <c r="B2" t="s">
        <v>10</v>
      </c>
    </row>
    <row r="3" spans="2:4" x14ac:dyDescent="0.3">
      <c r="C3" t="s">
        <v>11</v>
      </c>
      <c r="D3" t="s">
        <v>12</v>
      </c>
    </row>
    <row r="4" spans="2:4" x14ac:dyDescent="0.3">
      <c r="B4" t="s">
        <v>51</v>
      </c>
      <c r="C4" s="3">
        <v>-365.73739999999998</v>
      </c>
      <c r="D4" s="3">
        <v>-157.18940000000001</v>
      </c>
    </row>
    <row r="5" spans="2:4" x14ac:dyDescent="0.3">
      <c r="B5" t="s">
        <v>46</v>
      </c>
      <c r="C5" s="3">
        <v>337.89580000000001</v>
      </c>
      <c r="D5" s="3">
        <v>29.022480000000002</v>
      </c>
    </row>
    <row r="6" spans="2:4" x14ac:dyDescent="0.3">
      <c r="B6" t="s">
        <v>44</v>
      </c>
      <c r="C6" s="3">
        <v>262.22640000000001</v>
      </c>
      <c r="D6" s="3">
        <v>466.56420000000003</v>
      </c>
    </row>
    <row r="7" spans="2:4" x14ac:dyDescent="0.3">
      <c r="B7" t="s">
        <v>20</v>
      </c>
      <c r="C7" s="3">
        <v>-241.41139999999999</v>
      </c>
      <c r="D7" s="3">
        <v>223.24809999999999</v>
      </c>
    </row>
    <row r="8" spans="2:4" x14ac:dyDescent="0.3">
      <c r="B8" t="s">
        <v>17</v>
      </c>
      <c r="C8" s="3">
        <v>-239.77180000000001</v>
      </c>
      <c r="D8" s="3">
        <v>-61.537579999999998</v>
      </c>
    </row>
    <row r="9" spans="2:4" x14ac:dyDescent="0.3">
      <c r="B9" t="s">
        <v>40</v>
      </c>
      <c r="C9" s="3">
        <v>227.2362</v>
      </c>
      <c r="D9" s="3">
        <v>-111.9177</v>
      </c>
    </row>
    <row r="10" spans="2:4" x14ac:dyDescent="0.3">
      <c r="B10" t="s">
        <v>42</v>
      </c>
      <c r="C10" s="3">
        <v>195.75579999999999</v>
      </c>
      <c r="D10" s="3">
        <v>-49.147959999999998</v>
      </c>
    </row>
    <row r="11" spans="2:4" x14ac:dyDescent="0.3">
      <c r="B11" t="s">
        <v>43</v>
      </c>
      <c r="C11" s="3">
        <v>190.12729999999999</v>
      </c>
      <c r="D11" s="3">
        <v>-128.98179999999999</v>
      </c>
    </row>
    <row r="12" spans="2:4" x14ac:dyDescent="0.3">
      <c r="B12" t="s">
        <v>18</v>
      </c>
      <c r="C12" s="3">
        <v>189.90360000000001</v>
      </c>
      <c r="D12" s="3">
        <v>-351.41489999999999</v>
      </c>
    </row>
    <row r="13" spans="2:4" x14ac:dyDescent="0.3">
      <c r="B13" t="s">
        <v>26</v>
      </c>
      <c r="C13" s="3">
        <v>-185.32679999999999</v>
      </c>
      <c r="D13" s="3">
        <v>-73.233329999999995</v>
      </c>
    </row>
    <row r="14" spans="2:4" x14ac:dyDescent="0.3">
      <c r="B14" t="s">
        <v>27</v>
      </c>
      <c r="C14" s="3">
        <v>-183.21619999999999</v>
      </c>
      <c r="D14" s="3">
        <v>-67.360489999999999</v>
      </c>
    </row>
    <row r="15" spans="2:4" x14ac:dyDescent="0.3">
      <c r="B15" t="s">
        <v>50</v>
      </c>
      <c r="C15" s="3">
        <v>-173.4667</v>
      </c>
      <c r="D15" s="3">
        <v>-1.5451710000000001</v>
      </c>
    </row>
    <row r="16" spans="2:4" x14ac:dyDescent="0.3">
      <c r="B16" t="s">
        <v>37</v>
      </c>
      <c r="C16" s="3">
        <v>-146.63679999999999</v>
      </c>
      <c r="D16" s="3">
        <v>-677.51990000000001</v>
      </c>
    </row>
    <row r="17" spans="2:4" x14ac:dyDescent="0.3">
      <c r="B17" t="s">
        <v>30</v>
      </c>
      <c r="C17" s="3">
        <v>141.3605</v>
      </c>
      <c r="D17" s="3">
        <v>-147.99289999999999</v>
      </c>
    </row>
    <row r="18" spans="2:4" x14ac:dyDescent="0.3">
      <c r="B18" t="s">
        <v>15</v>
      </c>
      <c r="C18" s="3">
        <v>115.7654</v>
      </c>
      <c r="D18" s="3">
        <v>505.54559999999998</v>
      </c>
    </row>
    <row r="19" spans="2:4" x14ac:dyDescent="0.3">
      <c r="B19" t="s">
        <v>16</v>
      </c>
      <c r="C19" s="3">
        <v>111.0955</v>
      </c>
      <c r="D19" s="3">
        <v>240.63839999999999</v>
      </c>
    </row>
    <row r="20" spans="2:4" x14ac:dyDescent="0.3">
      <c r="B20" t="s">
        <v>31</v>
      </c>
      <c r="C20" s="3">
        <v>109.25279999999999</v>
      </c>
      <c r="D20" s="3">
        <v>-54.340730000000001</v>
      </c>
    </row>
    <row r="21" spans="2:4" x14ac:dyDescent="0.3">
      <c r="B21" t="s">
        <v>35</v>
      </c>
      <c r="C21" s="3">
        <v>-101.6434</v>
      </c>
      <c r="D21" s="3">
        <v>-103.62269999999999</v>
      </c>
    </row>
    <row r="22" spans="2:4" x14ac:dyDescent="0.3">
      <c r="B22" t="s">
        <v>25</v>
      </c>
      <c r="C22" s="3">
        <v>-95.408010000000004</v>
      </c>
      <c r="D22" s="3">
        <v>278.33780000000002</v>
      </c>
    </row>
    <row r="23" spans="2:4" x14ac:dyDescent="0.3">
      <c r="B23" t="s">
        <v>24</v>
      </c>
      <c r="C23" s="3">
        <v>-90.679339999999996</v>
      </c>
      <c r="D23" s="3">
        <v>347.53449999999998</v>
      </c>
    </row>
    <row r="24" spans="2:4" x14ac:dyDescent="0.3">
      <c r="B24" t="s">
        <v>32</v>
      </c>
      <c r="C24" s="3">
        <v>-88.144810000000007</v>
      </c>
      <c r="D24" s="3">
        <v>-321.34429999999998</v>
      </c>
    </row>
    <row r="25" spans="2:4" x14ac:dyDescent="0.3">
      <c r="B25" t="s">
        <v>34</v>
      </c>
      <c r="C25" s="3">
        <v>84.774600000000007</v>
      </c>
      <c r="D25" s="3">
        <v>-409.55040000000002</v>
      </c>
    </row>
    <row r="26" spans="2:4" x14ac:dyDescent="0.3">
      <c r="B26" t="s">
        <v>45</v>
      </c>
      <c r="C26" s="3">
        <v>83.085819999999998</v>
      </c>
      <c r="D26" s="3">
        <v>-17.59207</v>
      </c>
    </row>
    <row r="27" spans="2:4" x14ac:dyDescent="0.3">
      <c r="B27" t="s">
        <v>49</v>
      </c>
      <c r="C27" s="3">
        <v>-75.963999999999999</v>
      </c>
      <c r="D27" s="3">
        <v>84.389859999999999</v>
      </c>
    </row>
    <row r="28" spans="2:4" x14ac:dyDescent="0.3">
      <c r="B28" t="s">
        <v>48</v>
      </c>
      <c r="C28" s="3">
        <v>66.334109999999995</v>
      </c>
      <c r="D28" s="3">
        <v>-84.363100000000003</v>
      </c>
    </row>
    <row r="29" spans="2:4" x14ac:dyDescent="0.3">
      <c r="B29" t="s">
        <v>21</v>
      </c>
      <c r="C29" s="3">
        <v>-65.901589999999999</v>
      </c>
      <c r="D29" s="3">
        <v>-17.702300000000001</v>
      </c>
    </row>
    <row r="30" spans="2:4" x14ac:dyDescent="0.3">
      <c r="B30" t="s">
        <v>39</v>
      </c>
      <c r="C30" s="3">
        <v>62.521549999999998</v>
      </c>
      <c r="D30" s="3">
        <v>51.364109999999997</v>
      </c>
    </row>
    <row r="31" spans="2:4" x14ac:dyDescent="0.3">
      <c r="B31" t="s">
        <v>33</v>
      </c>
      <c r="C31" s="3">
        <v>-61.645690000000002</v>
      </c>
      <c r="D31" s="3">
        <v>33.934359999999998</v>
      </c>
    </row>
    <row r="32" spans="2:4" x14ac:dyDescent="0.3">
      <c r="B32" t="s">
        <v>41</v>
      </c>
      <c r="C32" s="3">
        <v>56.264380000000003</v>
      </c>
      <c r="D32" s="3">
        <v>-67.867419999999996</v>
      </c>
    </row>
    <row r="33" spans="2:4" x14ac:dyDescent="0.3">
      <c r="B33" t="s">
        <v>47</v>
      </c>
      <c r="C33" s="3">
        <v>-51.510680000000001</v>
      </c>
      <c r="D33" s="3">
        <v>25.78023</v>
      </c>
    </row>
    <row r="34" spans="2:4" x14ac:dyDescent="0.3">
      <c r="B34" t="s">
        <v>38</v>
      </c>
      <c r="C34" s="3">
        <v>49.981380000000001</v>
      </c>
      <c r="D34" s="3">
        <v>63.954729999999998</v>
      </c>
    </row>
    <row r="35" spans="2:4" x14ac:dyDescent="0.3">
      <c r="B35" t="s">
        <v>52</v>
      </c>
      <c r="C35" s="3">
        <v>-41.527900000000002</v>
      </c>
      <c r="D35" s="3">
        <v>-381.43630000000002</v>
      </c>
    </row>
    <row r="36" spans="2:4" x14ac:dyDescent="0.3">
      <c r="B36" t="s">
        <v>14</v>
      </c>
      <c r="C36" s="3">
        <v>-38.608240000000002</v>
      </c>
      <c r="D36" s="3">
        <v>94.781580000000005</v>
      </c>
    </row>
    <row r="37" spans="2:4" x14ac:dyDescent="0.3">
      <c r="B37" t="s">
        <v>36</v>
      </c>
      <c r="C37" s="3">
        <v>-34.337539999999997</v>
      </c>
      <c r="D37" s="3">
        <v>89.048760000000001</v>
      </c>
    </row>
    <row r="38" spans="2:4" x14ac:dyDescent="0.3">
      <c r="B38" t="s">
        <v>22</v>
      </c>
      <c r="C38" s="3">
        <v>-33.570300000000003</v>
      </c>
      <c r="D38" s="3">
        <v>-96.784599999999998</v>
      </c>
    </row>
    <row r="39" spans="2:4" x14ac:dyDescent="0.3">
      <c r="B39" t="s">
        <v>28</v>
      </c>
      <c r="C39" s="3">
        <v>-30.612069999999999</v>
      </c>
      <c r="D39" s="3">
        <v>20.826160000000002</v>
      </c>
    </row>
    <row r="40" spans="2:4" x14ac:dyDescent="0.3">
      <c r="B40" t="s">
        <v>23</v>
      </c>
      <c r="C40" s="3">
        <v>16.921600000000002</v>
      </c>
      <c r="D40" s="3">
        <v>-13.77214</v>
      </c>
    </row>
    <row r="41" spans="2:4" x14ac:dyDescent="0.3">
      <c r="B41" t="s">
        <v>19</v>
      </c>
      <c r="C41" s="3">
        <v>10.79034</v>
      </c>
      <c r="D41" s="3">
        <v>139.68029999999999</v>
      </c>
    </row>
    <row r="42" spans="2:4" x14ac:dyDescent="0.3">
      <c r="B42" t="s">
        <v>13</v>
      </c>
      <c r="C42" s="3">
        <v>9.8325929999999993</v>
      </c>
      <c r="D42" s="3">
        <v>-71.92944</v>
      </c>
    </row>
    <row r="43" spans="2:4" x14ac:dyDescent="0.3">
      <c r="B43" t="s">
        <v>29</v>
      </c>
      <c r="C43" s="3">
        <v>4.8459899999999996</v>
      </c>
      <c r="D43" s="3">
        <v>-116.1977</v>
      </c>
    </row>
    <row r="44" spans="2:4" x14ac:dyDescent="0.3">
      <c r="B44" t="s">
        <v>55</v>
      </c>
      <c r="C44" s="4">
        <v>1.118667E-13</v>
      </c>
      <c r="D44" s="4">
        <v>1.048435E-13</v>
      </c>
    </row>
    <row r="45" spans="2:4" x14ac:dyDescent="0.3">
      <c r="B45" t="s">
        <v>56</v>
      </c>
      <c r="C45" s="4">
        <v>5.5457310000000003E-14</v>
      </c>
      <c r="D45" s="4">
        <v>1.7764149999999999E-14</v>
      </c>
    </row>
    <row r="46" spans="2:4" x14ac:dyDescent="0.3">
      <c r="B46" t="s">
        <v>54</v>
      </c>
      <c r="C46" s="4">
        <v>3.1523540000000001E-14</v>
      </c>
      <c r="D46" s="4">
        <v>3.3136890000000003E-14</v>
      </c>
    </row>
    <row r="47" spans="2:4" x14ac:dyDescent="0.3">
      <c r="B47" t="s">
        <v>53</v>
      </c>
      <c r="C47" s="4">
        <v>1.369232E-15</v>
      </c>
      <c r="D47" s="4">
        <v>2.387063E-15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LDA&amp;SVM</vt:lpstr>
      <vt:lpstr>LD1&amp;2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Margit Wilhelm</dc:creator>
  <cp:lastModifiedBy>Margit Wilhelm</cp:lastModifiedBy>
  <dcterms:created xsi:type="dcterms:W3CDTF">2024-08-05T14:28:20Z</dcterms:created>
  <dcterms:modified xsi:type="dcterms:W3CDTF">2024-08-15T10:39:40Z</dcterms:modified>
</cp:coreProperties>
</file>