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772" documentId="13_ncr:1_{7DEECC36-6B18-4B7F-96A7-5897EB976A4F}" xr6:coauthVersionLast="47" xr6:coauthVersionMax="47" xr10:uidLastSave="{A6F06918-AD24-49A7-B94E-FBAD07C9CD1F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18" i="3"/>
  <c r="C11" i="3"/>
  <c r="F16" i="2"/>
  <c r="F11" i="2"/>
  <c r="D3" i="1"/>
  <c r="H3" i="1" s="1"/>
  <c r="C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18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C3" i="1"/>
  <c r="I3" i="1" s="1"/>
  <c r="C8" i="3" l="1"/>
  <c r="F3" i="1"/>
  <c r="C3" i="3" s="1"/>
  <c r="J3" i="1"/>
  <c r="C4" i="3" s="1"/>
  <c r="K3" i="1"/>
  <c r="G3" i="1"/>
  <c r="C5" i="3" s="1"/>
  <c r="C6" i="3" l="1"/>
  <c r="C7" i="3" s="1"/>
</calcChain>
</file>

<file path=xl/sharedStrings.xml><?xml version="1.0" encoding="utf-8"?>
<sst xmlns="http://schemas.openxmlformats.org/spreadsheetml/2006/main" count="75" uniqueCount="52">
  <si>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</si>
  <si>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</si>
  <si>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</si>
  <si>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</si>
  <si>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</si>
  <si>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</si>
  <si>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</si>
  <si>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</si>
  <si>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</si>
  <si>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</si>
  <si>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</si>
  <si>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</si>
  <si>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</si>
  <si>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</si>
  <si>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</si>
  <si>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</si>
  <si>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</si>
  <si>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</si>
  <si>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</si>
  <si>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</si>
  <si>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</si>
  <si>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</si>
  <si>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</si>
  <si>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</si>
  <si>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</si>
  <si>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</si>
  <si>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</si>
  <si>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</si>
  <si>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</si>
  <si>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</si>
  <si>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</si>
  <si>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</si>
  <si>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</si>
  <si>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</si>
  <si>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</si>
  <si>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</si>
  <si>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</si>
  <si>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</si>
  <si>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</si>
  <si>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</si>
  <si>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</si>
  <si>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</si>
  <si>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</si>
  <si>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</si>
  <si>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</si>
  <si>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</si>
  <si>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</si>
  <si>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</si>
  <si>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View Single</t>
  </si>
  <si>
    <t>No / Nein</t>
  </si>
  <si>
    <t>Code</t>
  </si>
  <si>
    <t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 { extend: 'copy', text: 'Copy', className: 'btn btn-secondary mx-1'}, { extend: 'excel', text: 'Excel' , className: 'btn btn-secondary mr-1'}, { extend: 'csvHtml5', text: 'CSV', fieldBoundary: '', fieldSeparator: ';', className: 'btn btn-secondary mr-1'}, { extend: 'pdf', text: 'PDF' , className: 'btn btn-secondary mr-1'}, { extend: 'print', text: 'Print' , className: 'btn btn-secondary mr-1'} ] }); }); &lt;/script&gt; &lt;style&gt; div.dt-buttons { float: right; } &lt;/style&gt;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</si>
</sst>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5" borderId="1" xfId="0" applyFill="1" applyBorder="1" applyAlignment="1">
      <alignment horizontal="right" vertical="center" inden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5" borderId="1" xfId="0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1"/>
    </xf>
    <xf numFmtId="0" fontId="5" fillId="6" borderId="9" xfId="0" applyFont="1" applyFill="1" applyBorder="1" applyAlignment="1">
      <alignment horizontal="left" vertical="center" indent="1"/>
    </xf>
    <xf numFmtId="0" fontId="5" fillId="6" borderId="7" xfId="0" applyFont="1" applyFill="1" applyBorder="1" applyAlignment="1">
      <alignment horizontal="left" vertical="center" indent="1"/>
    </xf>
    <xf numFmtId="0" fontId="5" fillId="6" borderId="6" xfId="0" applyFont="1" applyFill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5" fillId="6" borderId="8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 indent="1"/>
    </xf>
    <xf numFmtId="0" fontId="10" fillId="5" borderId="1" xfId="0" applyFont="1" applyFill="1" applyBorder="1" applyAlignment="1">
      <alignment horizontal="left" vertical="center" indent="1"/>
    </xf>
    <xf numFmtId="0" fontId="11" fillId="5" borderId="1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7" fillId="6" borderId="12" xfId="0" applyFont="1" applyFill="1" applyBorder="1" applyAlignment="1">
      <alignment horizontal="left" vertical="center" indent="1"/>
    </xf>
    <xf numFmtId="0" fontId="7" fillId="6" borderId="0" xfId="0" applyFont="1" applyFill="1" applyAlignment="1">
      <alignment vertical="center"/>
    </xf>
    <xf numFmtId="0" fontId="4" fillId="6" borderId="1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12" fillId="3" borderId="1" xfId="0" applyFont="1" applyFill="1" applyBorder="1" applyAlignment="1" applyProtection="1">
      <alignment horizontal="left" vertical="center" indent="1"/>
      <protection locked="0"/>
    </xf>
  </cellXfs>
  <cellStyles count="1">
    <cellStyle name="Standard" xfId="0" builtinId="0"/>
  </cellStyles>
  <dxfs count="25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K3" totalsRowShown="0" headerRowDxfId="18" dataDxfId="16" headerRowBorderDxfId="17" tableBorderDxfId="15" totalsRowBorderDxfId="14">
  <autoFilter ref="B2:K3" xr:uid="{E58CC641-CF45-4CFF-8CC1-2ECB18EEAC18}"/>
  <tableColumns count="10">
    <tableColumn id="1" xr3:uid="{2CAD02C3-E989-47F2-ACF1-05D86CC61050}" name="Moodle field / Feld" dataDxfId="13"/>
    <tableColumn id="4" xr3:uid="{B960D793-A4EA-4541-8B7A-84581F4C723A}" name="fiel#id" dataDxfId="12">
      <calculatedColumnFormula>"[["&amp;B3&amp;"]]"</calculatedColumnFormula>
    </tableColumn>
    <tableColumn id="2" xr3:uid="{DCDC97CD-02E6-4CE9-9F45-005A62064FC9}" name="Headline / Überschriften" dataDxfId="11">
      <calculatedColumnFormula>IF(Tabelle1[[#This Row],[Moodle field / Feld]]="","&lt;----- Add field",$B3)</calculatedColumnFormula>
    </tableColumn>
    <tableColumn id="10" xr3:uid="{73C1862E-07BA-4DA4-A5A7-3EE3F8645709}" name="Datatable-Priority / Priorität" dataDxfId="10"/>
    <tableColumn id="5" xr3:uid="{BED9F1AF-933E-484D-B943-F21888931742}" name="divs" dataDxfId="9">
      <calculatedColumnFormula>"&lt;div&gt;&lt;h4 class='my-3'&gt;"&amp;D3&amp;"&lt;/h4&gt;"&amp;C3&amp;"&lt;br&gt;&lt;/div&gt;"</calculatedColumnFormula>
    </tableColumn>
    <tableColumn id="6" xr3:uid="{F65B0FC7-4D25-4967-9C79-E815C7C09652}" name="th" dataDxfId="8">
      <calculatedColumnFormula>"&lt;th&gt;"&amp;Tabelle1[[#This Row],[Headline / Überschriften]]&amp;"&lt;/th&gt;"</calculatedColumnFormula>
    </tableColumn>
    <tableColumn id="11" xr3:uid="{7F22C2F6-82A9-4292-8453-565D3776B203}" name="th-dt" dataDxfId="7">
      <calculatedColumnFormula>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</calculatedColumnFormula>
    </tableColumn>
    <tableColumn id="7" xr3:uid="{3B5DCC51-0242-46B9-A6E0-0032E39596DB}" name="td" dataDxfId="6">
      <calculatedColumnFormula>"&lt;td&gt;"&amp;Tabelle1[[#This Row],[fiel'#id]]&amp;"&lt;/td&gt;"</calculatedColumnFormula>
    </tableColumn>
    <tableColumn id="8" xr3:uid="{73A94E74-D092-4EB3-B6B4-F3F1F171A2EE}" name="p" dataDxfId="5">
      <calculatedColumnFormula>"&lt;p&gt;&lt;h4&gt;"&amp;Tabelle1[[#This Row],[Headline / Überschriften]]&amp;"&lt;/h4&gt;"&amp;Tabelle1[[#This Row],[fiel'#id]]&amp;"&lt;/p&gt;"</calculatedColumnFormula>
    </tableColumn>
    <tableColumn id="9" xr3:uid="{B03A9011-0203-4333-A7A9-6BF47E4ED1DD}" name="rss" dataDxfId="4">
      <calculatedColumnFormula>"&lt;tr class=''&gt;&lt;td class='template-field cell c0' style=''&gt;"&amp;Tabelle1[[#This Row],[Headline / Überschriften]]&amp;": &lt;/td&gt;&lt;td class='template-token cell c1 lastcol' style=''&gt;"&amp;Tabelle1[[#This Row],[fiel'#id]]&amp;"&lt;/td&gt;&lt;/tr&gt;"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20" customFormat="1" ht="30" customHeight="1" x14ac:dyDescent="0.4">
      <c r="B2" s="27" t="str">
        <f>IF($E$7="EN",C2,D2)</f>
        <v>Template-Generator for Moodle Databases</v>
      </c>
      <c r="C2" s="28" t="s">
        <v>29</v>
      </c>
      <c r="D2" s="28" t="s">
        <v>24</v>
      </c>
      <c r="E2" s="28"/>
      <c r="F2" s="28"/>
    </row>
    <row r="3" spans="2:6" s="1" customFormat="1" ht="10" customHeight="1" x14ac:dyDescent="0.4">
      <c r="B3" s="10"/>
      <c r="C3" s="10"/>
      <c r="D3" s="10"/>
      <c r="E3" s="10"/>
    </row>
    <row r="4" spans="2:6" s="1" customFormat="1" ht="20.05" customHeight="1" x14ac:dyDescent="0.4">
      <c r="B4" s="13" t="str">
        <f>IF($E$7="EN",C4,D4)</f>
        <v>[Settings]</v>
      </c>
      <c r="C4" s="13" t="s">
        <v>40</v>
      </c>
      <c r="D4" s="13" t="s">
        <v>23</v>
      </c>
      <c r="E4" s="14" t="str">
        <f>IF($E$7="EN","[Value]","[Wert]")</f>
        <v>[Value]</v>
      </c>
      <c r="F4" s="23" t="str">
        <f>IF($E$7="EN","[Default]","[Standard]")</f>
        <v>[Default]</v>
      </c>
    </row>
    <row r="5" spans="2:6" s="1" customFormat="1" ht="10" customHeight="1" x14ac:dyDescent="0.4">
      <c r="B5" s="10"/>
      <c r="C5" s="10"/>
      <c r="D5" s="10"/>
      <c r="E5" s="10"/>
    </row>
    <row r="6" spans="2:6" s="1" customFormat="1" ht="20.05" customHeight="1" x14ac:dyDescent="0.4">
      <c r="B6" s="26" t="str">
        <f>IF($E$7="EN",C6,D6)</f>
        <v>Global Settings</v>
      </c>
      <c r="C6" s="29" t="s">
        <v>38</v>
      </c>
      <c r="D6" s="29" t="s">
        <v>28</v>
      </c>
      <c r="E6" s="29"/>
      <c r="F6" s="29"/>
    </row>
    <row r="7" spans="2:6" s="1" customFormat="1" ht="20.05" customHeight="1" x14ac:dyDescent="0.4">
      <c r="B7" s="30" t="str">
        <f>IF($E$7="EN",C7,D7)</f>
        <v>Language</v>
      </c>
      <c r="C7" s="8" t="s">
        <v>30</v>
      </c>
      <c r="D7" s="8" t="s">
        <v>39</v>
      </c>
      <c r="E7" s="33" t="s">
        <v>44</v>
      </c>
      <c r="F7" s="24" t="s">
        <v>44</v>
      </c>
    </row>
    <row r="8" spans="2:6" s="1" customFormat="1" ht="20.05" customHeight="1" x14ac:dyDescent="0.4">
      <c r="B8" s="30" t="str">
        <f>IF($E$7="EN",C8,D8)</f>
        <v>Activate DataTables (datatables.net)</v>
      </c>
      <c r="C8" s="8" t="s">
        <v>31</v>
      </c>
      <c r="D8" s="8" t="s">
        <v>25</v>
      </c>
      <c r="E8" s="33" t="s">
        <v>49</v>
      </c>
      <c r="F8" s="25" t="s">
        <v>49</v>
      </c>
    </row>
    <row r="9" spans="2:6" s="1" customFormat="1" ht="20.05" customHeight="1" x14ac:dyDescent="0.4">
      <c r="B9" s="10"/>
      <c r="C9" s="10"/>
      <c r="D9" s="10"/>
      <c r="E9" s="10"/>
    </row>
    <row r="10" spans="2:6" s="1" customFormat="1" ht="20.05" customHeight="1" x14ac:dyDescent="0.4">
      <c r="B10" s="26" t="str">
        <f>IF($E$7="EN",C10,D10)</f>
        <v>Add Entry</v>
      </c>
      <c r="C10" s="29" t="s">
        <v>43</v>
      </c>
      <c r="D10" s="29" t="s">
        <v>13</v>
      </c>
      <c r="E10" s="29"/>
      <c r="F10" s="29"/>
    </row>
    <row r="11" spans="2:6" s="1" customFormat="1" ht="20.05" customHeight="1" x14ac:dyDescent="0.4">
      <c r="B11" s="30" t="str">
        <f>IF($E$7="EN",C11,D11)</f>
        <v>headline</v>
      </c>
      <c r="C11" s="8" t="s">
        <v>34</v>
      </c>
      <c r="D11" s="8" t="s">
        <v>17</v>
      </c>
      <c r="E11" s="34" t="s">
        <v>43</v>
      </c>
      <c r="F11" s="25" t="str">
        <f>IF($E$7="EN","Add Entry","Neuer Eintrag")</f>
        <v>Add Entry</v>
      </c>
    </row>
    <row r="12" spans="2:6" s="1" customFormat="1" ht="20.05" customHeight="1" x14ac:dyDescent="0.4">
      <c r="B12" s="30" t="str">
        <f>IF($E$7="EN",C12,D12)</f>
        <v>background-color (header)</v>
      </c>
      <c r="C12" s="8" t="s">
        <v>33</v>
      </c>
      <c r="D12" s="8" t="s">
        <v>21</v>
      </c>
      <c r="E12" s="33" t="s">
        <v>16</v>
      </c>
      <c r="F12" s="25" t="s">
        <v>16</v>
      </c>
    </row>
    <row r="13" spans="2:6" s="1" customFormat="1" ht="20.05" customHeight="1" x14ac:dyDescent="0.4">
      <c r="B13" s="30" t="str">
        <f>IF($E$7="EN",C13,D13)</f>
        <v>text-color (header)</v>
      </c>
      <c r="C13" s="8" t="s">
        <v>32</v>
      </c>
      <c r="D13" s="8" t="s">
        <v>19</v>
      </c>
      <c r="E13" s="33" t="s">
        <v>15</v>
      </c>
      <c r="F13" s="25" t="s">
        <v>15</v>
      </c>
    </row>
    <row r="14" spans="2:6" s="1" customFormat="1" ht="20.05" customHeight="1" x14ac:dyDescent="0.4">
      <c r="B14" s="12"/>
      <c r="C14" s="12"/>
      <c r="D14" s="12"/>
      <c r="E14" s="12"/>
    </row>
    <row r="15" spans="2:6" s="1" customFormat="1" ht="20.05" customHeight="1" x14ac:dyDescent="0.4">
      <c r="B15" s="26" t="str">
        <f>IF($E$7="EN",C15,D15)</f>
        <v>View single</v>
      </c>
      <c r="C15" s="29" t="s">
        <v>42</v>
      </c>
      <c r="D15" s="29" t="s">
        <v>14</v>
      </c>
      <c r="E15" s="29"/>
      <c r="F15" s="29"/>
    </row>
    <row r="16" spans="2:6" s="1" customFormat="1" ht="20.05" customHeight="1" x14ac:dyDescent="0.4">
      <c r="B16" s="30" t="str">
        <f>IF($E$7="EN",C16,D16)</f>
        <v>headline single view</v>
      </c>
      <c r="C16" s="8" t="s">
        <v>35</v>
      </c>
      <c r="D16" s="8" t="s">
        <v>5</v>
      </c>
      <c r="E16" s="34" t="s">
        <v>48</v>
      </c>
      <c r="F16" s="25" t="str">
        <f>IF($E$7="EN","View Single","Einzelansicht")</f>
        <v>View Single</v>
      </c>
    </row>
    <row r="17" spans="2:6" s="1" customFormat="1" ht="20.05" customHeight="1" x14ac:dyDescent="0.4">
      <c r="B17" s="30" t="str">
        <f>IF($E$7="EN",C17,D17)</f>
        <v>background-color (header)</v>
      </c>
      <c r="C17" s="8" t="s">
        <v>33</v>
      </c>
      <c r="D17" s="8" t="s">
        <v>18</v>
      </c>
      <c r="E17" s="33" t="s">
        <v>16</v>
      </c>
      <c r="F17" s="25" t="s">
        <v>16</v>
      </c>
    </row>
    <row r="18" spans="2:6" s="1" customFormat="1" ht="20.05" customHeight="1" x14ac:dyDescent="0.4">
      <c r="B18" s="30" t="str">
        <f>IF($E$7="EN",C18,D18)</f>
        <v>text-color (header)</v>
      </c>
      <c r="C18" s="8" t="s">
        <v>32</v>
      </c>
      <c r="D18" s="8" t="s">
        <v>19</v>
      </c>
      <c r="E18" s="33" t="s">
        <v>15</v>
      </c>
      <c r="F18" s="25" t="s">
        <v>15</v>
      </c>
    </row>
    <row r="19" spans="2:6" s="1" customFormat="1" ht="20.05" customHeight="1" x14ac:dyDescent="0.4">
      <c r="B19" s="30" t="str">
        <f>IF($E$7="EN",C19,D19)</f>
        <v>icon-color (header)</v>
      </c>
      <c r="C19" s="8" t="s">
        <v>36</v>
      </c>
      <c r="D19" s="8" t="s">
        <v>27</v>
      </c>
      <c r="E19" s="33" t="s">
        <v>15</v>
      </c>
      <c r="F19" s="25" t="s">
        <v>15</v>
      </c>
    </row>
    <row r="20" spans="2:6" s="1" customFormat="1" ht="20.05" customHeight="1" x14ac:dyDescent="0.4">
      <c r="B20" s="12"/>
      <c r="C20" s="12"/>
      <c r="D20" s="12"/>
      <c r="E20" s="12"/>
    </row>
    <row r="21" spans="2:6" s="1" customFormat="1" ht="20.05" customHeight="1" x14ac:dyDescent="0.4">
      <c r="B21" s="26" t="str">
        <f>IF($E$7="EN",C21,D21)</f>
        <v>View list</v>
      </c>
      <c r="C21" s="29" t="s">
        <v>41</v>
      </c>
      <c r="D21" s="29" t="s">
        <v>20</v>
      </c>
      <c r="E21" s="29"/>
      <c r="F21" s="29"/>
    </row>
    <row r="22" spans="2:6" s="1" customFormat="1" ht="20.05" customHeight="1" x14ac:dyDescent="0.4">
      <c r="B22" s="30" t="str">
        <f>IF($E$7="EN",C22,D22)</f>
        <v>background-color (header)</v>
      </c>
      <c r="C22" s="8" t="s">
        <v>33</v>
      </c>
      <c r="D22" s="8" t="s">
        <v>21</v>
      </c>
      <c r="E22" s="33" t="s">
        <v>16</v>
      </c>
      <c r="F22" s="25" t="s">
        <v>16</v>
      </c>
    </row>
    <row r="23" spans="2:6" s="1" customFormat="1" ht="20.05" customHeight="1" x14ac:dyDescent="0.4">
      <c r="B23" s="30" t="str">
        <f>IF($E$7="EN",C23,D23)</f>
        <v>text-color (header)</v>
      </c>
      <c r="C23" s="8" t="s">
        <v>32</v>
      </c>
      <c r="D23" s="8" t="s">
        <v>22</v>
      </c>
      <c r="E23" s="33" t="s">
        <v>15</v>
      </c>
      <c r="F23" s="25" t="s">
        <v>15</v>
      </c>
    </row>
    <row r="24" spans="2:6" s="1" customFormat="1" ht="20.05" customHeight="1" x14ac:dyDescent="0.4">
      <c r="B24" s="30" t="str">
        <f>IF($E$7="EN",C24,D24)</f>
        <v>button-color ("More")</v>
      </c>
      <c r="C24" s="8" t="s">
        <v>37</v>
      </c>
      <c r="D24" s="8" t="s">
        <v>26</v>
      </c>
      <c r="E24" s="33" t="s">
        <v>16</v>
      </c>
      <c r="F24" s="25" t="s">
        <v>16</v>
      </c>
    </row>
    <row r="25" spans="2:6" s="1" customFormat="1" ht="20.05" customHeight="1" x14ac:dyDescent="0.4">
      <c r="B25" s="9"/>
      <c r="C25" s="9"/>
      <c r="D25" s="9"/>
      <c r="E25" s="9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K3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50.69140625" style="11" customWidth="1"/>
    <col min="3" max="3" width="40.4609375" hidden="1" customWidth="1"/>
    <col min="4" max="4" width="50.69140625" customWidth="1"/>
    <col min="5" max="5" width="31.3046875" customWidth="1"/>
    <col min="6" max="6" width="11.07421875" hidden="1" customWidth="1"/>
    <col min="7" max="11" width="20.69140625" hidden="1" customWidth="1"/>
    <col min="12" max="12" width="20.69140625" customWidth="1"/>
  </cols>
  <sheetData>
    <row r="1" spans="2:11" ht="21.45" customHeight="1" x14ac:dyDescent="0.4">
      <c r="B1" s="9"/>
    </row>
    <row r="2" spans="2:11" s="1" customFormat="1" ht="20.05" customHeight="1" thickBot="1" x14ac:dyDescent="0.45">
      <c r="B2" s="17" t="s">
        <v>46</v>
      </c>
      <c r="C2" s="18" t="s">
        <v>0</v>
      </c>
      <c r="D2" s="19" t="s">
        <v>45</v>
      </c>
      <c r="E2" s="18" t="s">
        <v>47</v>
      </c>
      <c r="F2" s="21" t="s">
        <v>1</v>
      </c>
      <c r="G2" s="22" t="s">
        <v>3</v>
      </c>
      <c r="H2" s="22" t="s">
        <v>8</v>
      </c>
      <c r="I2" s="22" t="s">
        <v>4</v>
      </c>
      <c r="J2" s="22" t="s">
        <v>6</v>
      </c>
      <c r="K2" s="22" t="s">
        <v>7</v>
      </c>
    </row>
    <row r="3" spans="2:11" s="1" customFormat="1" ht="20.05" customHeight="1" x14ac:dyDescent="0.4">
      <c r="B3" s="7"/>
      <c r="C3" s="7" t="str">
        <f>"[["&amp;B3&amp;"]]"</f>
        <v>[[]]</v>
      </c>
      <c r="D3" s="6" t="str">
        <f>IF(Tabelle1[[#This Row],[Moodle field / Feld]]="","&lt;----- Add field",$B3)</f>
        <v>&lt;----- Add field</v>
      </c>
      <c r="E3" s="3"/>
      <c r="F3" s="5" t="str">
        <f>"&lt;div&gt;&lt;h4 class='my-3'&gt;"&amp;D3&amp;"&lt;/h4&gt;"&amp;C3&amp;"&lt;br&gt;&lt;/div&gt;"</f>
        <v>&lt;div&gt;&lt;h4 class='my-3'&gt;&lt;----- Add field&lt;/h4&gt;[[]]&lt;br&gt;&lt;/div&gt;</v>
      </c>
      <c r="G3" s="4" t="str">
        <f>"&lt;th&gt;"&amp;Tabelle1[[#This Row],[Headline / Überschriften]]&amp;"&lt;/th&gt;"</f>
        <v>&lt;th&gt;&lt;----- Add field&lt;/th&gt;</v>
      </c>
      <c r="H3" s="4" t="str">
        <f>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</f>
        <v>&lt;th&gt;&lt;----- Add field&lt;/th&gt;</v>
      </c>
      <c r="I3" s="4" t="str">
        <f>"&lt;td&gt;"&amp;Tabelle1[[#This Row],[fiel'#id]]&amp;"&lt;/td&gt;"</f>
        <v>&lt;td&gt;[[]]&lt;/td&gt;</v>
      </c>
      <c r="J3" s="4" t="str">
        <f>"&lt;p&gt;&lt;h4&gt;"&amp;Tabelle1[[#This Row],[Headline / Überschriften]]&amp;"&lt;/h4&gt;"&amp;Tabelle1[[#This Row],[fiel'#id]]&amp;"&lt;/p&gt;"</f>
        <v>&lt;p&gt;&lt;h4&gt;&lt;----- Add field&lt;/h4&gt;[[]]&lt;/p&gt;</v>
      </c>
      <c r="K3" s="4" t="str">
        <f>"&lt;tr class=''&gt;&lt;td class='template-field cell c0' style=''&gt;"&amp;Tabelle1[[#This Row],[Headline / Überschriften]]&amp;": &lt;/td&gt;&lt;td class='template-token cell c1 lastcol' style=''&gt;"&amp;Tabelle1[[#This Row],[fiel'#id]]&amp;"&lt;/td&gt;&lt;/tr&gt;"</f>
        <v>&lt;tr class=''&gt;&lt;td class='template-field cell c0' style=''&gt;&lt;----- Add field: &lt;/td&gt;&lt;td class='template-token cell c1 lastcol' style=''&gt;[[]]&lt;/td&gt;&lt;/tr&gt;</v>
      </c>
    </row>
  </sheetData>
  <phoneticPr fontId="1" type="noConversion"/>
  <conditionalFormatting sqref="B3:C3">
    <cfRule type="expression" dxfId="24" priority="10">
      <formula>$C3="[[]]"</formula>
    </cfRule>
  </conditionalFormatting>
  <conditionalFormatting sqref="E3">
    <cfRule type="duplicateValues" dxfId="23" priority="37"/>
  </conditionalFormatting>
  <conditionalFormatting sqref="B3">
    <cfRule type="duplicateValues" dxfId="22" priority="38"/>
  </conditionalFormatting>
  <conditionalFormatting sqref="D3">
    <cfRule type="cellIs" dxfId="21" priority="1" operator="equal">
      <formula>"&lt;----- Add field"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J3 F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E3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8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16" t="str">
        <f>IF(Settings!$E$7="EN","Template","Vorlage")</f>
        <v>Template</v>
      </c>
      <c r="C2" s="15" t="s">
        <v>50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32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p-0'&gt;&lt;div&gt;&lt;h4 class='my-3'&gt;&lt;----- Add field&lt;/h4&gt;[[]]&lt;br&gt;&lt;/div&gt;&lt;br&gt;&lt;/div&gt;&lt;/div&gt;&lt;/div&gt;&lt;hr&gt;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32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class='col'&gt;&lt;p&gt;&lt;h4&gt;&lt;----- Add field&lt;/h4&gt;[[]]&lt;/p&gt;&lt;/div&gt;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32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class='fixieren'&gt;&lt;th&gt;&lt;----- Add field&lt;/th&gt;&lt;th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32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class='table-info'&gt;&lt;tr&gt;&lt;th&gt;&lt;----- Add field&lt;/th&gt;&lt;th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32" t="str">
        <f>IF(Settings!E8="Yes / Ja",C6,C5)</f>
        <v>&lt;div class='table-responsive'&gt;&lt;table class='table table-bordered table-hover table-striped'&gt;&lt;thead&gt;&lt;tr class='fixieren'&gt;&lt;th&gt;&lt;----- Add field&lt;/th&gt;&lt;th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32" t="str">
        <f>"&lt;tr&gt;"&amp;_xlfn.TEXTJOIN(,TRUE,Tabelle1[td])&amp;"&lt;td&gt;&lt;div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&lt;tr&gt;&lt;td&gt;[[]]&lt;/td&gt;&lt;td&gt;&lt;div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32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32" t="s">
        <v>51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32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32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32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32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32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"&amp;".btn-outline-primary:hover, .btn-outline-primary:active, .btn-outline-primary:visited, .btn-outline-primary:focus {background-color: "&amp;Settings!E24&amp;" !important;color: #ffffff !important;}"&amp;".dropdown-item:hover .icon {color: #fff;}"&amp;" /* Header new entry */ #page-mod-data-edit .card-header { background-color: "&amp;Settings!E12&amp;" !important; } "&amp;" #page-mod-data-edit .card-header h4 { color: "&amp;Settings!E13&amp;"; } .dropdown-item:hover{background-color: "&amp;Settings!E24&amp;";}"&amp;"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Style of table header in list view */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/* Headlines */ h4 { margin-top: 1em; margin-bottom: 0.3em; font-weight: 300; }  /* responsive images */ #page-mod-data-view img.list_picture { max-width: 100%; }  /* Button color */ .btn-outline-primary { color: #008196!important; border-color: #008196!important; } .btn-outline-primary:hover, .btn-outline-primary:active, .btn-outline-primary:visited, .btn-outline-primary:focus {background-color: #008196 !important;color: #ffffff !important;}.dropdown-item:hover .icon {color: #fff;} /* Header new entry */ #page-mod-data-edit .card-header { background-color: #008196 !important; }  #page-mod-data-edit .card-header h4 { color: #ffffff; } .dropdown-item:hover{background-color: #008196;}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Style of table header in list view */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32"/>
      <c r="D16" s="1" t="str">
        <f>""</f>
        <v/>
      </c>
    </row>
    <row r="17" spans="2:4" ht="20.05" customHeight="1" x14ac:dyDescent="0.4">
      <c r="D17" s="1" t="str">
        <f>""</f>
        <v/>
      </c>
    </row>
    <row r="18" spans="2:4" ht="20.05" customHeight="1" x14ac:dyDescent="0.4">
      <c r="B18" s="2" t="str">
        <f>IF(Settings!$E$7="EN","DataTables Check","DataTables Prüfung")</f>
        <v>DataTables Check</v>
      </c>
      <c r="C18" s="31" t="str">
        <f>IF(Settings!$E$7="EN",IF(Settings!E8="Yes / Ja",IF(SUM(Tabelle1[Datatable-Priority / Priorität])=(COUNTA(Tabelle1[Datatable-Priority / Priorität]))*(COUNTA(Tabelle1[Datatable-Priority / Priorität])+1)/2,"All DataTable priorities correct!","DataTable priorities not correct!"),"DataTable not activated!"),IF(Settings!E8="Yes / Ja",IF(SUM(Tabelle1[Datatable-Priority / Priorität])=(COUNTA(Tabelle1[Datatable-Priority / Priorität]))*(COUNTA(Tabelle1[Datatable-Priority / Priorität])+1)/2,"Alle Prioritäten korrekt angegeben!","Prioritäten nicht korrekt angegeben!"),"DataTables wird nicht verwendet!"))</f>
        <v>DataTable not activated!</v>
      </c>
      <c r="D18" s="1" t="str">
        <f>""</f>
        <v/>
      </c>
    </row>
  </sheetData>
  <sheetProtection sheet="1" objects="1" scenarios="1"/>
  <conditionalFormatting sqref="C18">
    <cfRule type="cellIs" dxfId="3" priority="1" operator="equal">
      <formula>"All DataTable priorities correct!"</formula>
    </cfRule>
    <cfRule type="cellIs" dxfId="2" priority="2" operator="equal">
      <formula>"DataTable priorities not correct!"</formula>
    </cfRule>
    <cfRule type="cellIs" dxfId="1" priority="3" operator="equal">
      <formula>"Alle Prioritäten korrekt angegeben!"</formula>
    </cfRule>
    <cfRule type="cellIs" dxfId="0" priority="4" operator="equal">
      <formula>"Prioritäten nicht korrekt angegeben!"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C4:C9 C11:C1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2023-02-21T03:09:18Z</dcterms:modified>
</cp:coreProperties>
</file>