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>
    <definedName hidden="1" localSheetId="0" name="_xlnm._FilterDatabase">BASE!$A$1:$BI$216</definedName>
  </definedNames>
  <calcPr/>
  <extLst>
    <ext uri="GoogleSheetsCustomDataVersion2">
      <go:sheetsCustomData xmlns:go="http://customooxmlschemas.google.com/" r:id="rId5" roundtripDataChecksum="pW2yck649Yyqy+px950Rlaq4+eFGz6VnhYea09cum1s="/>
    </ext>
  </extLst>
</workbook>
</file>

<file path=xl/sharedStrings.xml><?xml version="1.0" encoding="utf-8"?>
<sst xmlns="http://schemas.openxmlformats.org/spreadsheetml/2006/main" count="3029" uniqueCount="362">
  <si>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</si>
  <si>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</si>
  <si>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</si>
  <si>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</si>
  <si>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</si>
  <si>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</si>
  <si>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</si>
  <si>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</si>
  <si>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</si>
  <si>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</si>
  <si>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</si>
  <si>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</si>
  <si>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</si>
  <si>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</si>
  <si>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</si>
  <si>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</si>
  <si>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</si>
  <si>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</si>
  <si>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</si>
  <si>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</si>
  <si>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</si>
  <si>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</si>
  <si>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</si>
  <si>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</si>
  <si>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</si>
  <si>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</si>
  <si>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</si>
  <si>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</si>
  <si>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</si>
  <si>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</si>
  <si>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</si>
  <si>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</si>
  <si>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</si>
  <si>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</si>
  <si>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</si>
  <si>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</si>
  <si>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</si>
  <si>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</si>
  <si>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</si>
  <si>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</si>
  <si>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</si>
  <si>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</si>
  <si>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</si>
  <si>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</si>
  <si>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</si>
  <si>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</si>
  <si>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</si>
  <si>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</si>
  <si>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</si>
  <si>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</si>
  <si>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</si>
  <si>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</si>
  <si>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</si>
  <si>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</si>
  <si>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</si>
  <si>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</si>
  <si>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LQ2539</t>
  </si>
  <si>
    <t>S.PAULO</t>
  </si>
  <si>
    <t>DECAP</t>
  </si>
  <si>
    <t>DECAP - SEDE</t>
  </si>
  <si>
    <t>DEL.POL.METROPOLITANO</t>
  </si>
  <si>
    <t>DEL.SEC.1º CENTRO</t>
  </si>
  <si>
    <t>03 D.P. - CAMPOS ELISEOS</t>
  </si>
  <si>
    <t>11/08/2025</t>
  </si>
  <si>
    <t>13:37:00</t>
  </si>
  <si>
    <t>NULL</t>
  </si>
  <si>
    <t>11/08/2025 00:00:00</t>
  </si>
  <si>
    <t>C</t>
  </si>
  <si>
    <t>Furto (art. 155)</t>
  </si>
  <si>
    <t>Interior Transporte Coletivo</t>
  </si>
  <si>
    <t>Metroviário e Ferroviário Metropolitano</t>
  </si>
  <si>
    <t>ESTAÇÃO METRO REPÚBLICA</t>
  </si>
  <si>
    <t>REPUBLICA</t>
  </si>
  <si>
    <t>Por Outros</t>
  </si>
  <si>
    <t>FURTO EM INTERIOR DE TRANSPORTE COLETIVO (DENTRO DO ONIBUS/TREM/METRO)</t>
  </si>
  <si>
    <t>TROMBADA</t>
  </si>
  <si>
    <t>A PÉ</t>
  </si>
  <si>
    <t>BOLSO/VESTES</t>
  </si>
  <si>
    <t>SO CELULAR</t>
  </si>
  <si>
    <t>SEMANA 33 (11AGO A 17AGO)</t>
  </si>
  <si>
    <t>FURTO (ART. 155)</t>
  </si>
  <si>
    <t>NÃO</t>
  </si>
  <si>
    <t>SIM</t>
  </si>
  <si>
    <t>OBJETO RECUPERADO</t>
  </si>
  <si>
    <t>AGENTE METROVIARIO</t>
  </si>
  <si>
    <t>3 - NÃO</t>
  </si>
  <si>
    <t>LQ9330</t>
  </si>
  <si>
    <t>01º D.P. SE</t>
  </si>
  <si>
    <t>19:01:00</t>
  </si>
  <si>
    <t>12/08/2025 00:00:00</t>
  </si>
  <si>
    <t>Transeunte</t>
  </si>
  <si>
    <t>Via Pública</t>
  </si>
  <si>
    <t>AVENIDA VIEIRA DE CARVALHO</t>
  </si>
  <si>
    <t>Pela Parte Interessada</t>
  </si>
  <si>
    <t>FURTO A TRANSEUNTE</t>
  </si>
  <si>
    <t>MODUS OPERANDI NAO ESPECIFICADO</t>
  </si>
  <si>
    <t>NÃO ESPECIFICADO</t>
  </si>
  <si>
    <t>MOCHILA/BOLSA</t>
  </si>
  <si>
    <t>OBJETO NÃO RECUPERADO</t>
  </si>
  <si>
    <t>LP7272</t>
  </si>
  <si>
    <t>03º D.P. CAMPOS ELISEOS</t>
  </si>
  <si>
    <t>08:30:00</t>
  </si>
  <si>
    <t>Roubo (art. 157)</t>
  </si>
  <si>
    <t>Passarela</t>
  </si>
  <si>
    <t>AVENIDA PRESTES MAIA</t>
  </si>
  <si>
    <t>CENTRO HISTÓRICO DE SÃO PAULO</t>
  </si>
  <si>
    <t>ROUBO A TRANSEUNTE</t>
  </si>
  <si>
    <t>AMEAÇA COM ARMA BRANCA</t>
  </si>
  <si>
    <t>BICICLETA</t>
  </si>
  <si>
    <t>VIA PÚBLICA</t>
  </si>
  <si>
    <t>MOCHILA/BOLSA/OUTROS</t>
  </si>
  <si>
    <t>ROUBO (ART. 157)</t>
  </si>
  <si>
    <t>LQ3568</t>
  </si>
  <si>
    <t>14:39:00</t>
  </si>
  <si>
    <t>Interior de Veículo</t>
  </si>
  <si>
    <t>RUA SANTA IFIGÊNIA</t>
  </si>
  <si>
    <t>SANTA IFIGÊNIA</t>
  </si>
  <si>
    <t>FURTO A OBJETO EM INTERIOR DE VEICULO</t>
  </si>
  <si>
    <t>DESTREZA</t>
  </si>
  <si>
    <t>INTERIOR DE VEÍCULO</t>
  </si>
  <si>
    <t>LR4657</t>
  </si>
  <si>
    <t>23:00:00</t>
  </si>
  <si>
    <t>Em hora incerta</t>
  </si>
  <si>
    <t>Estabelecimento Ensino</t>
  </si>
  <si>
    <t>I - com destruição ou rompimento de obstáculo à subtração da coisa</t>
  </si>
  <si>
    <t>§ 4º - A pena é de reclusão de 2 (dois) a 8 (oito) anos, e multa, se o crime é cometido:</t>
  </si>
  <si>
    <t>Curso Profissionalizante</t>
  </si>
  <si>
    <t>AVENIDA SÃO JOÃO</t>
  </si>
  <si>
    <t>outros</t>
  </si>
  <si>
    <t>FURTO A ESTABELECIMENTO COMERCIAL</t>
  </si>
  <si>
    <t>MEDIANTE ARROMBAMENTO</t>
  </si>
  <si>
    <t>INTERIOR DE ESTABELECIMENTO COMERCIAL</t>
  </si>
  <si>
    <t>NOTEBOOK</t>
  </si>
  <si>
    <t>LS6243</t>
  </si>
  <si>
    <t>20:05:00</t>
  </si>
  <si>
    <t>13/08/2025 00:00:00</t>
  </si>
  <si>
    <t>LARGO DO PAISSANDÚ</t>
  </si>
  <si>
    <t>GRAVE AMEAÇA SEM ARMA/SIMULACRO/SIMULAÇÃO</t>
  </si>
  <si>
    <t>LQ4487</t>
  </si>
  <si>
    <t>DEL.PROTECAO IDOSO- 1ª SEC.</t>
  </si>
  <si>
    <t>15:00:00</t>
  </si>
  <si>
    <t>PRAÇA DA REPUBLICA</t>
  </si>
  <si>
    <t>ESTACAO DE METRO/TREM</t>
  </si>
  <si>
    <t>CARTAO BANCARIO</t>
  </si>
  <si>
    <t>LP2565</t>
  </si>
  <si>
    <t>DEL.SEC.2º SUL</t>
  </si>
  <si>
    <t>16º D.P. VILA CLEMENTINO</t>
  </si>
  <si>
    <t>09:01:00</t>
  </si>
  <si>
    <t>RUA BRIGADEIRO TOBIAS</t>
  </si>
  <si>
    <t>LQ4467</t>
  </si>
  <si>
    <t>DEL.SEC.4º NORTE</t>
  </si>
  <si>
    <t>38º D.P. VILA AMALIA</t>
  </si>
  <si>
    <t>A tarde</t>
  </si>
  <si>
    <t>LP8387</t>
  </si>
  <si>
    <t>DIPOL - DEPTO DE INTELIGENCIA</t>
  </si>
  <si>
    <t>DELEGACIA ELETRONICA</t>
  </si>
  <si>
    <t>08:00:00</t>
  </si>
  <si>
    <t>Pela manhã</t>
  </si>
  <si>
    <t>Outros</t>
  </si>
  <si>
    <t>PRAÇA DA REPÚBLICA</t>
  </si>
  <si>
    <t>REPÚBLICA</t>
  </si>
  <si>
    <t>LQ4293</t>
  </si>
  <si>
    <t>77 D.P. - SANTA CECILIA</t>
  </si>
  <si>
    <t>ALAMEDA GLETE</t>
  </si>
  <si>
    <t>SANTA CECILIA</t>
  </si>
  <si>
    <t>DOCUMENTO</t>
  </si>
  <si>
    <t>LQ6277</t>
  </si>
  <si>
    <t>CENTRO</t>
  </si>
  <si>
    <t>LQ8314</t>
  </si>
  <si>
    <t>A noite</t>
  </si>
  <si>
    <t>LQ8835</t>
  </si>
  <si>
    <t>18:00:00</t>
  </si>
  <si>
    <t>AVENIDA IPIRANGA</t>
  </si>
  <si>
    <t>AMEAÇA COM ARMA DE FOGO/SIMULACRO/SIMULAÇÃO</t>
  </si>
  <si>
    <t>LR6426</t>
  </si>
  <si>
    <t>RUA CONSELHEIRO BROTERO</t>
  </si>
  <si>
    <t>MOTO</t>
  </si>
  <si>
    <t>LR7098</t>
  </si>
  <si>
    <t>MÃOS DA VITIMA</t>
  </si>
  <si>
    <t>LR5510</t>
  </si>
  <si>
    <t>DELEGACIA ELETRONICA 1</t>
  </si>
  <si>
    <t>AVENIDA DUQUE DE CAXIAS</t>
  </si>
  <si>
    <t>SAQUE/MOVIMENTACAO NAO AUTORIZADA</t>
  </si>
  <si>
    <t>LQ8636</t>
  </si>
  <si>
    <t>02º D.P. BOM RETIRO</t>
  </si>
  <si>
    <t>12/08/2025</t>
  </si>
  <si>
    <t>02:12:00</t>
  </si>
  <si>
    <t>§ 2º, II - há concurso de duas ou mais pessoas</t>
  </si>
  <si>
    <t>LARGO DO PAISSANDU</t>
  </si>
  <si>
    <t>Por Guardas Civis Metropolitanos</t>
  </si>
  <si>
    <t>CELULAR E OUTROS</t>
  </si>
  <si>
    <t>GCM</t>
  </si>
  <si>
    <t>LR5704</t>
  </si>
  <si>
    <t>10:40:00</t>
  </si>
  <si>
    <t>RUA VINTE E QUATRO DE MAIO</t>
  </si>
  <si>
    <t>LS1072</t>
  </si>
  <si>
    <t>LR8451</t>
  </si>
  <si>
    <t>35º D.P. JABAQUARA</t>
  </si>
  <si>
    <t>14:00:00</t>
  </si>
  <si>
    <t>Ferroviário</t>
  </si>
  <si>
    <t>AVENIDA CÁSPER LÍBERO</t>
  </si>
  <si>
    <t>LR3612</t>
  </si>
  <si>
    <t>LR6906</t>
  </si>
  <si>
    <t>RUA GENERAL JARDIM</t>
  </si>
  <si>
    <t>CONSOLACAO</t>
  </si>
  <si>
    <t>LS0552</t>
  </si>
  <si>
    <t>RUA MARTIM FRANCISCO</t>
  </si>
  <si>
    <t>VILA BUARQUE</t>
  </si>
  <si>
    <t>FURTO EM LOCAL NAO ESPECIFICADO</t>
  </si>
  <si>
    <t>LS3318</t>
  </si>
  <si>
    <t>19:20:00</t>
  </si>
  <si>
    <t>AVENIDA VINTE E TRES DE MAIO</t>
  </si>
  <si>
    <t>LQ9146</t>
  </si>
  <si>
    <t>02:10:00</t>
  </si>
  <si>
    <t>RUA DOUTOR VEIGA FILHO</t>
  </si>
  <si>
    <t>ROUBO A ESTABELECIMENTO COMERCIAL (PRODUTOS - DINHEIRO DO ESTABELECIMENTO)</t>
  </si>
  <si>
    <t>LR9410</t>
  </si>
  <si>
    <t>11:25:00</t>
  </si>
  <si>
    <t>RUA FREDERICO ABRANCHES</t>
  </si>
  <si>
    <t>PRODUTOS DO ESTABELECIMENTO</t>
  </si>
  <si>
    <t>LS4967</t>
  </si>
  <si>
    <t>03:00:00</t>
  </si>
  <si>
    <t>De madrugada</t>
  </si>
  <si>
    <t>QUEBROU O VIDRO SEM PESSOA NO CARRO</t>
  </si>
  <si>
    <t>DOCUMENTO E OUTROS</t>
  </si>
  <si>
    <t>LS5337</t>
  </si>
  <si>
    <t>14:40:00</t>
  </si>
  <si>
    <t>RUA CONSELHEIRO CRISPINIANO</t>
  </si>
  <si>
    <t>DINHEIRO</t>
  </si>
  <si>
    <t>LS8013</t>
  </si>
  <si>
    <t>13/08/2025</t>
  </si>
  <si>
    <t>LT8329</t>
  </si>
  <si>
    <t>16:40:00</t>
  </si>
  <si>
    <t>MESA/BANCO/SIMILARES</t>
  </si>
  <si>
    <t>LS9670</t>
  </si>
  <si>
    <t>07:30:00</t>
  </si>
  <si>
    <t>RUA GENERAL OSÓRIO</t>
  </si>
  <si>
    <t>LT3337</t>
  </si>
  <si>
    <t>RUA VITÓRIA</t>
  </si>
  <si>
    <t>OUTROS</t>
  </si>
  <si>
    <t>LT6626</t>
  </si>
  <si>
    <t>RUA DOS GUSMÕES</t>
  </si>
  <si>
    <t>LT7578</t>
  </si>
  <si>
    <t>16:30:00</t>
  </si>
  <si>
    <t>LU3344</t>
  </si>
  <si>
    <t>20:30:00</t>
  </si>
  <si>
    <t>14/08/2025 00:00:00</t>
  </si>
  <si>
    <t>CAMPOS ELÍSEOS</t>
  </si>
  <si>
    <t>AGRESSÃO FÍSICA</t>
  </si>
  <si>
    <t>LT8478</t>
  </si>
  <si>
    <t>04º D.P. CONSOLAÇÃO</t>
  </si>
  <si>
    <t>14:31:00</t>
  </si>
  <si>
    <t>II - com abuso de confiança, ou mediante fraude, escalada ou destreza</t>
  </si>
  <si>
    <t>RUA DOUTOR VILA NOVA</t>
  </si>
  <si>
    <t>LU3604</t>
  </si>
  <si>
    <t>14/08/2025</t>
  </si>
  <si>
    <t>08:01:00</t>
  </si>
  <si>
    <t>CARTEIRA</t>
  </si>
  <si>
    <t>LT5410</t>
  </si>
  <si>
    <t>74º D.P. PARADA TAIPAS</t>
  </si>
  <si>
    <t>AVENIDA RIO BRANCO</t>
  </si>
  <si>
    <t>LS8343</t>
  </si>
  <si>
    <t>77º D.P. SANTA CECILIA</t>
  </si>
  <si>
    <t>18:01:00</t>
  </si>
  <si>
    <t>RUA ROBERTO PIVA</t>
  </si>
  <si>
    <t>ROUBO EM INTERIOR DE VEICULO</t>
  </si>
  <si>
    <t>ROUBO</t>
  </si>
  <si>
    <t>LT2858</t>
  </si>
  <si>
    <t>14:01:00</t>
  </si>
  <si>
    <t>AVENIDA ANGELICA</t>
  </si>
  <si>
    <t>LT6792</t>
  </si>
  <si>
    <t>RUA CONSELHEIRO NEBIAS</t>
  </si>
  <si>
    <t>LU3335</t>
  </si>
  <si>
    <t>78º D.P. JARDINS</t>
  </si>
  <si>
    <t>04:00:00</t>
  </si>
  <si>
    <t>LS9247</t>
  </si>
  <si>
    <t>RUA DA CONSOLAÇÃO</t>
  </si>
  <si>
    <t>CONSOLAÇÃO</t>
  </si>
  <si>
    <t>ônibus</t>
  </si>
  <si>
    <t>ROUBO EM INTERIOR DE ESTACAO/TREM/METRO/ONIBUS</t>
  </si>
  <si>
    <t>LT2588</t>
  </si>
  <si>
    <t>LT2804</t>
  </si>
  <si>
    <t>RUA CORONEL XAVIER DE TOLEDO</t>
  </si>
  <si>
    <t>LT3141</t>
  </si>
  <si>
    <t>RUA GENERAL JULIO MARCONDES SALGADO</t>
  </si>
  <si>
    <t>SEM INFORMACAO</t>
  </si>
  <si>
    <t>NAO SE TRATA DE ROUBO OU FURTO</t>
  </si>
  <si>
    <t>LT4763</t>
  </si>
  <si>
    <t>LT5047</t>
  </si>
  <si>
    <t>PRAÇA RAMOS DE AZEVEDO, 254</t>
  </si>
  <si>
    <t>LT8013</t>
  </si>
  <si>
    <t>RUA BARONESA DE ITU</t>
  </si>
  <si>
    <t>LT8875</t>
  </si>
  <si>
    <t>RUA BARÃO DE ITAPETININGA</t>
  </si>
  <si>
    <t>LU3122</t>
  </si>
  <si>
    <t>LARGO SANTA CECILIA</t>
  </si>
  <si>
    <t>LU3204</t>
  </si>
  <si>
    <t>LU4789</t>
  </si>
  <si>
    <t>LU4793</t>
  </si>
  <si>
    <t>LT8268</t>
  </si>
  <si>
    <t>LU0624</t>
  </si>
  <si>
    <t>22:57:00</t>
  </si>
  <si>
    <t>ALAMEDA BARÃO DE PIRACICABA</t>
  </si>
  <si>
    <t>LU1260</t>
  </si>
  <si>
    <t>18:55:00</t>
  </si>
  <si>
    <t>LV6154</t>
  </si>
  <si>
    <t>22:00:00</t>
  </si>
  <si>
    <t>LU7227</t>
  </si>
  <si>
    <t>11:00:00</t>
  </si>
  <si>
    <t>Galeria</t>
  </si>
  <si>
    <t>RUA BASILIO DA GAMA</t>
  </si>
  <si>
    <t>Por Integrantes da Polícia Civil</t>
  </si>
  <si>
    <t>LV4551</t>
  </si>
  <si>
    <t>RUA DOUTOR ALBUQUERQUE LINS</t>
  </si>
  <si>
    <t>FURTO DE PLACA/PEÇAS EXTERNAS DO VEICULO</t>
  </si>
  <si>
    <t>PLACA/PEÇAS EXTERNAS DO VEÍCULO</t>
  </si>
  <si>
    <t>LV4883</t>
  </si>
  <si>
    <t>05:00:00</t>
  </si>
  <si>
    <t>RUA AURORA</t>
  </si>
  <si>
    <t>CARRO</t>
  </si>
  <si>
    <t>LU7895</t>
  </si>
  <si>
    <t>LU8056</t>
  </si>
  <si>
    <t>AVENIDA SAO JOAO</t>
  </si>
  <si>
    <t>LU8151</t>
  </si>
  <si>
    <t>AVENIDA HIGIENOPOLIS</t>
  </si>
  <si>
    <t>LU8153</t>
  </si>
  <si>
    <t>AVENIDA IPIRANGA, 200</t>
  </si>
  <si>
    <t>LU8199</t>
  </si>
  <si>
    <t>LU9012</t>
  </si>
  <si>
    <t>RUA DOUTOR CESARIO MOTA JUNIOR</t>
  </si>
  <si>
    <t>LU9036</t>
  </si>
  <si>
    <t>09:00:00</t>
  </si>
  <si>
    <t>RUA FORMOSA</t>
  </si>
  <si>
    <t>LU9106</t>
  </si>
  <si>
    <t>07:00:00</t>
  </si>
  <si>
    <t>LV1477</t>
  </si>
  <si>
    <t>LV3120</t>
  </si>
  <si>
    <t>LV3368</t>
  </si>
  <si>
    <t>14:15:00</t>
  </si>
  <si>
    <t>ALAMEDA EDUARDO PRADO</t>
  </si>
  <si>
    <t>LV4182</t>
  </si>
  <si>
    <t>LV4667</t>
  </si>
  <si>
    <t>LV5444</t>
  </si>
  <si>
    <t>LV8284</t>
  </si>
  <si>
    <t>18:30:00</t>
  </si>
  <si>
    <t>15/08/2025 00:00:00</t>
  </si>
  <si>
    <t>LU7868</t>
  </si>
  <si>
    <t>08:10:00</t>
  </si>
  <si>
    <t>LV0784</t>
  </si>
  <si>
    <t>00:10:00</t>
  </si>
  <si>
    <t>PRAÇA JULIO MESQUITA</t>
  </si>
  <si>
    <t>LV6429</t>
  </si>
  <si>
    <t>LV6885</t>
  </si>
  <si>
    <t>02:30:00</t>
  </si>
  <si>
    <t>LV7345</t>
  </si>
  <si>
    <t>LV7659</t>
  </si>
  <si>
    <t>LV8134</t>
  </si>
  <si>
    <t>13:30:00</t>
  </si>
  <si>
    <t>RUA VITORINO CARMILO</t>
  </si>
  <si>
    <t>LV8222</t>
  </si>
  <si>
    <t>17:10:00</t>
  </si>
  <si>
    <t>RUA MARQUES DE ITU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</si>
</sst>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d/m/yy\ h:mm"/>
    <numFmt numFmtId="166" formatCode="dd/MM/yyyy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3" fontId="2" numFmtId="49" xfId="0" applyAlignment="1" applyFill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2" numFmtId="0" xfId="0" applyAlignment="1" applyFont="1">
      <alignment vertical="bottom"/>
    </xf>
    <xf borderId="0" fillId="5" fontId="4" numFmtId="166" xfId="0" applyAlignment="1" applyFill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49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1" fillId="2" fontId="2" numFmtId="0" xfId="0" applyAlignment="1" applyBorder="1" applyFon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1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6"/>
      <c r="BF1" s="6"/>
      <c r="BG1" s="6"/>
      <c r="BH1" s="6"/>
      <c r="BI1" s="6"/>
    </row>
    <row r="2" ht="15.0" customHeight="1">
      <c r="A2" s="7">
        <v>10004.0</v>
      </c>
      <c r="B2" s="7">
        <v>2025.0</v>
      </c>
      <c r="C2" s="7" t="s">
        <v>56</v>
      </c>
      <c r="D2" s="7" t="s">
        <v>57</v>
      </c>
      <c r="E2" s="7" t="s">
        <v>58</v>
      </c>
      <c r="F2" s="7" t="s">
        <v>59</v>
      </c>
      <c r="G2" s="7" t="s">
        <v>60</v>
      </c>
      <c r="H2" s="7" t="s">
        <v>57</v>
      </c>
      <c r="I2" s="7" t="s">
        <v>58</v>
      </c>
      <c r="J2" s="7" t="s">
        <v>61</v>
      </c>
      <c r="K2" s="7" t="s">
        <v>62</v>
      </c>
      <c r="L2" s="7" t="s">
        <v>57</v>
      </c>
      <c r="M2" s="8" t="s">
        <v>63</v>
      </c>
      <c r="N2" s="8" t="s">
        <v>64</v>
      </c>
      <c r="O2" s="7" t="s">
        <v>65</v>
      </c>
      <c r="P2" s="9" t="s">
        <v>66</v>
      </c>
      <c r="Q2" s="7">
        <v>11.0</v>
      </c>
      <c r="R2" s="7">
        <v>8.0</v>
      </c>
      <c r="S2" s="7">
        <v>2025.0</v>
      </c>
      <c r="T2" s="10">
        <v>45880.0</v>
      </c>
      <c r="U2" s="7" t="s">
        <v>67</v>
      </c>
      <c r="V2" s="7" t="s">
        <v>68</v>
      </c>
      <c r="W2" s="7" t="s">
        <v>69</v>
      </c>
      <c r="X2" s="7" t="s">
        <v>65</v>
      </c>
      <c r="Y2" s="7" t="s">
        <v>65</v>
      </c>
      <c r="Z2" s="7" t="s">
        <v>70</v>
      </c>
      <c r="AA2" s="7" t="s">
        <v>71</v>
      </c>
      <c r="AB2" s="7">
        <v>1.0</v>
      </c>
      <c r="AC2" s="7" t="s">
        <v>72</v>
      </c>
      <c r="AD2" s="7">
        <v>-23.5431853</v>
      </c>
      <c r="AE2" s="7">
        <v>-46.64337321</v>
      </c>
      <c r="AF2" s="11"/>
      <c r="AG2" s="12" t="s">
        <v>73</v>
      </c>
      <c r="AH2" s="13" t="str">
        <f t="shared" ref="AH2:AH86" si="1">IF(AND(HOUR(N2)&gt;=0,HOUR(N2)&lt;3),"MADRUGADA 1 (00:00 AS 02:59)",IF(AND(HOUR(N2)&gt;=3,HOUR(N2)&lt;6),"MADRUGADA 2 (03:00 AS 05:59)",IF(AND(HOUR(N2)&gt;=6,HOUR(N2)&lt;9),"MANHÃ 1 (06:00 AS 08:59)",IF(AND(HOUR(N2)&gt;=9,HOUR(N2)&lt;12),"MANHÃ 2 (09:00 AS 11:59)",IF(AND(HOUR(N2)&gt;=12,HOUR(N2)&lt;15),"TARDE 1 (12:00 AS 14:59)",IF(AND(HOUR(N2)&gt;=15,HOUR(N2)&lt;18),"TARDE 2 (15:00 AS 17:59)",IF(AND(HOUR(N2)&gt;=18,HOUR(N2)&lt;21),"NOITE 1 (18:00 AS 20:59)",IF(AND(HOUR(N2)&gt;=21,HOUR(N2)&lt;24),"NOITE 2 (21:00 AS 23:59)",""))))))))</f>
        <v>TARDE 1 (12:00 AS 14:59)</v>
      </c>
      <c r="AI2" s="7" t="s">
        <v>70</v>
      </c>
      <c r="AJ2" s="14" t="s">
        <v>74</v>
      </c>
      <c r="AK2" s="15"/>
      <c r="AL2" s="15"/>
      <c r="AM2" s="14" t="s">
        <v>75</v>
      </c>
      <c r="AN2" s="14" t="s">
        <v>76</v>
      </c>
      <c r="AO2" s="14" t="s">
        <v>77</v>
      </c>
      <c r="AP2" s="14" t="s">
        <v>78</v>
      </c>
      <c r="AQ2" s="12">
        <v>1.0</v>
      </c>
      <c r="AR2" s="16" t="str">
        <f t="shared" ref="AR2:AR86" si="2">CONCATENATE(M2," - ",N2)</f>
        <v>11/08/2025 - 13:37:00</v>
      </c>
      <c r="AS2" s="17" t="str">
        <f t="shared" ref="AS2:AS86" si="3">CONCATENATE(AJ2," - ",AA2," - ",AM2," - ",AN2," - ",AO2," - ",AP2)</f>
        <v>FURTO EM INTERIOR DE TRANSPORTE COLETIVO (DENTRO DO ONIBUS/TREM/METRO) - ESTAÇÃO METRO REPÚBLICA - TROMBADA - A PÉ - BOLSO/VESTES - SO CELULAR</v>
      </c>
      <c r="AT2" s="18" t="str">
        <f t="shared" ref="AT2:AT86" si="4">CONCATENATE(AR2," - ",AS2)</f>
        <v>11/08/2025 - 13:37:00 - FURTO EM INTERIOR DE TRANSPORTE COLETIVO (DENTRO DO ONIBUS/TREM/METRO) - ESTAÇÃO METRO REPÚBLICA - TROMBADA - A PÉ - BOLSO/VESTES - SO CELULAR</v>
      </c>
      <c r="AU2" s="17" t="str">
        <f t="shared" ref="AU2:AU86" si="5">UPPER(TEXT(M2,"mmmm"))</f>
        <v>AGOSTO</v>
      </c>
      <c r="AV2" s="17" t="str">
        <f t="shared" ref="AV2:AV86" si="6">UPPER(TEXT(M2,"dddd"))</f>
        <v>SEGUNDA-FEIRA</v>
      </c>
      <c r="AW2" s="17" t="s">
        <v>79</v>
      </c>
      <c r="AX2" s="15"/>
      <c r="AY2" s="19" t="s">
        <v>80</v>
      </c>
      <c r="AZ2" s="14" t="s">
        <v>81</v>
      </c>
      <c r="BA2" s="14" t="s">
        <v>82</v>
      </c>
      <c r="BB2" s="14" t="s">
        <v>83</v>
      </c>
      <c r="BC2" s="14" t="s">
        <v>84</v>
      </c>
      <c r="BD2" s="14" t="s">
        <v>85</v>
      </c>
    </row>
    <row r="3" ht="15.0" customHeight="1">
      <c r="A3" s="7">
        <v>10101.0</v>
      </c>
      <c r="B3" s="7">
        <v>2025.0</v>
      </c>
      <c r="C3" s="7" t="s">
        <v>86</v>
      </c>
      <c r="D3" s="7" t="s">
        <v>57</v>
      </c>
      <c r="E3" s="7" t="s">
        <v>58</v>
      </c>
      <c r="F3" s="7" t="s">
        <v>61</v>
      </c>
      <c r="G3" s="7" t="s">
        <v>87</v>
      </c>
      <c r="H3" s="7" t="s">
        <v>57</v>
      </c>
      <c r="I3" s="7" t="s">
        <v>58</v>
      </c>
      <c r="J3" s="7" t="s">
        <v>61</v>
      </c>
      <c r="K3" s="7" t="s">
        <v>62</v>
      </c>
      <c r="L3" s="7" t="s">
        <v>57</v>
      </c>
      <c r="M3" s="8" t="s">
        <v>63</v>
      </c>
      <c r="N3" s="8" t="s">
        <v>88</v>
      </c>
      <c r="O3" s="7" t="s">
        <v>65</v>
      </c>
      <c r="P3" s="9" t="s">
        <v>89</v>
      </c>
      <c r="Q3" s="7">
        <v>12.0</v>
      </c>
      <c r="R3" s="7">
        <v>8.0</v>
      </c>
      <c r="S3" s="7">
        <v>2025.0</v>
      </c>
      <c r="T3" s="10">
        <v>45881.0</v>
      </c>
      <c r="U3" s="7" t="s">
        <v>67</v>
      </c>
      <c r="V3" s="7" t="s">
        <v>68</v>
      </c>
      <c r="W3" s="7" t="s">
        <v>90</v>
      </c>
      <c r="X3" s="7" t="s">
        <v>65</v>
      </c>
      <c r="Y3" s="7" t="s">
        <v>65</v>
      </c>
      <c r="Z3" s="7" t="s">
        <v>91</v>
      </c>
      <c r="AA3" s="7" t="s">
        <v>92</v>
      </c>
      <c r="AB3" s="7">
        <v>200.0</v>
      </c>
      <c r="AC3" s="7" t="s">
        <v>72</v>
      </c>
      <c r="AD3" s="7">
        <v>-23.54204516</v>
      </c>
      <c r="AE3" s="7">
        <v>-46.64348209</v>
      </c>
      <c r="AF3" s="7">
        <v>1210010.0</v>
      </c>
      <c r="AG3" s="12" t="s">
        <v>93</v>
      </c>
      <c r="AH3" s="13" t="str">
        <f t="shared" si="1"/>
        <v>NOITE 1 (18:00 AS 20:59)</v>
      </c>
      <c r="AI3" s="7" t="s">
        <v>91</v>
      </c>
      <c r="AJ3" s="14" t="s">
        <v>94</v>
      </c>
      <c r="AK3" s="15"/>
      <c r="AL3" s="15"/>
      <c r="AM3" s="14" t="s">
        <v>95</v>
      </c>
      <c r="AN3" s="14" t="s">
        <v>96</v>
      </c>
      <c r="AO3" s="14" t="s">
        <v>97</v>
      </c>
      <c r="AP3" s="14" t="s">
        <v>78</v>
      </c>
      <c r="AQ3" s="12">
        <v>1.0</v>
      </c>
      <c r="AR3" s="16" t="str">
        <f t="shared" si="2"/>
        <v>11/08/2025 - 19:01:00</v>
      </c>
      <c r="AS3" s="17" t="str">
        <f t="shared" si="3"/>
        <v>FURTO A TRANSEUNTE - AVENIDA VIEIRA DE CARVALHO - MODUS OPERANDI NAO ESPECIFICADO - NÃO ESPECIFICADO - MOCHILA/BOLSA - SO CELULAR</v>
      </c>
      <c r="AT3" s="18" t="str">
        <f t="shared" si="4"/>
        <v>11/08/2025 - 19:01:00 - FURTO A TRANSEUNTE - AVENIDA VIEIRA DE CARVALHO - MODUS OPERANDI NAO ESPECIFICADO - NÃO ESPECIFICADO - MOCHILA/BOLSA - SO CELULAR</v>
      </c>
      <c r="AU3" s="17" t="str">
        <f t="shared" si="5"/>
        <v>AGOSTO</v>
      </c>
      <c r="AV3" s="17" t="str">
        <f t="shared" si="6"/>
        <v>SEGUNDA-FEIRA</v>
      </c>
      <c r="AW3" s="17" t="s">
        <v>79</v>
      </c>
      <c r="AX3" s="15"/>
      <c r="AY3" s="19" t="s">
        <v>80</v>
      </c>
      <c r="AZ3" s="14" t="s">
        <v>81</v>
      </c>
      <c r="BA3" s="14" t="s">
        <v>81</v>
      </c>
      <c r="BB3" s="14" t="s">
        <v>98</v>
      </c>
      <c r="BC3" s="15"/>
      <c r="BD3" s="14" t="s">
        <v>85</v>
      </c>
    </row>
    <row r="4" ht="15.0" customHeight="1">
      <c r="A4" s="7">
        <v>10103.0</v>
      </c>
      <c r="B4" s="7">
        <v>2025.0</v>
      </c>
      <c r="C4" s="7" t="s">
        <v>99</v>
      </c>
      <c r="D4" s="7" t="s">
        <v>57</v>
      </c>
      <c r="E4" s="7" t="s">
        <v>58</v>
      </c>
      <c r="F4" s="7" t="s">
        <v>61</v>
      </c>
      <c r="G4" s="7" t="s">
        <v>100</v>
      </c>
      <c r="H4" s="7" t="s">
        <v>57</v>
      </c>
      <c r="I4" s="7" t="s">
        <v>58</v>
      </c>
      <c r="J4" s="7" t="s">
        <v>61</v>
      </c>
      <c r="K4" s="7" t="s">
        <v>62</v>
      </c>
      <c r="L4" s="7" t="s">
        <v>57</v>
      </c>
      <c r="M4" s="8" t="s">
        <v>63</v>
      </c>
      <c r="N4" s="8" t="s">
        <v>101</v>
      </c>
      <c r="O4" s="7" t="s">
        <v>65</v>
      </c>
      <c r="P4" s="9" t="s">
        <v>66</v>
      </c>
      <c r="Q4" s="7">
        <v>11.0</v>
      </c>
      <c r="R4" s="7">
        <v>8.0</v>
      </c>
      <c r="S4" s="7">
        <v>2025.0</v>
      </c>
      <c r="T4" s="10">
        <v>45880.0</v>
      </c>
      <c r="U4" s="7" t="s">
        <v>67</v>
      </c>
      <c r="V4" s="7" t="s">
        <v>102</v>
      </c>
      <c r="W4" s="7" t="s">
        <v>90</v>
      </c>
      <c r="X4" s="7" t="s">
        <v>65</v>
      </c>
      <c r="Y4" s="7" t="s">
        <v>65</v>
      </c>
      <c r="Z4" s="7" t="s">
        <v>103</v>
      </c>
      <c r="AA4" s="7" t="s">
        <v>104</v>
      </c>
      <c r="AB4" s="7">
        <v>321.0</v>
      </c>
      <c r="AC4" s="7" t="s">
        <v>105</v>
      </c>
      <c r="AD4" s="7">
        <v>-23.5415271</v>
      </c>
      <c r="AE4" s="7">
        <v>-46.6348157</v>
      </c>
      <c r="AF4" s="7">
        <v>1031001.0</v>
      </c>
      <c r="AG4" s="12" t="s">
        <v>93</v>
      </c>
      <c r="AH4" s="13" t="str">
        <f t="shared" si="1"/>
        <v>MANHÃ 1 (06:00 AS 08:59)</v>
      </c>
      <c r="AI4" s="7" t="s">
        <v>91</v>
      </c>
      <c r="AJ4" s="14" t="s">
        <v>106</v>
      </c>
      <c r="AK4" s="15"/>
      <c r="AL4" s="15"/>
      <c r="AM4" s="14" t="s">
        <v>107</v>
      </c>
      <c r="AN4" s="14" t="s">
        <v>108</v>
      </c>
      <c r="AO4" s="14" t="s">
        <v>109</v>
      </c>
      <c r="AP4" s="14" t="s">
        <v>110</v>
      </c>
      <c r="AQ4" s="12">
        <v>1.0</v>
      </c>
      <c r="AR4" s="16" t="str">
        <f t="shared" si="2"/>
        <v>11/08/2025 - 08:30:00</v>
      </c>
      <c r="AS4" s="17" t="str">
        <f t="shared" si="3"/>
        <v>ROUBO A TRANSEUNTE - AVENIDA PRESTES MAIA - AMEAÇA COM ARMA BRANCA - BICICLETA - VIA PÚBLICA - MOCHILA/BOLSA/OUTROS</v>
      </c>
      <c r="AT4" s="18" t="str">
        <f t="shared" si="4"/>
        <v>11/08/2025 - 08:30:00 - ROUBO A TRANSEUNTE - AVENIDA PRESTES MAIA - AMEAÇA COM ARMA BRANCA - BICICLETA - VIA PÚBLICA - MOCHILA/BOLSA/OUTROS</v>
      </c>
      <c r="AU4" s="17" t="str">
        <f t="shared" si="5"/>
        <v>AGOSTO</v>
      </c>
      <c r="AV4" s="17" t="str">
        <f t="shared" si="6"/>
        <v>SEGUNDA-FEIRA</v>
      </c>
      <c r="AW4" s="17" t="s">
        <v>79</v>
      </c>
      <c r="AX4" s="15"/>
      <c r="AY4" s="19" t="s">
        <v>111</v>
      </c>
      <c r="AZ4" s="14" t="s">
        <v>81</v>
      </c>
      <c r="BA4" s="14" t="s">
        <v>81</v>
      </c>
      <c r="BB4" s="14" t="s">
        <v>98</v>
      </c>
      <c r="BC4" s="15"/>
      <c r="BD4" s="14" t="s">
        <v>85</v>
      </c>
    </row>
    <row r="5" ht="15.0" customHeight="1">
      <c r="A5" s="7">
        <v>10103.0</v>
      </c>
      <c r="B5" s="7">
        <v>2025.0</v>
      </c>
      <c r="C5" s="7" t="s">
        <v>112</v>
      </c>
      <c r="D5" s="7" t="s">
        <v>57</v>
      </c>
      <c r="E5" s="7" t="s">
        <v>58</v>
      </c>
      <c r="F5" s="7" t="s">
        <v>61</v>
      </c>
      <c r="G5" s="7" t="s">
        <v>100</v>
      </c>
      <c r="H5" s="7" t="s">
        <v>57</v>
      </c>
      <c r="I5" s="7" t="s">
        <v>58</v>
      </c>
      <c r="J5" s="7" t="s">
        <v>61</v>
      </c>
      <c r="K5" s="7" t="s">
        <v>62</v>
      </c>
      <c r="L5" s="7" t="s">
        <v>57</v>
      </c>
      <c r="M5" s="8" t="s">
        <v>63</v>
      </c>
      <c r="N5" s="8" t="s">
        <v>113</v>
      </c>
      <c r="O5" s="7" t="s">
        <v>65</v>
      </c>
      <c r="P5" s="9" t="s">
        <v>66</v>
      </c>
      <c r="Q5" s="7">
        <v>11.0</v>
      </c>
      <c r="R5" s="7">
        <v>8.0</v>
      </c>
      <c r="S5" s="7">
        <v>2025.0</v>
      </c>
      <c r="T5" s="10">
        <v>45880.0</v>
      </c>
      <c r="U5" s="7" t="s">
        <v>67</v>
      </c>
      <c r="V5" s="7" t="s">
        <v>68</v>
      </c>
      <c r="W5" s="7" t="s">
        <v>114</v>
      </c>
      <c r="X5" s="7" t="s">
        <v>65</v>
      </c>
      <c r="Y5" s="7" t="s">
        <v>65</v>
      </c>
      <c r="Z5" s="7" t="s">
        <v>91</v>
      </c>
      <c r="AA5" s="7" t="s">
        <v>115</v>
      </c>
      <c r="AB5" s="7">
        <v>714.0</v>
      </c>
      <c r="AC5" s="7" t="s">
        <v>116</v>
      </c>
      <c r="AD5" s="7">
        <v>-23.5369882</v>
      </c>
      <c r="AE5" s="7">
        <v>-46.6404652</v>
      </c>
      <c r="AF5" s="7">
        <v>1.2070001E7</v>
      </c>
      <c r="AG5" s="12" t="s">
        <v>93</v>
      </c>
      <c r="AH5" s="13" t="str">
        <f t="shared" si="1"/>
        <v>TARDE 1 (12:00 AS 14:59)</v>
      </c>
      <c r="AI5" s="7" t="s">
        <v>91</v>
      </c>
      <c r="AJ5" s="14" t="s">
        <v>117</v>
      </c>
      <c r="AK5" s="15"/>
      <c r="AL5" s="15"/>
      <c r="AM5" s="14" t="s">
        <v>118</v>
      </c>
      <c r="AN5" s="14" t="s">
        <v>108</v>
      </c>
      <c r="AO5" s="14" t="s">
        <v>119</v>
      </c>
      <c r="AP5" s="14" t="s">
        <v>110</v>
      </c>
      <c r="AQ5" s="12">
        <v>1.0</v>
      </c>
      <c r="AR5" s="16" t="str">
        <f t="shared" si="2"/>
        <v>11/08/2025 - 14:39:00</v>
      </c>
      <c r="AS5" s="17" t="str">
        <f t="shared" si="3"/>
        <v>FURTO A OBJETO EM INTERIOR DE VEICULO - RUA SANTA IFIGÊNIA - DESTREZA - BICICLETA - INTERIOR DE VEÍCULO - MOCHILA/BOLSA/OUTROS</v>
      </c>
      <c r="AT5" s="18" t="str">
        <f t="shared" si="4"/>
        <v>11/08/2025 - 14:39:00 - FURTO A OBJETO EM INTERIOR DE VEICULO - RUA SANTA IFIGÊNIA - DESTREZA - BICICLETA - INTERIOR DE VEÍCULO - MOCHILA/BOLSA/OUTROS</v>
      </c>
      <c r="AU5" s="17" t="str">
        <f t="shared" si="5"/>
        <v>AGOSTO</v>
      </c>
      <c r="AV5" s="17" t="str">
        <f t="shared" si="6"/>
        <v>SEGUNDA-FEIRA</v>
      </c>
      <c r="AW5" s="17" t="s">
        <v>79</v>
      </c>
      <c r="AX5" s="15"/>
      <c r="AY5" s="19" t="s">
        <v>80</v>
      </c>
      <c r="AZ5" s="14" t="s">
        <v>81</v>
      </c>
      <c r="BA5" s="14" t="s">
        <v>81</v>
      </c>
      <c r="BB5" s="14" t="s">
        <v>98</v>
      </c>
      <c r="BC5" s="15"/>
      <c r="BD5" s="14" t="s">
        <v>85</v>
      </c>
    </row>
    <row r="6" ht="15.0" customHeight="1">
      <c r="A6" s="7">
        <v>10103.0</v>
      </c>
      <c r="B6" s="7">
        <v>2025.0</v>
      </c>
      <c r="C6" s="7" t="s">
        <v>120</v>
      </c>
      <c r="D6" s="7" t="s">
        <v>57</v>
      </c>
      <c r="E6" s="7" t="s">
        <v>58</v>
      </c>
      <c r="F6" s="7" t="s">
        <v>61</v>
      </c>
      <c r="G6" s="7" t="s">
        <v>100</v>
      </c>
      <c r="H6" s="7" t="s">
        <v>57</v>
      </c>
      <c r="I6" s="7" t="s">
        <v>58</v>
      </c>
      <c r="J6" s="7" t="s">
        <v>61</v>
      </c>
      <c r="K6" s="7" t="s">
        <v>62</v>
      </c>
      <c r="L6" s="7" t="s">
        <v>57</v>
      </c>
      <c r="M6" s="8" t="s">
        <v>63</v>
      </c>
      <c r="N6" s="8" t="s">
        <v>121</v>
      </c>
      <c r="O6" s="7" t="s">
        <v>122</v>
      </c>
      <c r="P6" s="9" t="s">
        <v>89</v>
      </c>
      <c r="Q6" s="7">
        <v>12.0</v>
      </c>
      <c r="R6" s="7">
        <v>8.0</v>
      </c>
      <c r="S6" s="7">
        <v>2025.0</v>
      </c>
      <c r="T6" s="10">
        <v>45881.0</v>
      </c>
      <c r="U6" s="7" t="s">
        <v>67</v>
      </c>
      <c r="V6" s="7" t="s">
        <v>68</v>
      </c>
      <c r="W6" s="7" t="s">
        <v>123</v>
      </c>
      <c r="X6" s="7" t="s">
        <v>124</v>
      </c>
      <c r="Y6" s="7" t="s">
        <v>125</v>
      </c>
      <c r="Z6" s="7" t="s">
        <v>126</v>
      </c>
      <c r="AA6" s="7" t="s">
        <v>127</v>
      </c>
      <c r="AB6" s="7">
        <v>473.0</v>
      </c>
      <c r="AC6" s="7" t="s">
        <v>105</v>
      </c>
      <c r="AD6" s="7">
        <v>-23.5434541</v>
      </c>
      <c r="AE6" s="7">
        <v>-46.6390538</v>
      </c>
      <c r="AF6" s="7">
        <v>1035000.0</v>
      </c>
      <c r="AG6" s="12" t="s">
        <v>93</v>
      </c>
      <c r="AH6" s="13" t="str">
        <f t="shared" si="1"/>
        <v>NOITE 2 (21:00 AS 23:59)</v>
      </c>
      <c r="AI6" s="7" t="s">
        <v>128</v>
      </c>
      <c r="AJ6" s="14" t="s">
        <v>129</v>
      </c>
      <c r="AK6" s="15"/>
      <c r="AL6" s="15"/>
      <c r="AM6" s="14" t="s">
        <v>130</v>
      </c>
      <c r="AN6" s="14" t="s">
        <v>96</v>
      </c>
      <c r="AO6" s="14" t="s">
        <v>131</v>
      </c>
      <c r="AP6" s="14" t="s">
        <v>132</v>
      </c>
      <c r="AQ6" s="12">
        <v>1.0</v>
      </c>
      <c r="AR6" s="16" t="str">
        <f t="shared" si="2"/>
        <v>11/08/2025 - 23:00:00</v>
      </c>
      <c r="AS6" s="17" t="str">
        <f t="shared" si="3"/>
        <v>FURTO A ESTABELECIMENTO COMERCIAL - AVENIDA SÃO JOÃO - MEDIANTE ARROMBAMENTO - NÃO ESPECIFICADO - INTERIOR DE ESTABELECIMENTO COMERCIAL - NOTEBOOK</v>
      </c>
      <c r="AT6" s="18" t="str">
        <f t="shared" si="4"/>
        <v>11/08/2025 - 23:00:00 - FURTO A ESTABELECIMENTO COMERCIAL - AVENIDA SÃO JOÃO - MEDIANTE ARROMBAMENTO - NÃO ESPECIFICADO - INTERIOR DE ESTABELECIMENTO COMERCIAL - NOTEBOOK</v>
      </c>
      <c r="AU6" s="17" t="str">
        <f t="shared" si="5"/>
        <v>AGOSTO</v>
      </c>
      <c r="AV6" s="17" t="str">
        <f t="shared" si="6"/>
        <v>SEGUNDA-FEIRA</v>
      </c>
      <c r="AW6" s="17" t="s">
        <v>79</v>
      </c>
      <c r="AX6" s="15"/>
      <c r="AY6" s="19" t="s">
        <v>80</v>
      </c>
      <c r="AZ6" s="14" t="s">
        <v>81</v>
      </c>
      <c r="BA6" s="14" t="s">
        <v>81</v>
      </c>
      <c r="BB6" s="14" t="s">
        <v>98</v>
      </c>
      <c r="BC6" s="15"/>
      <c r="BD6" s="14" t="s">
        <v>85</v>
      </c>
    </row>
    <row r="7" ht="15.0" customHeight="1">
      <c r="A7" s="7">
        <v>10103.0</v>
      </c>
      <c r="B7" s="7">
        <v>2025.0</v>
      </c>
      <c r="C7" s="7" t="s">
        <v>133</v>
      </c>
      <c r="D7" s="7" t="s">
        <v>57</v>
      </c>
      <c r="E7" s="7" t="s">
        <v>58</v>
      </c>
      <c r="F7" s="7" t="s">
        <v>61</v>
      </c>
      <c r="G7" s="7" t="s">
        <v>100</v>
      </c>
      <c r="H7" s="7" t="s">
        <v>57</v>
      </c>
      <c r="I7" s="7" t="s">
        <v>58</v>
      </c>
      <c r="J7" s="7" t="s">
        <v>61</v>
      </c>
      <c r="K7" s="7" t="s">
        <v>62</v>
      </c>
      <c r="L7" s="7" t="s">
        <v>57</v>
      </c>
      <c r="M7" s="8" t="s">
        <v>63</v>
      </c>
      <c r="N7" s="8" t="s">
        <v>134</v>
      </c>
      <c r="O7" s="7" t="s">
        <v>65</v>
      </c>
      <c r="P7" s="9" t="s">
        <v>135</v>
      </c>
      <c r="Q7" s="7">
        <v>13.0</v>
      </c>
      <c r="R7" s="7">
        <v>8.0</v>
      </c>
      <c r="S7" s="7">
        <v>2025.0</v>
      </c>
      <c r="T7" s="10">
        <v>45882.0</v>
      </c>
      <c r="U7" s="7" t="s">
        <v>67</v>
      </c>
      <c r="V7" s="7" t="s">
        <v>102</v>
      </c>
      <c r="W7" s="7" t="s">
        <v>90</v>
      </c>
      <c r="X7" s="7" t="s">
        <v>65</v>
      </c>
      <c r="Y7" s="7" t="s">
        <v>65</v>
      </c>
      <c r="Z7" s="7" t="s">
        <v>91</v>
      </c>
      <c r="AA7" s="7" t="s">
        <v>136</v>
      </c>
      <c r="AB7" s="7">
        <v>99999.0</v>
      </c>
      <c r="AC7" s="7" t="s">
        <v>105</v>
      </c>
      <c r="AD7" s="7">
        <v>-23.5425695</v>
      </c>
      <c r="AE7" s="7">
        <v>-46.6381494</v>
      </c>
      <c r="AF7" s="7">
        <v>1034010.0</v>
      </c>
      <c r="AG7" s="12" t="s">
        <v>93</v>
      </c>
      <c r="AH7" s="13" t="str">
        <f t="shared" si="1"/>
        <v>NOITE 1 (18:00 AS 20:59)</v>
      </c>
      <c r="AI7" s="7" t="s">
        <v>91</v>
      </c>
      <c r="AJ7" s="14" t="s">
        <v>106</v>
      </c>
      <c r="AK7" s="15"/>
      <c r="AL7" s="15"/>
      <c r="AM7" s="14" t="s">
        <v>137</v>
      </c>
      <c r="AN7" s="14" t="s">
        <v>96</v>
      </c>
      <c r="AO7" s="14" t="s">
        <v>109</v>
      </c>
      <c r="AP7" s="14" t="s">
        <v>96</v>
      </c>
      <c r="AQ7" s="12">
        <v>1.0</v>
      </c>
      <c r="AR7" s="16" t="str">
        <f t="shared" si="2"/>
        <v>11/08/2025 - 20:05:00</v>
      </c>
      <c r="AS7" s="17" t="str">
        <f t="shared" si="3"/>
        <v>ROUBO A TRANSEUNTE - LARGO DO PAISSANDÚ - GRAVE AMEAÇA SEM ARMA/SIMULACRO/SIMULAÇÃO - NÃO ESPECIFICADO - VIA PÚBLICA - NÃO ESPECIFICADO</v>
      </c>
      <c r="AT7" s="18" t="str">
        <f t="shared" si="4"/>
        <v>11/08/2025 - 20:05:00 - ROUBO A TRANSEUNTE - LARGO DO PAISSANDÚ - GRAVE AMEAÇA SEM ARMA/SIMULACRO/SIMULAÇÃO - NÃO ESPECIFICADO - VIA PÚBLICA - NÃO ESPECIFICADO</v>
      </c>
      <c r="AU7" s="17" t="str">
        <f t="shared" si="5"/>
        <v>AGOSTO</v>
      </c>
      <c r="AV7" s="17" t="str">
        <f t="shared" si="6"/>
        <v>SEGUNDA-FEIRA</v>
      </c>
      <c r="AW7" s="17" t="s">
        <v>79</v>
      </c>
      <c r="AX7" s="15"/>
      <c r="AY7" s="19" t="s">
        <v>111</v>
      </c>
      <c r="AZ7" s="14" t="s">
        <v>81</v>
      </c>
      <c r="BA7" s="14" t="s">
        <v>81</v>
      </c>
      <c r="BB7" s="14" t="s">
        <v>98</v>
      </c>
      <c r="BC7" s="15"/>
      <c r="BD7" s="14" t="s">
        <v>85</v>
      </c>
    </row>
    <row r="8" ht="15.0" customHeight="1">
      <c r="A8" s="7">
        <v>10111.0</v>
      </c>
      <c r="B8" s="7">
        <v>2025.0</v>
      </c>
      <c r="C8" s="7" t="s">
        <v>138</v>
      </c>
      <c r="D8" s="7" t="s">
        <v>57</v>
      </c>
      <c r="E8" s="7" t="s">
        <v>58</v>
      </c>
      <c r="F8" s="7" t="s">
        <v>61</v>
      </c>
      <c r="G8" s="7" t="s">
        <v>139</v>
      </c>
      <c r="H8" s="7" t="s">
        <v>57</v>
      </c>
      <c r="I8" s="7" t="s">
        <v>58</v>
      </c>
      <c r="J8" s="7" t="s">
        <v>61</v>
      </c>
      <c r="K8" s="7" t="s">
        <v>62</v>
      </c>
      <c r="L8" s="7" t="s">
        <v>57</v>
      </c>
      <c r="M8" s="8" t="s">
        <v>63</v>
      </c>
      <c r="N8" s="8" t="s">
        <v>140</v>
      </c>
      <c r="O8" s="7" t="s">
        <v>65</v>
      </c>
      <c r="P8" s="9" t="s">
        <v>66</v>
      </c>
      <c r="Q8" s="7">
        <v>11.0</v>
      </c>
      <c r="R8" s="7">
        <v>8.0</v>
      </c>
      <c r="S8" s="7">
        <v>2025.0</v>
      </c>
      <c r="T8" s="10">
        <v>45880.0</v>
      </c>
      <c r="U8" s="7" t="s">
        <v>67</v>
      </c>
      <c r="V8" s="7" t="s">
        <v>68</v>
      </c>
      <c r="W8" s="7" t="s">
        <v>90</v>
      </c>
      <c r="X8" s="7" t="s">
        <v>65</v>
      </c>
      <c r="Y8" s="7" t="s">
        <v>65</v>
      </c>
      <c r="Z8" s="7" t="s">
        <v>70</v>
      </c>
      <c r="AA8" s="7" t="s">
        <v>141</v>
      </c>
      <c r="AB8" s="7">
        <v>1.0</v>
      </c>
      <c r="AC8" s="7" t="s">
        <v>72</v>
      </c>
      <c r="AD8" s="7">
        <v>-23.54207353</v>
      </c>
      <c r="AE8" s="7">
        <v>-46.64245295</v>
      </c>
      <c r="AF8" s="7">
        <v>1045000.0</v>
      </c>
      <c r="AG8" s="12" t="s">
        <v>93</v>
      </c>
      <c r="AH8" s="13" t="str">
        <f t="shared" si="1"/>
        <v>TARDE 2 (15:00 AS 17:59)</v>
      </c>
      <c r="AI8" s="7" t="s">
        <v>70</v>
      </c>
      <c r="AJ8" s="14" t="s">
        <v>74</v>
      </c>
      <c r="AK8" s="15"/>
      <c r="AL8" s="15"/>
      <c r="AM8" s="14" t="s">
        <v>95</v>
      </c>
      <c r="AN8" s="14" t="s">
        <v>76</v>
      </c>
      <c r="AO8" s="14" t="s">
        <v>142</v>
      </c>
      <c r="AP8" s="14" t="s">
        <v>143</v>
      </c>
      <c r="AQ8" s="12">
        <v>1.0</v>
      </c>
      <c r="AR8" s="16" t="str">
        <f t="shared" si="2"/>
        <v>11/08/2025 - 15:00:00</v>
      </c>
      <c r="AS8" s="17" t="str">
        <f t="shared" si="3"/>
        <v>FURTO EM INTERIOR DE TRANSPORTE COLETIVO (DENTRO DO ONIBUS/TREM/METRO) - PRAÇA DA REPUBLICA - MODUS OPERANDI NAO ESPECIFICADO - A PÉ - ESTACAO DE METRO/TREM - CARTAO BANCARIO</v>
      </c>
      <c r="AT8" s="18" t="str">
        <f t="shared" si="4"/>
        <v>11/08/2025 - 15:00:00 - FURTO EM INTERIOR DE TRANSPORTE COLETIVO (DENTRO DO ONIBUS/TREM/METRO) - PRAÇA DA REPUBLICA - MODUS OPERANDI NAO ESPECIFICADO - A PÉ - ESTACAO DE METRO/TREM - CARTAO BANCARIO</v>
      </c>
      <c r="AU8" s="17" t="str">
        <f t="shared" si="5"/>
        <v>AGOSTO</v>
      </c>
      <c r="AV8" s="17" t="str">
        <f t="shared" si="6"/>
        <v>SEGUNDA-FEIRA</v>
      </c>
      <c r="AW8" s="17" t="s">
        <v>79</v>
      </c>
      <c r="AX8" s="15"/>
      <c r="AY8" s="19" t="s">
        <v>80</v>
      </c>
      <c r="AZ8" s="14" t="s">
        <v>81</v>
      </c>
      <c r="BA8" s="14" t="s">
        <v>81</v>
      </c>
      <c r="BB8" s="14" t="s">
        <v>98</v>
      </c>
      <c r="BC8" s="15"/>
      <c r="BD8" s="14" t="s">
        <v>85</v>
      </c>
    </row>
    <row r="9" ht="15.0" customHeight="1">
      <c r="A9" s="7">
        <v>10216.0</v>
      </c>
      <c r="B9" s="7">
        <v>2025.0</v>
      </c>
      <c r="C9" s="7" t="s">
        <v>144</v>
      </c>
      <c r="D9" s="7" t="s">
        <v>57</v>
      </c>
      <c r="E9" s="7" t="s">
        <v>58</v>
      </c>
      <c r="F9" s="7" t="s">
        <v>145</v>
      </c>
      <c r="G9" s="7" t="s">
        <v>146</v>
      </c>
      <c r="H9" s="7" t="s">
        <v>57</v>
      </c>
      <c r="I9" s="7" t="s">
        <v>58</v>
      </c>
      <c r="J9" s="7" t="s">
        <v>61</v>
      </c>
      <c r="K9" s="7" t="s">
        <v>62</v>
      </c>
      <c r="L9" s="7" t="s">
        <v>57</v>
      </c>
      <c r="M9" s="8" t="s">
        <v>63</v>
      </c>
      <c r="N9" s="8" t="s">
        <v>147</v>
      </c>
      <c r="O9" s="7" t="s">
        <v>65</v>
      </c>
      <c r="P9" s="9" t="s">
        <v>66</v>
      </c>
      <c r="Q9" s="7">
        <v>11.0</v>
      </c>
      <c r="R9" s="7">
        <v>8.0</v>
      </c>
      <c r="S9" s="7">
        <v>2025.0</v>
      </c>
      <c r="T9" s="10">
        <v>45880.0</v>
      </c>
      <c r="U9" s="7" t="s">
        <v>67</v>
      </c>
      <c r="V9" s="7" t="s">
        <v>68</v>
      </c>
      <c r="W9" s="7" t="s">
        <v>69</v>
      </c>
      <c r="X9" s="7" t="s">
        <v>65</v>
      </c>
      <c r="Y9" s="7" t="s">
        <v>65</v>
      </c>
      <c r="Z9" s="7" t="s">
        <v>70</v>
      </c>
      <c r="AA9" s="7" t="s">
        <v>148</v>
      </c>
      <c r="AB9" s="7">
        <v>0.0</v>
      </c>
      <c r="AC9" s="7" t="s">
        <v>105</v>
      </c>
      <c r="AD9" s="7">
        <v>-23.5384727</v>
      </c>
      <c r="AE9" s="7">
        <v>-46.6350131</v>
      </c>
      <c r="AF9" s="7">
        <v>1032001.0</v>
      </c>
      <c r="AG9" s="12" t="s">
        <v>93</v>
      </c>
      <c r="AH9" s="13" t="str">
        <f t="shared" si="1"/>
        <v>MANHÃ 2 (09:00 AS 11:59)</v>
      </c>
      <c r="AI9" s="7" t="s">
        <v>70</v>
      </c>
      <c r="AJ9" s="14" t="s">
        <v>74</v>
      </c>
      <c r="AK9" s="15"/>
      <c r="AL9" s="15"/>
      <c r="AM9" s="14" t="s">
        <v>118</v>
      </c>
      <c r="AN9" s="14" t="s">
        <v>76</v>
      </c>
      <c r="AO9" s="14" t="s">
        <v>77</v>
      </c>
      <c r="AP9" s="14" t="s">
        <v>78</v>
      </c>
      <c r="AQ9" s="12">
        <v>1.0</v>
      </c>
      <c r="AR9" s="16" t="str">
        <f t="shared" si="2"/>
        <v>11/08/2025 - 09:01:00</v>
      </c>
      <c r="AS9" s="17" t="str">
        <f t="shared" si="3"/>
        <v>FURTO EM INTERIOR DE TRANSPORTE COLETIVO (DENTRO DO ONIBUS/TREM/METRO) - RUA BRIGADEIRO TOBIAS - DESTREZA - A PÉ - BOLSO/VESTES - SO CELULAR</v>
      </c>
      <c r="AT9" s="18" t="str">
        <f t="shared" si="4"/>
        <v>11/08/2025 - 09:01:00 - FURTO EM INTERIOR DE TRANSPORTE COLETIVO (DENTRO DO ONIBUS/TREM/METRO) - RUA BRIGADEIRO TOBIAS - DESTREZA - A PÉ - BOLSO/VESTES - SO CELULAR</v>
      </c>
      <c r="AU9" s="17" t="str">
        <f t="shared" si="5"/>
        <v>AGOSTO</v>
      </c>
      <c r="AV9" s="17" t="str">
        <f t="shared" si="6"/>
        <v>SEGUNDA-FEIRA</v>
      </c>
      <c r="AW9" s="17" t="s">
        <v>79</v>
      </c>
      <c r="AX9" s="15"/>
      <c r="AY9" s="19" t="s">
        <v>80</v>
      </c>
      <c r="AZ9" s="14" t="s">
        <v>81</v>
      </c>
      <c r="BA9" s="14" t="s">
        <v>81</v>
      </c>
      <c r="BB9" s="14" t="s">
        <v>98</v>
      </c>
      <c r="BC9" s="15"/>
      <c r="BD9" s="14" t="s">
        <v>85</v>
      </c>
    </row>
    <row r="10" ht="15.0" customHeight="1">
      <c r="A10" s="7">
        <v>20138.0</v>
      </c>
      <c r="B10" s="7">
        <v>2025.0</v>
      </c>
      <c r="C10" s="7" t="s">
        <v>149</v>
      </c>
      <c r="D10" s="7" t="s">
        <v>57</v>
      </c>
      <c r="E10" s="7" t="s">
        <v>58</v>
      </c>
      <c r="F10" s="7" t="s">
        <v>150</v>
      </c>
      <c r="G10" s="7" t="s">
        <v>151</v>
      </c>
      <c r="H10" s="7" t="s">
        <v>57</v>
      </c>
      <c r="I10" s="7" t="s">
        <v>58</v>
      </c>
      <c r="J10" s="7" t="s">
        <v>61</v>
      </c>
      <c r="K10" s="7" t="s">
        <v>62</v>
      </c>
      <c r="L10" s="7" t="s">
        <v>57</v>
      </c>
      <c r="M10" s="8" t="s">
        <v>63</v>
      </c>
      <c r="N10" s="8" t="s">
        <v>140</v>
      </c>
      <c r="O10" s="7" t="s">
        <v>152</v>
      </c>
      <c r="P10" s="9" t="s">
        <v>66</v>
      </c>
      <c r="Q10" s="7">
        <v>11.0</v>
      </c>
      <c r="R10" s="7">
        <v>8.0</v>
      </c>
      <c r="S10" s="7">
        <v>2025.0</v>
      </c>
      <c r="T10" s="10">
        <v>45880.0</v>
      </c>
      <c r="U10" s="7" t="s">
        <v>67</v>
      </c>
      <c r="V10" s="7" t="s">
        <v>68</v>
      </c>
      <c r="W10" s="7" t="s">
        <v>90</v>
      </c>
      <c r="X10" s="7" t="s">
        <v>65</v>
      </c>
      <c r="Y10" s="7" t="s">
        <v>65</v>
      </c>
      <c r="Z10" s="7" t="s">
        <v>70</v>
      </c>
      <c r="AA10" s="7" t="s">
        <v>148</v>
      </c>
      <c r="AB10" s="7">
        <v>731.0</v>
      </c>
      <c r="AC10" s="7" t="s">
        <v>72</v>
      </c>
      <c r="AD10" s="7">
        <v>-23.54092189</v>
      </c>
      <c r="AE10" s="7">
        <v>-46.63563059</v>
      </c>
      <c r="AF10" s="7">
        <v>1032000.0</v>
      </c>
      <c r="AG10" s="12" t="s">
        <v>93</v>
      </c>
      <c r="AH10" s="13" t="str">
        <f t="shared" si="1"/>
        <v>TARDE 2 (15:00 AS 17:59)</v>
      </c>
      <c r="AI10" s="7" t="s">
        <v>70</v>
      </c>
      <c r="AJ10" s="14" t="s">
        <v>74</v>
      </c>
      <c r="AK10" s="15"/>
      <c r="AL10" s="15"/>
      <c r="AM10" s="14" t="s">
        <v>118</v>
      </c>
      <c r="AN10" s="14" t="s">
        <v>76</v>
      </c>
      <c r="AO10" s="14" t="s">
        <v>97</v>
      </c>
      <c r="AP10" s="14" t="s">
        <v>96</v>
      </c>
      <c r="AQ10" s="12">
        <v>1.0</v>
      </c>
      <c r="AR10" s="16" t="str">
        <f t="shared" si="2"/>
        <v>11/08/2025 - 15:00:00</v>
      </c>
      <c r="AS10" s="17" t="str">
        <f t="shared" si="3"/>
        <v>FURTO EM INTERIOR DE TRANSPORTE COLETIVO (DENTRO DO ONIBUS/TREM/METRO) - RUA BRIGADEIRO TOBIAS - DESTREZA - A PÉ - MOCHILA/BOLSA - NÃO ESPECIFICADO</v>
      </c>
      <c r="AT10" s="18" t="str">
        <f t="shared" si="4"/>
        <v>11/08/2025 - 15:00:00 - FURTO EM INTERIOR DE TRANSPORTE COLETIVO (DENTRO DO ONIBUS/TREM/METRO) - RUA BRIGADEIRO TOBIAS - DESTREZA - A PÉ - MOCHILA/BOLSA - NÃO ESPECIFICADO</v>
      </c>
      <c r="AU10" s="17" t="str">
        <f t="shared" si="5"/>
        <v>AGOSTO</v>
      </c>
      <c r="AV10" s="17" t="str">
        <f t="shared" si="6"/>
        <v>SEGUNDA-FEIRA</v>
      </c>
      <c r="AW10" s="17" t="s">
        <v>79</v>
      </c>
      <c r="AX10" s="15"/>
      <c r="AY10" s="19" t="s">
        <v>80</v>
      </c>
      <c r="AZ10" s="14" t="s">
        <v>81</v>
      </c>
      <c r="BA10" s="14" t="s">
        <v>81</v>
      </c>
      <c r="BB10" s="14" t="s">
        <v>98</v>
      </c>
      <c r="BC10" s="15"/>
      <c r="BD10" s="14" t="s">
        <v>85</v>
      </c>
    </row>
    <row r="11" ht="15.0" customHeight="1">
      <c r="A11" s="7">
        <v>900020.0</v>
      </c>
      <c r="B11" s="7">
        <v>2025.0</v>
      </c>
      <c r="C11" s="7" t="s">
        <v>153</v>
      </c>
      <c r="D11" s="7" t="s">
        <v>57</v>
      </c>
      <c r="E11" s="7" t="s">
        <v>154</v>
      </c>
      <c r="F11" s="7" t="s">
        <v>155</v>
      </c>
      <c r="G11" s="7" t="s">
        <v>155</v>
      </c>
      <c r="H11" s="7" t="s">
        <v>57</v>
      </c>
      <c r="I11" s="7" t="s">
        <v>58</v>
      </c>
      <c r="J11" s="7" t="s">
        <v>61</v>
      </c>
      <c r="K11" s="7" t="s">
        <v>62</v>
      </c>
      <c r="L11" s="7" t="s">
        <v>57</v>
      </c>
      <c r="M11" s="8" t="s">
        <v>63</v>
      </c>
      <c r="N11" s="8" t="s">
        <v>156</v>
      </c>
      <c r="O11" s="7" t="s">
        <v>157</v>
      </c>
      <c r="P11" s="9" t="s">
        <v>66</v>
      </c>
      <c r="Q11" s="7">
        <v>11.0</v>
      </c>
      <c r="R11" s="7">
        <v>8.0</v>
      </c>
      <c r="S11" s="7">
        <v>2025.0</v>
      </c>
      <c r="T11" s="10">
        <v>45880.0</v>
      </c>
      <c r="U11" s="7" t="s">
        <v>67</v>
      </c>
      <c r="V11" s="7" t="s">
        <v>68</v>
      </c>
      <c r="W11" s="7" t="s">
        <v>158</v>
      </c>
      <c r="X11" s="7" t="s">
        <v>65</v>
      </c>
      <c r="Y11" s="7" t="s">
        <v>65</v>
      </c>
      <c r="Z11" s="7" t="s">
        <v>70</v>
      </c>
      <c r="AA11" s="7" t="s">
        <v>159</v>
      </c>
      <c r="AB11" s="7">
        <v>0.0</v>
      </c>
      <c r="AC11" s="7" t="s">
        <v>160</v>
      </c>
      <c r="AD11" s="7">
        <v>-23.5447423</v>
      </c>
      <c r="AE11" s="7">
        <v>-46.6433081</v>
      </c>
      <c r="AF11" s="7">
        <v>1045001.0</v>
      </c>
      <c r="AG11" s="12" t="s">
        <v>93</v>
      </c>
      <c r="AH11" s="13" t="str">
        <f t="shared" si="1"/>
        <v>MANHÃ 1 (06:00 AS 08:59)</v>
      </c>
      <c r="AI11" s="7" t="s">
        <v>70</v>
      </c>
      <c r="AJ11" s="14" t="s">
        <v>74</v>
      </c>
      <c r="AK11" s="15"/>
      <c r="AL11" s="15"/>
      <c r="AM11" s="14" t="s">
        <v>118</v>
      </c>
      <c r="AN11" s="14" t="s">
        <v>76</v>
      </c>
      <c r="AO11" s="14" t="s">
        <v>77</v>
      </c>
      <c r="AP11" s="14" t="s">
        <v>78</v>
      </c>
      <c r="AQ11" s="12">
        <v>1.0</v>
      </c>
      <c r="AR11" s="16" t="str">
        <f t="shared" si="2"/>
        <v>11/08/2025 - 08:00:00</v>
      </c>
      <c r="AS11" s="17" t="str">
        <f t="shared" si="3"/>
        <v>FURTO EM INTERIOR DE TRANSPORTE COLETIVO (DENTRO DO ONIBUS/TREM/METRO) - PRAÇA DA REPÚBLICA - DESTREZA - A PÉ - BOLSO/VESTES - SO CELULAR</v>
      </c>
      <c r="AT11" s="18" t="str">
        <f t="shared" si="4"/>
        <v>11/08/2025 - 08:00:00 - FURTO EM INTERIOR DE TRANSPORTE COLETIVO (DENTRO DO ONIBUS/TREM/METRO) - PRAÇA DA REPÚBLICA - DESTREZA - A PÉ - BOLSO/VESTES - SO CELULAR</v>
      </c>
      <c r="AU11" s="17" t="str">
        <f t="shared" si="5"/>
        <v>AGOSTO</v>
      </c>
      <c r="AV11" s="17" t="str">
        <f t="shared" si="6"/>
        <v>SEGUNDA-FEIRA</v>
      </c>
      <c r="AW11" s="17" t="s">
        <v>79</v>
      </c>
      <c r="AX11" s="15"/>
      <c r="AY11" s="19" t="s">
        <v>80</v>
      </c>
      <c r="AZ11" s="14" t="s">
        <v>81</v>
      </c>
      <c r="BA11" s="14" t="s">
        <v>81</v>
      </c>
      <c r="BB11" s="14" t="s">
        <v>98</v>
      </c>
      <c r="BC11" s="15"/>
      <c r="BD11" s="14" t="s">
        <v>85</v>
      </c>
    </row>
    <row r="12" ht="15.0" customHeight="1">
      <c r="A12" s="7">
        <v>900020.0</v>
      </c>
      <c r="B12" s="7">
        <v>2025.0</v>
      </c>
      <c r="C12" s="7" t="s">
        <v>161</v>
      </c>
      <c r="D12" s="7" t="s">
        <v>57</v>
      </c>
      <c r="E12" s="7" t="s">
        <v>154</v>
      </c>
      <c r="F12" s="7" t="s">
        <v>155</v>
      </c>
      <c r="G12" s="7" t="s">
        <v>155</v>
      </c>
      <c r="H12" s="7" t="s">
        <v>57</v>
      </c>
      <c r="I12" s="7" t="s">
        <v>58</v>
      </c>
      <c r="J12" s="7" t="s">
        <v>61</v>
      </c>
      <c r="K12" s="7" t="s">
        <v>162</v>
      </c>
      <c r="L12" s="7" t="s">
        <v>57</v>
      </c>
      <c r="M12" s="8" t="s">
        <v>63</v>
      </c>
      <c r="N12" s="8" t="s">
        <v>156</v>
      </c>
      <c r="O12" s="7" t="s">
        <v>157</v>
      </c>
      <c r="P12" s="9" t="s">
        <v>66</v>
      </c>
      <c r="Q12" s="7">
        <v>11.0</v>
      </c>
      <c r="R12" s="7">
        <v>8.0</v>
      </c>
      <c r="S12" s="7">
        <v>2025.0</v>
      </c>
      <c r="T12" s="10">
        <v>45880.0</v>
      </c>
      <c r="U12" s="7" t="s">
        <v>67</v>
      </c>
      <c r="V12" s="7" t="s">
        <v>68</v>
      </c>
      <c r="W12" s="7" t="s">
        <v>158</v>
      </c>
      <c r="X12" s="7" t="s">
        <v>65</v>
      </c>
      <c r="Y12" s="7" t="s">
        <v>65</v>
      </c>
      <c r="Z12" s="7" t="s">
        <v>91</v>
      </c>
      <c r="AA12" s="7" t="s">
        <v>163</v>
      </c>
      <c r="AB12" s="7">
        <v>1269.0</v>
      </c>
      <c r="AC12" s="7" t="s">
        <v>164</v>
      </c>
      <c r="AD12" s="7">
        <v>-23.53765907</v>
      </c>
      <c r="AE12" s="7">
        <v>-46.65085644</v>
      </c>
      <c r="AF12" s="7">
        <v>1215001.0</v>
      </c>
      <c r="AG12" s="12" t="s">
        <v>93</v>
      </c>
      <c r="AH12" s="13" t="str">
        <f t="shared" si="1"/>
        <v>MANHÃ 1 (06:00 AS 08:59)</v>
      </c>
      <c r="AI12" s="7" t="s">
        <v>91</v>
      </c>
      <c r="AJ12" s="14" t="s">
        <v>94</v>
      </c>
      <c r="AK12" s="15"/>
      <c r="AL12" s="15"/>
      <c r="AM12" s="14" t="s">
        <v>95</v>
      </c>
      <c r="AN12" s="14" t="s">
        <v>96</v>
      </c>
      <c r="AO12" s="14" t="s">
        <v>97</v>
      </c>
      <c r="AP12" s="14" t="s">
        <v>165</v>
      </c>
      <c r="AQ12" s="12">
        <v>1.0</v>
      </c>
      <c r="AR12" s="16" t="str">
        <f t="shared" si="2"/>
        <v>11/08/2025 - 08:00:00</v>
      </c>
      <c r="AS12" s="17" t="str">
        <f t="shared" si="3"/>
        <v>FURTO A TRANSEUNTE - ALAMEDA GLETE - MODUS OPERANDI NAO ESPECIFICADO - NÃO ESPECIFICADO - MOCHILA/BOLSA - DOCUMENTO</v>
      </c>
      <c r="AT12" s="18" t="str">
        <f t="shared" si="4"/>
        <v>11/08/2025 - 08:00:00 - FURTO A TRANSEUNTE - ALAMEDA GLETE - MODUS OPERANDI NAO ESPECIFICADO - NÃO ESPECIFICADO - MOCHILA/BOLSA - DOCUMENTO</v>
      </c>
      <c r="AU12" s="17" t="str">
        <f t="shared" si="5"/>
        <v>AGOSTO</v>
      </c>
      <c r="AV12" s="17" t="str">
        <f t="shared" si="6"/>
        <v>SEGUNDA-FEIRA</v>
      </c>
      <c r="AW12" s="17" t="s">
        <v>79</v>
      </c>
      <c r="AX12" s="15"/>
      <c r="AY12" s="19" t="s">
        <v>80</v>
      </c>
      <c r="AZ12" s="14" t="s">
        <v>81</v>
      </c>
      <c r="BA12" s="14" t="s">
        <v>81</v>
      </c>
      <c r="BB12" s="14" t="s">
        <v>98</v>
      </c>
      <c r="BC12" s="15"/>
      <c r="BD12" s="14" t="s">
        <v>85</v>
      </c>
    </row>
    <row r="13" ht="15.0" customHeight="1">
      <c r="A13" s="7">
        <v>900020.0</v>
      </c>
      <c r="B13" s="7">
        <v>2025.0</v>
      </c>
      <c r="C13" s="7" t="s">
        <v>166</v>
      </c>
      <c r="D13" s="7" t="s">
        <v>57</v>
      </c>
      <c r="E13" s="7" t="s">
        <v>154</v>
      </c>
      <c r="F13" s="7" t="s">
        <v>155</v>
      </c>
      <c r="G13" s="7" t="s">
        <v>155</v>
      </c>
      <c r="H13" s="7" t="s">
        <v>57</v>
      </c>
      <c r="I13" s="7" t="s">
        <v>58</v>
      </c>
      <c r="J13" s="7" t="s">
        <v>61</v>
      </c>
      <c r="K13" s="7" t="s">
        <v>62</v>
      </c>
      <c r="L13" s="7" t="s">
        <v>57</v>
      </c>
      <c r="M13" s="8" t="s">
        <v>63</v>
      </c>
      <c r="N13" s="8" t="s">
        <v>140</v>
      </c>
      <c r="O13" s="7" t="s">
        <v>152</v>
      </c>
      <c r="P13" s="9" t="s">
        <v>66</v>
      </c>
      <c r="Q13" s="7">
        <v>11.0</v>
      </c>
      <c r="R13" s="7">
        <v>8.0</v>
      </c>
      <c r="S13" s="7">
        <v>2025.0</v>
      </c>
      <c r="T13" s="10">
        <v>45880.0</v>
      </c>
      <c r="U13" s="7" t="s">
        <v>67</v>
      </c>
      <c r="V13" s="7" t="s">
        <v>68</v>
      </c>
      <c r="W13" s="7" t="s">
        <v>158</v>
      </c>
      <c r="X13" s="7" t="s">
        <v>65</v>
      </c>
      <c r="Y13" s="7" t="s">
        <v>65</v>
      </c>
      <c r="Z13" s="7" t="s">
        <v>70</v>
      </c>
      <c r="AA13" s="7" t="s">
        <v>148</v>
      </c>
      <c r="AB13" s="7">
        <v>0.0</v>
      </c>
      <c r="AC13" s="7" t="s">
        <v>167</v>
      </c>
      <c r="AD13" s="7">
        <v>-23.5429348</v>
      </c>
      <c r="AE13" s="7">
        <v>-46.636329</v>
      </c>
      <c r="AF13" s="7">
        <v>1032001.0</v>
      </c>
      <c r="AG13" s="12" t="s">
        <v>93</v>
      </c>
      <c r="AH13" s="13" t="str">
        <f t="shared" si="1"/>
        <v>TARDE 2 (15:00 AS 17:59)</v>
      </c>
      <c r="AI13" s="7" t="s">
        <v>70</v>
      </c>
      <c r="AJ13" s="14" t="s">
        <v>74</v>
      </c>
      <c r="AK13" s="15"/>
      <c r="AL13" s="15"/>
      <c r="AM13" s="14" t="s">
        <v>118</v>
      </c>
      <c r="AN13" s="14" t="s">
        <v>76</v>
      </c>
      <c r="AO13" s="14" t="s">
        <v>77</v>
      </c>
      <c r="AP13" s="14" t="s">
        <v>78</v>
      </c>
      <c r="AQ13" s="12">
        <v>1.0</v>
      </c>
      <c r="AR13" s="16" t="str">
        <f t="shared" si="2"/>
        <v>11/08/2025 - 15:00:00</v>
      </c>
      <c r="AS13" s="17" t="str">
        <f t="shared" si="3"/>
        <v>FURTO EM INTERIOR DE TRANSPORTE COLETIVO (DENTRO DO ONIBUS/TREM/METRO) - RUA BRIGADEIRO TOBIAS - DESTREZA - A PÉ - BOLSO/VESTES - SO CELULAR</v>
      </c>
      <c r="AT13" s="18" t="str">
        <f t="shared" si="4"/>
        <v>11/08/2025 - 15:00:00 - FURTO EM INTERIOR DE TRANSPORTE COLETIVO (DENTRO DO ONIBUS/TREM/METRO) - RUA BRIGADEIRO TOBIAS - DESTREZA - A PÉ - BOLSO/VESTES - SO CELULAR</v>
      </c>
      <c r="AU13" s="17" t="str">
        <f t="shared" si="5"/>
        <v>AGOSTO</v>
      </c>
      <c r="AV13" s="17" t="str">
        <f t="shared" si="6"/>
        <v>SEGUNDA-FEIRA</v>
      </c>
      <c r="AW13" s="17" t="s">
        <v>79</v>
      </c>
      <c r="AX13" s="15"/>
      <c r="AY13" s="19" t="s">
        <v>80</v>
      </c>
      <c r="AZ13" s="14" t="s">
        <v>81</v>
      </c>
      <c r="BA13" s="14" t="s">
        <v>81</v>
      </c>
      <c r="BB13" s="14" t="s">
        <v>98</v>
      </c>
      <c r="BC13" s="15"/>
      <c r="BD13" s="14" t="s">
        <v>85</v>
      </c>
    </row>
    <row r="14" ht="15.0" customHeight="1">
      <c r="A14" s="7">
        <v>900020.0</v>
      </c>
      <c r="B14" s="7">
        <v>2025.0</v>
      </c>
      <c r="C14" s="7" t="s">
        <v>168</v>
      </c>
      <c r="D14" s="7" t="s">
        <v>57</v>
      </c>
      <c r="E14" s="7" t="s">
        <v>154</v>
      </c>
      <c r="F14" s="7" t="s">
        <v>155</v>
      </c>
      <c r="G14" s="7" t="s">
        <v>155</v>
      </c>
      <c r="H14" s="7" t="s">
        <v>57</v>
      </c>
      <c r="I14" s="7" t="s">
        <v>58</v>
      </c>
      <c r="J14" s="7" t="s">
        <v>61</v>
      </c>
      <c r="K14" s="7" t="s">
        <v>62</v>
      </c>
      <c r="L14" s="7" t="s">
        <v>57</v>
      </c>
      <c r="M14" s="8" t="s">
        <v>63</v>
      </c>
      <c r="N14" s="8" t="s">
        <v>121</v>
      </c>
      <c r="O14" s="7" t="s">
        <v>169</v>
      </c>
      <c r="P14" s="9" t="s">
        <v>89</v>
      </c>
      <c r="Q14" s="7">
        <v>12.0</v>
      </c>
      <c r="R14" s="7">
        <v>8.0</v>
      </c>
      <c r="S14" s="7">
        <v>2025.0</v>
      </c>
      <c r="T14" s="10">
        <v>45881.0</v>
      </c>
      <c r="U14" s="7" t="s">
        <v>67</v>
      </c>
      <c r="V14" s="7" t="s">
        <v>68</v>
      </c>
      <c r="W14" s="7" t="s">
        <v>158</v>
      </c>
      <c r="X14" s="7" t="s">
        <v>65</v>
      </c>
      <c r="Y14" s="7" t="s">
        <v>65</v>
      </c>
      <c r="Z14" s="7" t="s">
        <v>70</v>
      </c>
      <c r="AA14" s="7" t="s">
        <v>159</v>
      </c>
      <c r="AB14" s="7">
        <v>0.0</v>
      </c>
      <c r="AC14" s="7" t="s">
        <v>160</v>
      </c>
      <c r="AD14" s="7">
        <v>-23.5447423</v>
      </c>
      <c r="AE14" s="7">
        <v>-46.6433081</v>
      </c>
      <c r="AF14" s="7">
        <v>1045001.0</v>
      </c>
      <c r="AG14" s="12" t="s">
        <v>93</v>
      </c>
      <c r="AH14" s="13" t="str">
        <f t="shared" si="1"/>
        <v>NOITE 2 (21:00 AS 23:59)</v>
      </c>
      <c r="AI14" s="7" t="s">
        <v>70</v>
      </c>
      <c r="AJ14" s="14" t="s">
        <v>74</v>
      </c>
      <c r="AK14" s="15"/>
      <c r="AL14" s="15"/>
      <c r="AM14" s="14" t="s">
        <v>118</v>
      </c>
      <c r="AN14" s="14" t="s">
        <v>76</v>
      </c>
      <c r="AO14" s="14" t="s">
        <v>77</v>
      </c>
      <c r="AP14" s="14" t="s">
        <v>78</v>
      </c>
      <c r="AQ14" s="12">
        <v>1.0</v>
      </c>
      <c r="AR14" s="16" t="str">
        <f t="shared" si="2"/>
        <v>11/08/2025 - 23:00:00</v>
      </c>
      <c r="AS14" s="17" t="str">
        <f t="shared" si="3"/>
        <v>FURTO EM INTERIOR DE TRANSPORTE COLETIVO (DENTRO DO ONIBUS/TREM/METRO) - PRAÇA DA REPÚBLICA - DESTREZA - A PÉ - BOLSO/VESTES - SO CELULAR</v>
      </c>
      <c r="AT14" s="18" t="str">
        <f t="shared" si="4"/>
        <v>11/08/2025 - 23:00:00 - FURTO EM INTERIOR DE TRANSPORTE COLETIVO (DENTRO DO ONIBUS/TREM/METRO) - PRAÇA DA REPÚBLICA - DESTREZA - A PÉ - BOLSO/VESTES - SO CELULAR</v>
      </c>
      <c r="AU14" s="17" t="str">
        <f t="shared" si="5"/>
        <v>AGOSTO</v>
      </c>
      <c r="AV14" s="17" t="str">
        <f t="shared" si="6"/>
        <v>SEGUNDA-FEIRA</v>
      </c>
      <c r="AW14" s="17" t="s">
        <v>79</v>
      </c>
      <c r="AX14" s="15"/>
      <c r="AY14" s="19" t="s">
        <v>80</v>
      </c>
      <c r="AZ14" s="14" t="s">
        <v>81</v>
      </c>
      <c r="BA14" s="14" t="s">
        <v>81</v>
      </c>
      <c r="BB14" s="14" t="s">
        <v>98</v>
      </c>
      <c r="BC14" s="15"/>
      <c r="BD14" s="14" t="s">
        <v>85</v>
      </c>
    </row>
    <row r="15" ht="15.0" customHeight="1">
      <c r="A15" s="7">
        <v>900020.0</v>
      </c>
      <c r="B15" s="7">
        <v>2025.0</v>
      </c>
      <c r="C15" s="7" t="s">
        <v>170</v>
      </c>
      <c r="D15" s="7" t="s">
        <v>57</v>
      </c>
      <c r="E15" s="7" t="s">
        <v>154</v>
      </c>
      <c r="F15" s="7" t="s">
        <v>155</v>
      </c>
      <c r="G15" s="7" t="s">
        <v>155</v>
      </c>
      <c r="H15" s="7" t="s">
        <v>57</v>
      </c>
      <c r="I15" s="7" t="s">
        <v>58</v>
      </c>
      <c r="J15" s="7" t="s">
        <v>61</v>
      </c>
      <c r="K15" s="7" t="s">
        <v>62</v>
      </c>
      <c r="L15" s="7" t="s">
        <v>57</v>
      </c>
      <c r="M15" s="8" t="s">
        <v>63</v>
      </c>
      <c r="N15" s="8" t="s">
        <v>171</v>
      </c>
      <c r="O15" s="7" t="s">
        <v>65</v>
      </c>
      <c r="P15" s="9" t="s">
        <v>89</v>
      </c>
      <c r="Q15" s="7">
        <v>12.0</v>
      </c>
      <c r="R15" s="7">
        <v>8.0</v>
      </c>
      <c r="S15" s="7">
        <v>2025.0</v>
      </c>
      <c r="T15" s="10">
        <v>45881.0</v>
      </c>
      <c r="U15" s="7" t="s">
        <v>67</v>
      </c>
      <c r="V15" s="7" t="s">
        <v>102</v>
      </c>
      <c r="W15" s="7" t="s">
        <v>158</v>
      </c>
      <c r="X15" s="7" t="s">
        <v>65</v>
      </c>
      <c r="Y15" s="7" t="s">
        <v>65</v>
      </c>
      <c r="Z15" s="7" t="s">
        <v>91</v>
      </c>
      <c r="AA15" s="7" t="s">
        <v>172</v>
      </c>
      <c r="AB15" s="7">
        <v>786.0</v>
      </c>
      <c r="AC15" s="7" t="s">
        <v>72</v>
      </c>
      <c r="AD15" s="7">
        <v>-23.54456081</v>
      </c>
      <c r="AE15" s="7">
        <v>-46.64306043</v>
      </c>
      <c r="AF15" s="7">
        <v>1046010.0</v>
      </c>
      <c r="AG15" s="12" t="s">
        <v>93</v>
      </c>
      <c r="AH15" s="13" t="str">
        <f t="shared" si="1"/>
        <v>NOITE 1 (18:00 AS 20:59)</v>
      </c>
      <c r="AI15" s="7" t="s">
        <v>91</v>
      </c>
      <c r="AJ15" s="14" t="s">
        <v>106</v>
      </c>
      <c r="AK15" s="15"/>
      <c r="AL15" s="15"/>
      <c r="AM15" s="14" t="s">
        <v>173</v>
      </c>
      <c r="AN15" s="14" t="s">
        <v>76</v>
      </c>
      <c r="AO15" s="14" t="s">
        <v>109</v>
      </c>
      <c r="AP15" s="14" t="s">
        <v>110</v>
      </c>
      <c r="AQ15" s="12">
        <v>1.0</v>
      </c>
      <c r="AR15" s="16" t="str">
        <f t="shared" si="2"/>
        <v>11/08/2025 - 18:00:00</v>
      </c>
      <c r="AS15" s="17" t="str">
        <f t="shared" si="3"/>
        <v>ROUBO A TRANSEUNTE - AVENIDA IPIRANGA - AMEAÇA COM ARMA DE FOGO/SIMULACRO/SIMULAÇÃO - A PÉ - VIA PÚBLICA - MOCHILA/BOLSA/OUTROS</v>
      </c>
      <c r="AT15" s="18" t="str">
        <f t="shared" si="4"/>
        <v>11/08/2025 - 18:00:00 - ROUBO A TRANSEUNTE - AVENIDA IPIRANGA - AMEAÇA COM ARMA DE FOGO/SIMULACRO/SIMULAÇÃO - A PÉ - VIA PÚBLICA - MOCHILA/BOLSA/OUTROS</v>
      </c>
      <c r="AU15" s="17" t="str">
        <f t="shared" si="5"/>
        <v>AGOSTO</v>
      </c>
      <c r="AV15" s="17" t="str">
        <f t="shared" si="6"/>
        <v>SEGUNDA-FEIRA</v>
      </c>
      <c r="AW15" s="17" t="s">
        <v>79</v>
      </c>
      <c r="AX15" s="15"/>
      <c r="AY15" s="19" t="s">
        <v>111</v>
      </c>
      <c r="AZ15" s="14" t="s">
        <v>81</v>
      </c>
      <c r="BA15" s="14" t="s">
        <v>81</v>
      </c>
      <c r="BB15" s="14" t="s">
        <v>98</v>
      </c>
      <c r="BC15" s="15"/>
      <c r="BD15" s="14" t="s">
        <v>85</v>
      </c>
    </row>
    <row r="16" ht="15.0" customHeight="1">
      <c r="A16" s="7">
        <v>900020.0</v>
      </c>
      <c r="B16" s="7">
        <v>2025.0</v>
      </c>
      <c r="C16" s="7" t="s">
        <v>174</v>
      </c>
      <c r="D16" s="7" t="s">
        <v>57</v>
      </c>
      <c r="E16" s="7" t="s">
        <v>154</v>
      </c>
      <c r="F16" s="7" t="s">
        <v>155</v>
      </c>
      <c r="G16" s="7" t="s">
        <v>155</v>
      </c>
      <c r="H16" s="7" t="s">
        <v>57</v>
      </c>
      <c r="I16" s="7" t="s">
        <v>58</v>
      </c>
      <c r="J16" s="7" t="s">
        <v>61</v>
      </c>
      <c r="K16" s="7" t="s">
        <v>162</v>
      </c>
      <c r="L16" s="7" t="s">
        <v>57</v>
      </c>
      <c r="M16" s="8" t="s">
        <v>63</v>
      </c>
      <c r="N16" s="8" t="s">
        <v>140</v>
      </c>
      <c r="O16" s="7" t="s">
        <v>152</v>
      </c>
      <c r="P16" s="9" t="s">
        <v>89</v>
      </c>
      <c r="Q16" s="7">
        <v>12.0</v>
      </c>
      <c r="R16" s="7">
        <v>8.0</v>
      </c>
      <c r="S16" s="7">
        <v>2025.0</v>
      </c>
      <c r="T16" s="10">
        <v>45881.0</v>
      </c>
      <c r="U16" s="7" t="s">
        <v>67</v>
      </c>
      <c r="V16" s="7" t="s">
        <v>68</v>
      </c>
      <c r="W16" s="7" t="s">
        <v>158</v>
      </c>
      <c r="X16" s="7" t="s">
        <v>65</v>
      </c>
      <c r="Y16" s="7" t="s">
        <v>65</v>
      </c>
      <c r="Z16" s="7" t="s">
        <v>91</v>
      </c>
      <c r="AA16" s="7" t="s">
        <v>175</v>
      </c>
      <c r="AB16" s="7">
        <v>1411.0</v>
      </c>
      <c r="AC16" s="7" t="s">
        <v>164</v>
      </c>
      <c r="AD16" s="7">
        <v>-23.5388599</v>
      </c>
      <c r="AE16" s="7">
        <v>-46.6612538</v>
      </c>
      <c r="AF16" s="7">
        <v>1232011.0</v>
      </c>
      <c r="AG16" s="12" t="s">
        <v>93</v>
      </c>
      <c r="AH16" s="13" t="str">
        <f t="shared" si="1"/>
        <v>TARDE 2 (15:00 AS 17:59)</v>
      </c>
      <c r="AI16" s="7" t="s">
        <v>91</v>
      </c>
      <c r="AJ16" s="14" t="s">
        <v>94</v>
      </c>
      <c r="AK16" s="15"/>
      <c r="AL16" s="15"/>
      <c r="AM16" s="14" t="s">
        <v>75</v>
      </c>
      <c r="AN16" s="14" t="s">
        <v>176</v>
      </c>
      <c r="AO16" s="14" t="s">
        <v>109</v>
      </c>
      <c r="AP16" s="14" t="s">
        <v>78</v>
      </c>
      <c r="AQ16" s="12">
        <v>1.0</v>
      </c>
      <c r="AR16" s="16" t="str">
        <f t="shared" si="2"/>
        <v>11/08/2025 - 15:00:00</v>
      </c>
      <c r="AS16" s="17" t="str">
        <f t="shared" si="3"/>
        <v>FURTO A TRANSEUNTE - RUA CONSELHEIRO BROTERO - TROMBADA - MOTO - VIA PÚBLICA - SO CELULAR</v>
      </c>
      <c r="AT16" s="18" t="str">
        <f t="shared" si="4"/>
        <v>11/08/2025 - 15:00:00 - FURTO A TRANSEUNTE - RUA CONSELHEIRO BROTERO - TROMBADA - MOTO - VIA PÚBLICA - SO CELULAR</v>
      </c>
      <c r="AU16" s="17" t="str">
        <f t="shared" si="5"/>
        <v>AGOSTO</v>
      </c>
      <c r="AV16" s="17" t="str">
        <f t="shared" si="6"/>
        <v>SEGUNDA-FEIRA</v>
      </c>
      <c r="AW16" s="17" t="s">
        <v>79</v>
      </c>
      <c r="AX16" s="15"/>
      <c r="AY16" s="19" t="s">
        <v>80</v>
      </c>
      <c r="AZ16" s="14" t="s">
        <v>81</v>
      </c>
      <c r="BA16" s="14" t="s">
        <v>81</v>
      </c>
      <c r="BB16" s="14" t="s">
        <v>98</v>
      </c>
      <c r="BC16" s="15"/>
      <c r="BD16" s="14" t="s">
        <v>85</v>
      </c>
    </row>
    <row r="17" ht="15.0" customHeight="1">
      <c r="A17" s="7">
        <v>900020.0</v>
      </c>
      <c r="B17" s="7">
        <v>2025.0</v>
      </c>
      <c r="C17" s="7" t="s">
        <v>177</v>
      </c>
      <c r="D17" s="7" t="s">
        <v>57</v>
      </c>
      <c r="E17" s="7" t="s">
        <v>154</v>
      </c>
      <c r="F17" s="7" t="s">
        <v>155</v>
      </c>
      <c r="G17" s="7" t="s">
        <v>155</v>
      </c>
      <c r="H17" s="7" t="s">
        <v>57</v>
      </c>
      <c r="I17" s="7" t="s">
        <v>58</v>
      </c>
      <c r="J17" s="7" t="s">
        <v>61</v>
      </c>
      <c r="K17" s="7" t="s">
        <v>162</v>
      </c>
      <c r="L17" s="7" t="s">
        <v>57</v>
      </c>
      <c r="M17" s="8" t="s">
        <v>63</v>
      </c>
      <c r="N17" s="8" t="s">
        <v>121</v>
      </c>
      <c r="O17" s="7" t="s">
        <v>169</v>
      </c>
      <c r="P17" s="9" t="s">
        <v>89</v>
      </c>
      <c r="Q17" s="7">
        <v>12.0</v>
      </c>
      <c r="R17" s="7">
        <v>8.0</v>
      </c>
      <c r="S17" s="7">
        <v>2025.0</v>
      </c>
      <c r="T17" s="10">
        <v>45881.0</v>
      </c>
      <c r="U17" s="7" t="s">
        <v>67</v>
      </c>
      <c r="V17" s="7" t="s">
        <v>68</v>
      </c>
      <c r="W17" s="7" t="s">
        <v>158</v>
      </c>
      <c r="X17" s="7" t="s">
        <v>65</v>
      </c>
      <c r="Y17" s="7" t="s">
        <v>65</v>
      </c>
      <c r="Z17" s="7" t="s">
        <v>91</v>
      </c>
      <c r="AA17" s="7" t="s">
        <v>175</v>
      </c>
      <c r="AB17" s="7">
        <v>196.0</v>
      </c>
      <c r="AC17" s="7" t="s">
        <v>164</v>
      </c>
      <c r="AD17" s="7">
        <v>-23.53835568</v>
      </c>
      <c r="AE17" s="7">
        <v>-46.66141159</v>
      </c>
      <c r="AF17" s="7">
        <v>1232011.0</v>
      </c>
      <c r="AG17" s="12" t="s">
        <v>93</v>
      </c>
      <c r="AH17" s="13" t="str">
        <f t="shared" si="1"/>
        <v>NOITE 2 (21:00 AS 23:59)</v>
      </c>
      <c r="AI17" s="7" t="s">
        <v>91</v>
      </c>
      <c r="AJ17" s="14" t="s">
        <v>94</v>
      </c>
      <c r="AK17" s="15"/>
      <c r="AL17" s="15"/>
      <c r="AM17" s="14" t="s">
        <v>75</v>
      </c>
      <c r="AN17" s="14" t="s">
        <v>108</v>
      </c>
      <c r="AO17" s="14" t="s">
        <v>178</v>
      </c>
      <c r="AP17" s="14" t="s">
        <v>78</v>
      </c>
      <c r="AQ17" s="12">
        <v>1.0</v>
      </c>
      <c r="AR17" s="16" t="str">
        <f t="shared" si="2"/>
        <v>11/08/2025 - 23:00:00</v>
      </c>
      <c r="AS17" s="17" t="str">
        <f t="shared" si="3"/>
        <v>FURTO A TRANSEUNTE - RUA CONSELHEIRO BROTERO - TROMBADA - BICICLETA - MÃOS DA VITIMA - SO CELULAR</v>
      </c>
      <c r="AT17" s="18" t="str">
        <f t="shared" si="4"/>
        <v>11/08/2025 - 23:00:00 - FURTO A TRANSEUNTE - RUA CONSELHEIRO BROTERO - TROMBADA - BICICLETA - MÃOS DA VITIMA - SO CELULAR</v>
      </c>
      <c r="AU17" s="17" t="str">
        <f t="shared" si="5"/>
        <v>AGOSTO</v>
      </c>
      <c r="AV17" s="17" t="str">
        <f t="shared" si="6"/>
        <v>SEGUNDA-FEIRA</v>
      </c>
      <c r="AW17" s="17" t="s">
        <v>79</v>
      </c>
      <c r="AX17" s="15"/>
      <c r="AY17" s="19" t="s">
        <v>80</v>
      </c>
      <c r="AZ17" s="14" t="s">
        <v>81</v>
      </c>
      <c r="BA17" s="14" t="s">
        <v>81</v>
      </c>
      <c r="BB17" s="14" t="s">
        <v>98</v>
      </c>
      <c r="BC17" s="15"/>
      <c r="BD17" s="14" t="s">
        <v>85</v>
      </c>
    </row>
    <row r="18" ht="15.0" customHeight="1">
      <c r="A18" s="7">
        <v>900021.0</v>
      </c>
      <c r="B18" s="7">
        <v>2025.0</v>
      </c>
      <c r="C18" s="7" t="s">
        <v>179</v>
      </c>
      <c r="D18" s="7" t="s">
        <v>57</v>
      </c>
      <c r="E18" s="7" t="s">
        <v>154</v>
      </c>
      <c r="F18" s="7" t="s">
        <v>155</v>
      </c>
      <c r="G18" s="7" t="s">
        <v>180</v>
      </c>
      <c r="H18" s="7" t="s">
        <v>57</v>
      </c>
      <c r="I18" s="7" t="s">
        <v>58</v>
      </c>
      <c r="J18" s="7" t="s">
        <v>61</v>
      </c>
      <c r="K18" s="7" t="s">
        <v>62</v>
      </c>
      <c r="L18" s="7" t="s">
        <v>57</v>
      </c>
      <c r="M18" s="8" t="s">
        <v>63</v>
      </c>
      <c r="N18" s="8" t="s">
        <v>140</v>
      </c>
      <c r="O18" s="7" t="s">
        <v>152</v>
      </c>
      <c r="P18" s="9" t="s">
        <v>89</v>
      </c>
      <c r="Q18" s="7">
        <v>12.0</v>
      </c>
      <c r="R18" s="7">
        <v>8.0</v>
      </c>
      <c r="S18" s="7">
        <v>2025.0</v>
      </c>
      <c r="T18" s="10">
        <v>45881.0</v>
      </c>
      <c r="U18" s="7" t="s">
        <v>67</v>
      </c>
      <c r="V18" s="7" t="s">
        <v>68</v>
      </c>
      <c r="W18" s="7" t="s">
        <v>158</v>
      </c>
      <c r="X18" s="7" t="s">
        <v>65</v>
      </c>
      <c r="Y18" s="7" t="s">
        <v>65</v>
      </c>
      <c r="Z18" s="7" t="s">
        <v>91</v>
      </c>
      <c r="AA18" s="7" t="s">
        <v>181</v>
      </c>
      <c r="AB18" s="7">
        <v>892.0</v>
      </c>
      <c r="AC18" s="7" t="s">
        <v>72</v>
      </c>
      <c r="AD18" s="7">
        <v>-23.53532847</v>
      </c>
      <c r="AE18" s="7">
        <v>-46.64091731</v>
      </c>
      <c r="AF18" s="7">
        <v>1214100.0</v>
      </c>
      <c r="AG18" s="12" t="s">
        <v>93</v>
      </c>
      <c r="AH18" s="13" t="str">
        <f t="shared" si="1"/>
        <v>TARDE 2 (15:00 AS 17:59)</v>
      </c>
      <c r="AI18" s="7" t="s">
        <v>91</v>
      </c>
      <c r="AJ18" s="14" t="s">
        <v>182</v>
      </c>
      <c r="AK18" s="15"/>
      <c r="AL18" s="15"/>
      <c r="AM18" s="14" t="s">
        <v>95</v>
      </c>
      <c r="AN18" s="14" t="s">
        <v>96</v>
      </c>
      <c r="AO18" s="14" t="s">
        <v>96</v>
      </c>
      <c r="AP18" s="14" t="s">
        <v>143</v>
      </c>
      <c r="AQ18" s="12">
        <v>1.0</v>
      </c>
      <c r="AR18" s="16" t="str">
        <f t="shared" si="2"/>
        <v>11/08/2025 - 15:00:00</v>
      </c>
      <c r="AS18" s="17" t="str">
        <f t="shared" si="3"/>
        <v>SAQUE/MOVIMENTACAO NAO AUTORIZADA - AVENIDA DUQUE DE CAXIAS - MODUS OPERANDI NAO ESPECIFICADO - NÃO ESPECIFICADO - NÃO ESPECIFICADO - CARTAO BANCARIO</v>
      </c>
      <c r="AT18" s="18" t="str">
        <f t="shared" si="4"/>
        <v>11/08/2025 - 15:00:00 - SAQUE/MOVIMENTACAO NAO AUTORIZADA - AVENIDA DUQUE DE CAXIAS - MODUS OPERANDI NAO ESPECIFICADO - NÃO ESPECIFICADO - NÃO ESPECIFICADO - CARTAO BANCARIO</v>
      </c>
      <c r="AU18" s="17" t="str">
        <f t="shared" si="5"/>
        <v>AGOSTO</v>
      </c>
      <c r="AV18" s="17" t="str">
        <f t="shared" si="6"/>
        <v>SEGUNDA-FEIRA</v>
      </c>
      <c r="AW18" s="17" t="s">
        <v>79</v>
      </c>
      <c r="AX18" s="15"/>
      <c r="AY18" s="19" t="s">
        <v>182</v>
      </c>
      <c r="AZ18" s="14" t="s">
        <v>81</v>
      </c>
      <c r="BA18" s="14" t="s">
        <v>81</v>
      </c>
      <c r="BB18" s="14" t="s">
        <v>98</v>
      </c>
      <c r="BC18" s="15"/>
      <c r="BD18" s="14" t="s">
        <v>85</v>
      </c>
    </row>
    <row r="19" ht="15.0" customHeight="1">
      <c r="A19" s="7">
        <v>10102.0</v>
      </c>
      <c r="B19" s="7">
        <v>2025.0</v>
      </c>
      <c r="C19" s="7" t="s">
        <v>183</v>
      </c>
      <c r="D19" s="7" t="s">
        <v>57</v>
      </c>
      <c r="E19" s="7" t="s">
        <v>58</v>
      </c>
      <c r="F19" s="7" t="s">
        <v>61</v>
      </c>
      <c r="G19" s="7" t="s">
        <v>184</v>
      </c>
      <c r="H19" s="7" t="s">
        <v>57</v>
      </c>
      <c r="I19" s="7" t="s">
        <v>58</v>
      </c>
      <c r="J19" s="7" t="s">
        <v>61</v>
      </c>
      <c r="K19" s="7" t="s">
        <v>62</v>
      </c>
      <c r="L19" s="7" t="s">
        <v>57</v>
      </c>
      <c r="M19" s="8" t="s">
        <v>185</v>
      </c>
      <c r="N19" s="8" t="s">
        <v>186</v>
      </c>
      <c r="O19" s="7" t="s">
        <v>65</v>
      </c>
      <c r="P19" s="9" t="s">
        <v>89</v>
      </c>
      <c r="Q19" s="7">
        <v>12.0</v>
      </c>
      <c r="R19" s="7">
        <v>8.0</v>
      </c>
      <c r="S19" s="7">
        <v>2025.0</v>
      </c>
      <c r="T19" s="10">
        <v>45881.0</v>
      </c>
      <c r="U19" s="7" t="s">
        <v>67</v>
      </c>
      <c r="V19" s="7" t="s">
        <v>102</v>
      </c>
      <c r="W19" s="7" t="s">
        <v>90</v>
      </c>
      <c r="X19" s="7" t="s">
        <v>65</v>
      </c>
      <c r="Y19" s="7" t="s">
        <v>187</v>
      </c>
      <c r="Z19" s="7" t="s">
        <v>91</v>
      </c>
      <c r="AA19" s="7" t="s">
        <v>188</v>
      </c>
      <c r="AB19" s="7">
        <v>100.0</v>
      </c>
      <c r="AC19" s="7" t="s">
        <v>72</v>
      </c>
      <c r="AD19" s="7">
        <v>-23.54249763</v>
      </c>
      <c r="AE19" s="7">
        <v>-46.63801537</v>
      </c>
      <c r="AF19" s="7">
        <v>1034010.0</v>
      </c>
      <c r="AG19" s="12" t="s">
        <v>189</v>
      </c>
      <c r="AH19" s="13" t="str">
        <f t="shared" si="1"/>
        <v>MADRUGADA 1 (00:00 AS 02:59)</v>
      </c>
      <c r="AI19" s="7" t="s">
        <v>91</v>
      </c>
      <c r="AJ19" s="14" t="s">
        <v>106</v>
      </c>
      <c r="AK19" s="15"/>
      <c r="AL19" s="15"/>
      <c r="AM19" s="14" t="s">
        <v>107</v>
      </c>
      <c r="AN19" s="14" t="s">
        <v>76</v>
      </c>
      <c r="AO19" s="14" t="s">
        <v>109</v>
      </c>
      <c r="AP19" s="14" t="s">
        <v>190</v>
      </c>
      <c r="AQ19" s="12">
        <v>1.0</v>
      </c>
      <c r="AR19" s="16" t="str">
        <f t="shared" si="2"/>
        <v>12/08/2025 - 02:12:00</v>
      </c>
      <c r="AS19" s="17" t="str">
        <f t="shared" si="3"/>
        <v>ROUBO A TRANSEUNTE - LARGO DO PAISSANDU - AMEAÇA COM ARMA BRANCA - A PÉ - VIA PÚBLICA - CELULAR E OUTROS</v>
      </c>
      <c r="AT19" s="18" t="str">
        <f t="shared" si="4"/>
        <v>12/08/2025 - 02:12:00 - ROUBO A TRANSEUNTE - LARGO DO PAISSANDU - AMEAÇA COM ARMA BRANCA - A PÉ - VIA PÚBLICA - CELULAR E OUTROS</v>
      </c>
      <c r="AU19" s="17" t="str">
        <f t="shared" si="5"/>
        <v>AGOSTO</v>
      </c>
      <c r="AV19" s="17" t="str">
        <f t="shared" si="6"/>
        <v>TERÇA-FEIRA</v>
      </c>
      <c r="AW19" s="17" t="s">
        <v>79</v>
      </c>
      <c r="AX19" s="15"/>
      <c r="AY19" s="19" t="s">
        <v>111</v>
      </c>
      <c r="AZ19" s="14" t="s">
        <v>81</v>
      </c>
      <c r="BA19" s="14" t="s">
        <v>82</v>
      </c>
      <c r="BB19" s="14" t="s">
        <v>83</v>
      </c>
      <c r="BC19" s="14" t="s">
        <v>191</v>
      </c>
      <c r="BD19" s="14" t="s">
        <v>85</v>
      </c>
    </row>
    <row r="20" ht="15.0" customHeight="1">
      <c r="A20" s="7">
        <v>10103.0</v>
      </c>
      <c r="B20" s="7">
        <v>2025.0</v>
      </c>
      <c r="C20" s="7" t="s">
        <v>192</v>
      </c>
      <c r="D20" s="7" t="s">
        <v>57</v>
      </c>
      <c r="E20" s="7" t="s">
        <v>58</v>
      </c>
      <c r="F20" s="7" t="s">
        <v>61</v>
      </c>
      <c r="G20" s="7" t="s">
        <v>100</v>
      </c>
      <c r="H20" s="7" t="s">
        <v>57</v>
      </c>
      <c r="I20" s="7" t="s">
        <v>58</v>
      </c>
      <c r="J20" s="7" t="s">
        <v>61</v>
      </c>
      <c r="K20" s="7" t="s">
        <v>62</v>
      </c>
      <c r="L20" s="7" t="s">
        <v>57</v>
      </c>
      <c r="M20" s="8" t="s">
        <v>185</v>
      </c>
      <c r="N20" s="8" t="s">
        <v>193</v>
      </c>
      <c r="O20" s="7" t="s">
        <v>65</v>
      </c>
      <c r="P20" s="9" t="s">
        <v>89</v>
      </c>
      <c r="Q20" s="7">
        <v>12.0</v>
      </c>
      <c r="R20" s="7">
        <v>8.0</v>
      </c>
      <c r="S20" s="7">
        <v>2025.0</v>
      </c>
      <c r="T20" s="10">
        <v>45881.0</v>
      </c>
      <c r="U20" s="7" t="s">
        <v>67</v>
      </c>
      <c r="V20" s="7" t="s">
        <v>68</v>
      </c>
      <c r="W20" s="7" t="s">
        <v>114</v>
      </c>
      <c r="X20" s="7" t="s">
        <v>65</v>
      </c>
      <c r="Y20" s="7" t="s">
        <v>65</v>
      </c>
      <c r="Z20" s="7" t="s">
        <v>91</v>
      </c>
      <c r="AA20" s="7" t="s">
        <v>194</v>
      </c>
      <c r="AB20" s="7">
        <v>21.0</v>
      </c>
      <c r="AC20" s="7" t="s">
        <v>72</v>
      </c>
      <c r="AD20" s="7">
        <v>-23.5439092</v>
      </c>
      <c r="AE20" s="7">
        <v>-46.6400745</v>
      </c>
      <c r="AF20" s="7">
        <v>1041000.0</v>
      </c>
      <c r="AG20" s="12" t="s">
        <v>93</v>
      </c>
      <c r="AH20" s="13" t="str">
        <f t="shared" si="1"/>
        <v>MANHÃ 2 (09:00 AS 11:59)</v>
      </c>
      <c r="AI20" s="7" t="s">
        <v>91</v>
      </c>
      <c r="AJ20" s="14" t="s">
        <v>117</v>
      </c>
      <c r="AK20" s="15"/>
      <c r="AL20" s="15"/>
      <c r="AM20" s="14" t="s">
        <v>130</v>
      </c>
      <c r="AN20" s="14" t="s">
        <v>96</v>
      </c>
      <c r="AO20" s="14" t="s">
        <v>119</v>
      </c>
      <c r="AP20" s="14" t="s">
        <v>96</v>
      </c>
      <c r="AQ20" s="12">
        <v>1.0</v>
      </c>
      <c r="AR20" s="16" t="str">
        <f t="shared" si="2"/>
        <v>12/08/2025 - 10:40:00</v>
      </c>
      <c r="AS20" s="17" t="str">
        <f t="shared" si="3"/>
        <v>FURTO A OBJETO EM INTERIOR DE VEICULO - RUA VINTE E QUATRO DE MAIO - MEDIANTE ARROMBAMENTO - NÃO ESPECIFICADO - INTERIOR DE VEÍCULO - NÃO ESPECIFICADO</v>
      </c>
      <c r="AT20" s="18" t="str">
        <f t="shared" si="4"/>
        <v>12/08/2025 - 10:40:00 - FURTO A OBJETO EM INTERIOR DE VEICULO - RUA VINTE E QUATRO DE MAIO - MEDIANTE ARROMBAMENTO - NÃO ESPECIFICADO - INTERIOR DE VEÍCULO - NÃO ESPECIFICADO</v>
      </c>
      <c r="AU20" s="17" t="str">
        <f t="shared" si="5"/>
        <v>AGOSTO</v>
      </c>
      <c r="AV20" s="17" t="str">
        <f t="shared" si="6"/>
        <v>TERÇA-FEIRA</v>
      </c>
      <c r="AW20" s="17" t="s">
        <v>79</v>
      </c>
      <c r="AX20" s="15"/>
      <c r="AY20" s="19" t="s">
        <v>80</v>
      </c>
      <c r="AZ20" s="14" t="s">
        <v>81</v>
      </c>
      <c r="BA20" s="14" t="s">
        <v>81</v>
      </c>
      <c r="BB20" s="14" t="s">
        <v>98</v>
      </c>
      <c r="BC20" s="15"/>
      <c r="BD20" s="14" t="s">
        <v>85</v>
      </c>
    </row>
    <row r="21" ht="15.0" customHeight="1">
      <c r="A21" s="7">
        <v>10103.0</v>
      </c>
      <c r="B21" s="7">
        <v>2025.0</v>
      </c>
      <c r="C21" s="7" t="s">
        <v>195</v>
      </c>
      <c r="D21" s="7" t="s">
        <v>57</v>
      </c>
      <c r="E21" s="7" t="s">
        <v>58</v>
      </c>
      <c r="F21" s="7" t="s">
        <v>61</v>
      </c>
      <c r="G21" s="7" t="s">
        <v>100</v>
      </c>
      <c r="H21" s="7" t="s">
        <v>57</v>
      </c>
      <c r="I21" s="7" t="s">
        <v>58</v>
      </c>
      <c r="J21" s="7" t="s">
        <v>61</v>
      </c>
      <c r="K21" s="7" t="s">
        <v>62</v>
      </c>
      <c r="L21" s="7" t="s">
        <v>57</v>
      </c>
      <c r="M21" s="8" t="s">
        <v>185</v>
      </c>
      <c r="N21" s="8" t="s">
        <v>140</v>
      </c>
      <c r="O21" s="7" t="s">
        <v>152</v>
      </c>
      <c r="P21" s="9" t="s">
        <v>89</v>
      </c>
      <c r="Q21" s="7">
        <v>12.0</v>
      </c>
      <c r="R21" s="7">
        <v>8.0</v>
      </c>
      <c r="S21" s="7">
        <v>2025.0</v>
      </c>
      <c r="T21" s="10">
        <v>45881.0</v>
      </c>
      <c r="U21" s="7" t="s">
        <v>67</v>
      </c>
      <c r="V21" s="7" t="s">
        <v>68</v>
      </c>
      <c r="W21" s="7" t="s">
        <v>90</v>
      </c>
      <c r="X21" s="7" t="s">
        <v>65</v>
      </c>
      <c r="Y21" s="7" t="s">
        <v>65</v>
      </c>
      <c r="Z21" s="7" t="s">
        <v>91</v>
      </c>
      <c r="AA21" s="7" t="s">
        <v>141</v>
      </c>
      <c r="AB21" s="7">
        <v>0.0</v>
      </c>
      <c r="AC21" s="7" t="s">
        <v>72</v>
      </c>
      <c r="AD21" s="7">
        <v>-23.54207353</v>
      </c>
      <c r="AE21" s="7">
        <v>-46.64245295</v>
      </c>
      <c r="AF21" s="7">
        <v>1045000.0</v>
      </c>
      <c r="AG21" s="12" t="s">
        <v>93</v>
      </c>
      <c r="AH21" s="13" t="str">
        <f t="shared" si="1"/>
        <v>TARDE 2 (15:00 AS 17:59)</v>
      </c>
      <c r="AI21" s="7" t="s">
        <v>91</v>
      </c>
      <c r="AJ21" s="14" t="s">
        <v>94</v>
      </c>
      <c r="AK21" s="15"/>
      <c r="AL21" s="15"/>
      <c r="AM21" s="14" t="s">
        <v>118</v>
      </c>
      <c r="AN21" s="14" t="s">
        <v>76</v>
      </c>
      <c r="AO21" s="14" t="s">
        <v>109</v>
      </c>
      <c r="AP21" s="14" t="s">
        <v>97</v>
      </c>
      <c r="AQ21" s="12">
        <v>1.0</v>
      </c>
      <c r="AR21" s="16" t="str">
        <f t="shared" si="2"/>
        <v>12/08/2025 - 15:00:00</v>
      </c>
      <c r="AS21" s="17" t="str">
        <f t="shared" si="3"/>
        <v>FURTO A TRANSEUNTE - PRAÇA DA REPUBLICA - DESTREZA - A PÉ - VIA PÚBLICA - MOCHILA/BOLSA</v>
      </c>
      <c r="AT21" s="18" t="str">
        <f t="shared" si="4"/>
        <v>12/08/2025 - 15:00:00 - FURTO A TRANSEUNTE - PRAÇA DA REPUBLICA - DESTREZA - A PÉ - VIA PÚBLICA - MOCHILA/BOLSA</v>
      </c>
      <c r="AU21" s="17" t="str">
        <f t="shared" si="5"/>
        <v>AGOSTO</v>
      </c>
      <c r="AV21" s="17" t="str">
        <f t="shared" si="6"/>
        <v>TERÇA-FEIRA</v>
      </c>
      <c r="AW21" s="17" t="s">
        <v>79</v>
      </c>
      <c r="AX21" s="15"/>
      <c r="AY21" s="19" t="s">
        <v>80</v>
      </c>
      <c r="AZ21" s="14" t="s">
        <v>81</v>
      </c>
      <c r="BA21" s="14" t="s">
        <v>81</v>
      </c>
      <c r="BB21" s="14" t="s">
        <v>98</v>
      </c>
      <c r="BC21" s="15"/>
      <c r="BD21" s="14" t="s">
        <v>85</v>
      </c>
    </row>
    <row r="22" ht="15.0" customHeight="1">
      <c r="A22" s="7">
        <v>10235.0</v>
      </c>
      <c r="B22" s="7">
        <v>2025.0</v>
      </c>
      <c r="C22" s="7" t="s">
        <v>196</v>
      </c>
      <c r="D22" s="7" t="s">
        <v>57</v>
      </c>
      <c r="E22" s="7" t="s">
        <v>58</v>
      </c>
      <c r="F22" s="7" t="s">
        <v>145</v>
      </c>
      <c r="G22" s="7" t="s">
        <v>197</v>
      </c>
      <c r="H22" s="7" t="s">
        <v>57</v>
      </c>
      <c r="I22" s="7" t="s">
        <v>58</v>
      </c>
      <c r="J22" s="7" t="s">
        <v>61</v>
      </c>
      <c r="K22" s="7" t="s">
        <v>62</v>
      </c>
      <c r="L22" s="7" t="s">
        <v>57</v>
      </c>
      <c r="M22" s="8" t="s">
        <v>185</v>
      </c>
      <c r="N22" s="8" t="s">
        <v>198</v>
      </c>
      <c r="O22" s="7" t="s">
        <v>65</v>
      </c>
      <c r="P22" s="9" t="s">
        <v>89</v>
      </c>
      <c r="Q22" s="7">
        <v>12.0</v>
      </c>
      <c r="R22" s="7">
        <v>8.0</v>
      </c>
      <c r="S22" s="7">
        <v>2025.0</v>
      </c>
      <c r="T22" s="10">
        <v>45881.0</v>
      </c>
      <c r="U22" s="7" t="s">
        <v>67</v>
      </c>
      <c r="V22" s="7" t="s">
        <v>102</v>
      </c>
      <c r="W22" s="7" t="s">
        <v>158</v>
      </c>
      <c r="X22" s="7" t="s">
        <v>65</v>
      </c>
      <c r="Y22" s="7" t="s">
        <v>187</v>
      </c>
      <c r="Z22" s="7" t="s">
        <v>199</v>
      </c>
      <c r="AA22" s="7" t="s">
        <v>200</v>
      </c>
      <c r="AB22" s="7">
        <v>598.0</v>
      </c>
      <c r="AC22" s="7" t="s">
        <v>105</v>
      </c>
      <c r="AD22" s="7">
        <v>-23.539054</v>
      </c>
      <c r="AE22" s="7">
        <v>-46.636087</v>
      </c>
      <c r="AF22" s="7">
        <v>1033001.0</v>
      </c>
      <c r="AG22" s="12" t="s">
        <v>93</v>
      </c>
      <c r="AH22" s="13" t="str">
        <f t="shared" si="1"/>
        <v>TARDE 1 (12:00 AS 14:59)</v>
      </c>
      <c r="AI22" s="7" t="s">
        <v>91</v>
      </c>
      <c r="AJ22" s="14" t="s">
        <v>106</v>
      </c>
      <c r="AK22" s="15"/>
      <c r="AL22" s="15"/>
      <c r="AM22" s="14" t="s">
        <v>173</v>
      </c>
      <c r="AN22" s="14" t="s">
        <v>76</v>
      </c>
      <c r="AO22" s="14" t="s">
        <v>109</v>
      </c>
      <c r="AP22" s="14" t="s">
        <v>78</v>
      </c>
      <c r="AQ22" s="12">
        <v>1.0</v>
      </c>
      <c r="AR22" s="16" t="str">
        <f t="shared" si="2"/>
        <v>12/08/2025 - 14:00:00</v>
      </c>
      <c r="AS22" s="17" t="str">
        <f t="shared" si="3"/>
        <v>ROUBO A TRANSEUNTE - AVENIDA CÁSPER LÍBERO - AMEAÇA COM ARMA DE FOGO/SIMULACRO/SIMULAÇÃO - A PÉ - VIA PÚBLICA - SO CELULAR</v>
      </c>
      <c r="AT22" s="18" t="str">
        <f t="shared" si="4"/>
        <v>12/08/2025 - 14:00:00 - ROUBO A TRANSEUNTE - AVENIDA CÁSPER LÍBERO - AMEAÇA COM ARMA DE FOGO/SIMULACRO/SIMULAÇÃO - A PÉ - VIA PÚBLICA - SO CELULAR</v>
      </c>
      <c r="AU22" s="17" t="str">
        <f t="shared" si="5"/>
        <v>AGOSTO</v>
      </c>
      <c r="AV22" s="17" t="str">
        <f t="shared" si="6"/>
        <v>TERÇA-FEIRA</v>
      </c>
      <c r="AW22" s="17" t="s">
        <v>79</v>
      </c>
      <c r="AX22" s="15"/>
      <c r="AY22" s="19" t="s">
        <v>111</v>
      </c>
      <c r="AZ22" s="14" t="s">
        <v>81</v>
      </c>
      <c r="BA22" s="14" t="s">
        <v>81</v>
      </c>
      <c r="BB22" s="14" t="s">
        <v>98</v>
      </c>
      <c r="BC22" s="15"/>
      <c r="BD22" s="14" t="s">
        <v>85</v>
      </c>
    </row>
    <row r="23" ht="15.0" customHeight="1">
      <c r="A23" s="7">
        <v>900020.0</v>
      </c>
      <c r="B23" s="7">
        <v>2025.0</v>
      </c>
      <c r="C23" s="7" t="s">
        <v>201</v>
      </c>
      <c r="D23" s="7" t="s">
        <v>57</v>
      </c>
      <c r="E23" s="7" t="s">
        <v>154</v>
      </c>
      <c r="F23" s="7" t="s">
        <v>155</v>
      </c>
      <c r="G23" s="7" t="s">
        <v>155</v>
      </c>
      <c r="H23" s="7" t="s">
        <v>57</v>
      </c>
      <c r="I23" s="7" t="s">
        <v>58</v>
      </c>
      <c r="J23" s="7" t="s">
        <v>61</v>
      </c>
      <c r="K23" s="7" t="s">
        <v>62</v>
      </c>
      <c r="L23" s="7" t="s">
        <v>57</v>
      </c>
      <c r="M23" s="8" t="s">
        <v>185</v>
      </c>
      <c r="N23" s="8" t="s">
        <v>156</v>
      </c>
      <c r="O23" s="7" t="s">
        <v>157</v>
      </c>
      <c r="P23" s="9" t="s">
        <v>89</v>
      </c>
      <c r="Q23" s="7">
        <v>12.0</v>
      </c>
      <c r="R23" s="7">
        <v>8.0</v>
      </c>
      <c r="S23" s="7">
        <v>2025.0</v>
      </c>
      <c r="T23" s="10">
        <v>45881.0</v>
      </c>
      <c r="U23" s="7" t="s">
        <v>67</v>
      </c>
      <c r="V23" s="7" t="s">
        <v>68</v>
      </c>
      <c r="W23" s="7" t="s">
        <v>158</v>
      </c>
      <c r="X23" s="7" t="s">
        <v>65</v>
      </c>
      <c r="Y23" s="7" t="s">
        <v>65</v>
      </c>
      <c r="Z23" s="7" t="s">
        <v>70</v>
      </c>
      <c r="AA23" s="7" t="s">
        <v>159</v>
      </c>
      <c r="AB23" s="7">
        <v>0.0</v>
      </c>
      <c r="AC23" s="7" t="s">
        <v>160</v>
      </c>
      <c r="AD23" s="7">
        <v>-23.5447423</v>
      </c>
      <c r="AE23" s="7">
        <v>-46.6433081</v>
      </c>
      <c r="AF23" s="7">
        <v>1045001.0</v>
      </c>
      <c r="AG23" s="12" t="s">
        <v>93</v>
      </c>
      <c r="AH23" s="13" t="str">
        <f t="shared" si="1"/>
        <v>MANHÃ 1 (06:00 AS 08:59)</v>
      </c>
      <c r="AI23" s="7" t="s">
        <v>70</v>
      </c>
      <c r="AJ23" s="14" t="s">
        <v>74</v>
      </c>
      <c r="AK23" s="15"/>
      <c r="AL23" s="15"/>
      <c r="AM23" s="14" t="s">
        <v>118</v>
      </c>
      <c r="AN23" s="14" t="s">
        <v>76</v>
      </c>
      <c r="AO23" s="14" t="s">
        <v>77</v>
      </c>
      <c r="AP23" s="14" t="s">
        <v>78</v>
      </c>
      <c r="AQ23" s="12">
        <v>1.0</v>
      </c>
      <c r="AR23" s="16" t="str">
        <f t="shared" si="2"/>
        <v>12/08/2025 - 08:00:00</v>
      </c>
      <c r="AS23" s="17" t="str">
        <f t="shared" si="3"/>
        <v>FURTO EM INTERIOR DE TRANSPORTE COLETIVO (DENTRO DO ONIBUS/TREM/METRO) - PRAÇA DA REPÚBLICA - DESTREZA - A PÉ - BOLSO/VESTES - SO CELULAR</v>
      </c>
      <c r="AT23" s="18" t="str">
        <f t="shared" si="4"/>
        <v>12/08/2025 - 08:00:00 - FURTO EM INTERIOR DE TRANSPORTE COLETIVO (DENTRO DO ONIBUS/TREM/METRO) - PRAÇA DA REPÚBLICA - DESTREZA - A PÉ - BOLSO/VESTES - SO CELULAR</v>
      </c>
      <c r="AU23" s="17" t="str">
        <f t="shared" si="5"/>
        <v>AGOSTO</v>
      </c>
      <c r="AV23" s="17" t="str">
        <f t="shared" si="6"/>
        <v>TERÇA-FEIRA</v>
      </c>
      <c r="AW23" s="17" t="s">
        <v>79</v>
      </c>
      <c r="AX23" s="15"/>
      <c r="AY23" s="19" t="s">
        <v>80</v>
      </c>
      <c r="AZ23" s="14" t="s">
        <v>81</v>
      </c>
      <c r="BA23" s="14" t="s">
        <v>81</v>
      </c>
      <c r="BB23" s="14" t="s">
        <v>98</v>
      </c>
      <c r="BC23" s="15"/>
      <c r="BD23" s="14" t="s">
        <v>85</v>
      </c>
    </row>
    <row r="24" ht="15.0" customHeight="1">
      <c r="A24" s="7">
        <v>900020.0</v>
      </c>
      <c r="B24" s="7">
        <v>2025.0</v>
      </c>
      <c r="C24" s="7" t="s">
        <v>202</v>
      </c>
      <c r="D24" s="7" t="s">
        <v>57</v>
      </c>
      <c r="E24" s="7" t="s">
        <v>154</v>
      </c>
      <c r="F24" s="7" t="s">
        <v>155</v>
      </c>
      <c r="G24" s="7" t="s">
        <v>155</v>
      </c>
      <c r="H24" s="7" t="s">
        <v>57</v>
      </c>
      <c r="I24" s="7" t="s">
        <v>58</v>
      </c>
      <c r="J24" s="7" t="s">
        <v>61</v>
      </c>
      <c r="K24" s="7" t="s">
        <v>162</v>
      </c>
      <c r="L24" s="7" t="s">
        <v>57</v>
      </c>
      <c r="M24" s="8" t="s">
        <v>185</v>
      </c>
      <c r="N24" s="8" t="s">
        <v>140</v>
      </c>
      <c r="O24" s="7" t="s">
        <v>152</v>
      </c>
      <c r="P24" s="9" t="s">
        <v>89</v>
      </c>
      <c r="Q24" s="7">
        <v>12.0</v>
      </c>
      <c r="R24" s="7">
        <v>8.0</v>
      </c>
      <c r="S24" s="7">
        <v>2025.0</v>
      </c>
      <c r="T24" s="10">
        <v>45881.0</v>
      </c>
      <c r="U24" s="7" t="s">
        <v>67</v>
      </c>
      <c r="V24" s="7" t="s">
        <v>68</v>
      </c>
      <c r="W24" s="7" t="s">
        <v>158</v>
      </c>
      <c r="X24" s="7" t="s">
        <v>65</v>
      </c>
      <c r="Y24" s="7" t="s">
        <v>65</v>
      </c>
      <c r="Z24" s="7" t="s">
        <v>91</v>
      </c>
      <c r="AA24" s="7" t="s">
        <v>203</v>
      </c>
      <c r="AB24" s="7">
        <v>770.0</v>
      </c>
      <c r="AC24" s="7" t="s">
        <v>204</v>
      </c>
      <c r="AD24" s="7">
        <v>-23.54448651</v>
      </c>
      <c r="AE24" s="7">
        <v>-46.65213224</v>
      </c>
      <c r="AF24" s="7">
        <v>1223011.0</v>
      </c>
      <c r="AG24" s="12" t="s">
        <v>93</v>
      </c>
      <c r="AH24" s="13" t="str">
        <f t="shared" si="1"/>
        <v>TARDE 2 (15:00 AS 17:59)</v>
      </c>
      <c r="AI24" s="7" t="s">
        <v>91</v>
      </c>
      <c r="AJ24" s="14" t="s">
        <v>94</v>
      </c>
      <c r="AK24" s="15"/>
      <c r="AL24" s="15"/>
      <c r="AM24" s="14" t="s">
        <v>75</v>
      </c>
      <c r="AN24" s="14" t="s">
        <v>108</v>
      </c>
      <c r="AO24" s="14" t="s">
        <v>178</v>
      </c>
      <c r="AP24" s="14" t="s">
        <v>78</v>
      </c>
      <c r="AQ24" s="12">
        <v>1.0</v>
      </c>
      <c r="AR24" s="16" t="str">
        <f t="shared" si="2"/>
        <v>12/08/2025 - 15:00:00</v>
      </c>
      <c r="AS24" s="17" t="str">
        <f t="shared" si="3"/>
        <v>FURTO A TRANSEUNTE - RUA GENERAL JARDIM - TROMBADA - BICICLETA - MÃOS DA VITIMA - SO CELULAR</v>
      </c>
      <c r="AT24" s="18" t="str">
        <f t="shared" si="4"/>
        <v>12/08/2025 - 15:00:00 - FURTO A TRANSEUNTE - RUA GENERAL JARDIM - TROMBADA - BICICLETA - MÃOS DA VITIMA - SO CELULAR</v>
      </c>
      <c r="AU24" s="17" t="str">
        <f t="shared" si="5"/>
        <v>AGOSTO</v>
      </c>
      <c r="AV24" s="17" t="str">
        <f t="shared" si="6"/>
        <v>TERÇA-FEIRA</v>
      </c>
      <c r="AW24" s="17" t="s">
        <v>79</v>
      </c>
      <c r="AX24" s="15"/>
      <c r="AY24" s="19" t="s">
        <v>80</v>
      </c>
      <c r="AZ24" s="14" t="s">
        <v>81</v>
      </c>
      <c r="BA24" s="14" t="s">
        <v>81</v>
      </c>
      <c r="BB24" s="14" t="s">
        <v>98</v>
      </c>
      <c r="BC24" s="15"/>
      <c r="BD24" s="14" t="s">
        <v>85</v>
      </c>
    </row>
    <row r="25" ht="15.0" customHeight="1">
      <c r="A25" s="7">
        <v>900020.0</v>
      </c>
      <c r="B25" s="7">
        <v>2025.0</v>
      </c>
      <c r="C25" s="7" t="s">
        <v>205</v>
      </c>
      <c r="D25" s="7" t="s">
        <v>57</v>
      </c>
      <c r="E25" s="7" t="s">
        <v>154</v>
      </c>
      <c r="F25" s="7" t="s">
        <v>155</v>
      </c>
      <c r="G25" s="7" t="s">
        <v>155</v>
      </c>
      <c r="H25" s="7" t="s">
        <v>57</v>
      </c>
      <c r="I25" s="7" t="s">
        <v>58</v>
      </c>
      <c r="J25" s="7" t="s">
        <v>61</v>
      </c>
      <c r="K25" s="7" t="s">
        <v>162</v>
      </c>
      <c r="L25" s="7" t="s">
        <v>57</v>
      </c>
      <c r="M25" s="8" t="s">
        <v>185</v>
      </c>
      <c r="N25" s="8" t="s">
        <v>156</v>
      </c>
      <c r="O25" s="7" t="s">
        <v>157</v>
      </c>
      <c r="P25" s="9" t="s">
        <v>89</v>
      </c>
      <c r="Q25" s="7">
        <v>12.0</v>
      </c>
      <c r="R25" s="7">
        <v>8.0</v>
      </c>
      <c r="S25" s="7">
        <v>2025.0</v>
      </c>
      <c r="T25" s="10">
        <v>45881.0</v>
      </c>
      <c r="U25" s="7" t="s">
        <v>67</v>
      </c>
      <c r="V25" s="7" t="s">
        <v>68</v>
      </c>
      <c r="W25" s="7" t="s">
        <v>158</v>
      </c>
      <c r="X25" s="7" t="s">
        <v>65</v>
      </c>
      <c r="Y25" s="7" t="s">
        <v>65</v>
      </c>
      <c r="Z25" s="7" t="s">
        <v>158</v>
      </c>
      <c r="AA25" s="7" t="s">
        <v>206</v>
      </c>
      <c r="AB25" s="7">
        <v>604.0</v>
      </c>
      <c r="AC25" s="7" t="s">
        <v>207</v>
      </c>
      <c r="AD25" s="7">
        <v>-23.5417608</v>
      </c>
      <c r="AE25" s="7">
        <v>-46.6546481</v>
      </c>
      <c r="AF25" s="7">
        <v>1226002.0</v>
      </c>
      <c r="AG25" s="12" t="s">
        <v>93</v>
      </c>
      <c r="AH25" s="13" t="str">
        <f t="shared" si="1"/>
        <v>MANHÃ 1 (06:00 AS 08:59)</v>
      </c>
      <c r="AI25" s="7" t="s">
        <v>128</v>
      </c>
      <c r="AJ25" s="14" t="s">
        <v>208</v>
      </c>
      <c r="AK25" s="15"/>
      <c r="AL25" s="15"/>
      <c r="AM25" s="14" t="s">
        <v>118</v>
      </c>
      <c r="AN25" s="14" t="s">
        <v>76</v>
      </c>
      <c r="AO25" s="14" t="s">
        <v>97</v>
      </c>
      <c r="AP25" s="14" t="s">
        <v>78</v>
      </c>
      <c r="AQ25" s="12">
        <v>1.0</v>
      </c>
      <c r="AR25" s="16" t="str">
        <f t="shared" si="2"/>
        <v>12/08/2025 - 08:00:00</v>
      </c>
      <c r="AS25" s="17" t="str">
        <f t="shared" si="3"/>
        <v>FURTO EM LOCAL NAO ESPECIFICADO - RUA MARTIM FRANCISCO - DESTREZA - A PÉ - MOCHILA/BOLSA - SO CELULAR</v>
      </c>
      <c r="AT25" s="18" t="str">
        <f t="shared" si="4"/>
        <v>12/08/2025 - 08:00:00 - FURTO EM LOCAL NAO ESPECIFICADO - RUA MARTIM FRANCISCO - DESTREZA - A PÉ - MOCHILA/BOLSA - SO CELULAR</v>
      </c>
      <c r="AU25" s="17" t="str">
        <f t="shared" si="5"/>
        <v>AGOSTO</v>
      </c>
      <c r="AV25" s="17" t="str">
        <f t="shared" si="6"/>
        <v>TERÇA-FEIRA</v>
      </c>
      <c r="AW25" s="17" t="s">
        <v>79</v>
      </c>
      <c r="AX25" s="15"/>
      <c r="AY25" s="19" t="s">
        <v>80</v>
      </c>
      <c r="AZ25" s="14" t="s">
        <v>81</v>
      </c>
      <c r="BA25" s="14" t="s">
        <v>81</v>
      </c>
      <c r="BB25" s="14" t="s">
        <v>98</v>
      </c>
      <c r="BC25" s="15"/>
      <c r="BD25" s="14" t="s">
        <v>85</v>
      </c>
    </row>
    <row r="26" ht="15.0" customHeight="1">
      <c r="A26" s="7">
        <v>900020.0</v>
      </c>
      <c r="B26" s="7">
        <v>2025.0</v>
      </c>
      <c r="C26" s="7" t="s">
        <v>209</v>
      </c>
      <c r="D26" s="7" t="s">
        <v>57</v>
      </c>
      <c r="E26" s="7" t="s">
        <v>154</v>
      </c>
      <c r="F26" s="7" t="s">
        <v>155</v>
      </c>
      <c r="G26" s="7" t="s">
        <v>155</v>
      </c>
      <c r="H26" s="7" t="s">
        <v>57</v>
      </c>
      <c r="I26" s="7" t="s">
        <v>58</v>
      </c>
      <c r="J26" s="7" t="s">
        <v>61</v>
      </c>
      <c r="K26" s="7" t="s">
        <v>62</v>
      </c>
      <c r="L26" s="7" t="s">
        <v>57</v>
      </c>
      <c r="M26" s="8" t="s">
        <v>185</v>
      </c>
      <c r="N26" s="8" t="s">
        <v>210</v>
      </c>
      <c r="O26" s="7" t="s">
        <v>65</v>
      </c>
      <c r="P26" s="9" t="s">
        <v>89</v>
      </c>
      <c r="Q26" s="7">
        <v>12.0</v>
      </c>
      <c r="R26" s="7">
        <v>8.0</v>
      </c>
      <c r="S26" s="7">
        <v>2025.0</v>
      </c>
      <c r="T26" s="10">
        <v>45881.0</v>
      </c>
      <c r="U26" s="7" t="s">
        <v>67</v>
      </c>
      <c r="V26" s="7" t="s">
        <v>102</v>
      </c>
      <c r="W26" s="7" t="s">
        <v>158</v>
      </c>
      <c r="X26" s="7" t="s">
        <v>65</v>
      </c>
      <c r="Y26" s="7" t="s">
        <v>65</v>
      </c>
      <c r="Z26" s="7" t="s">
        <v>91</v>
      </c>
      <c r="AA26" s="7" t="s">
        <v>211</v>
      </c>
      <c r="AB26" s="7">
        <v>1.0</v>
      </c>
      <c r="AC26" s="7" t="s">
        <v>72</v>
      </c>
      <c r="AD26" s="7">
        <v>-23.54719118</v>
      </c>
      <c r="AE26" s="7">
        <v>-46.63786985</v>
      </c>
      <c r="AF26" s="7">
        <v>4008090.0</v>
      </c>
      <c r="AG26" s="12" t="s">
        <v>93</v>
      </c>
      <c r="AH26" s="13" t="str">
        <f t="shared" si="1"/>
        <v>NOITE 1 (18:00 AS 20:59)</v>
      </c>
      <c r="AI26" s="7" t="s">
        <v>91</v>
      </c>
      <c r="AJ26" s="14" t="s">
        <v>106</v>
      </c>
      <c r="AK26" s="15"/>
      <c r="AL26" s="15"/>
      <c r="AM26" s="14" t="s">
        <v>95</v>
      </c>
      <c r="AN26" s="14" t="s">
        <v>76</v>
      </c>
      <c r="AO26" s="14" t="s">
        <v>109</v>
      </c>
      <c r="AP26" s="14" t="s">
        <v>190</v>
      </c>
      <c r="AQ26" s="12">
        <v>1.0</v>
      </c>
      <c r="AR26" s="16" t="str">
        <f t="shared" si="2"/>
        <v>12/08/2025 - 19:20:00</v>
      </c>
      <c r="AS26" s="17" t="str">
        <f t="shared" si="3"/>
        <v>ROUBO A TRANSEUNTE - AVENIDA VINTE E TRES DE MAIO - MODUS OPERANDI NAO ESPECIFICADO - A PÉ - VIA PÚBLICA - CELULAR E OUTROS</v>
      </c>
      <c r="AT26" s="18" t="str">
        <f t="shared" si="4"/>
        <v>12/08/2025 - 19:20:00 - ROUBO A TRANSEUNTE - AVENIDA VINTE E TRES DE MAIO - MODUS OPERANDI NAO ESPECIFICADO - A PÉ - VIA PÚBLICA - CELULAR E OUTROS</v>
      </c>
      <c r="AU26" s="17" t="str">
        <f t="shared" si="5"/>
        <v>AGOSTO</v>
      </c>
      <c r="AV26" s="17" t="str">
        <f t="shared" si="6"/>
        <v>TERÇA-FEIRA</v>
      </c>
      <c r="AW26" s="17" t="s">
        <v>79</v>
      </c>
      <c r="AX26" s="15"/>
      <c r="AY26" s="19" t="s">
        <v>111</v>
      </c>
      <c r="AZ26" s="14" t="s">
        <v>81</v>
      </c>
      <c r="BA26" s="14" t="s">
        <v>81</v>
      </c>
      <c r="BB26" s="14" t="s">
        <v>98</v>
      </c>
      <c r="BC26" s="15"/>
      <c r="BD26" s="14" t="s">
        <v>85</v>
      </c>
    </row>
    <row r="27" ht="15.0" customHeight="1">
      <c r="A27" s="7">
        <v>900021.0</v>
      </c>
      <c r="B27" s="7">
        <v>2025.0</v>
      </c>
      <c r="C27" s="7" t="s">
        <v>212</v>
      </c>
      <c r="D27" s="7" t="s">
        <v>57</v>
      </c>
      <c r="E27" s="7" t="s">
        <v>154</v>
      </c>
      <c r="F27" s="7" t="s">
        <v>155</v>
      </c>
      <c r="G27" s="7" t="s">
        <v>180</v>
      </c>
      <c r="H27" s="7" t="s">
        <v>57</v>
      </c>
      <c r="I27" s="7" t="s">
        <v>58</v>
      </c>
      <c r="J27" s="7" t="s">
        <v>61</v>
      </c>
      <c r="K27" s="7" t="s">
        <v>162</v>
      </c>
      <c r="L27" s="7" t="s">
        <v>57</v>
      </c>
      <c r="M27" s="8" t="s">
        <v>185</v>
      </c>
      <c r="N27" s="8" t="s">
        <v>213</v>
      </c>
      <c r="O27" s="7" t="s">
        <v>65</v>
      </c>
      <c r="P27" s="9" t="s">
        <v>89</v>
      </c>
      <c r="Q27" s="7">
        <v>12.0</v>
      </c>
      <c r="R27" s="7">
        <v>8.0</v>
      </c>
      <c r="S27" s="7">
        <v>2025.0</v>
      </c>
      <c r="T27" s="10">
        <v>45881.0</v>
      </c>
      <c r="U27" s="7" t="s">
        <v>67</v>
      </c>
      <c r="V27" s="7" t="s">
        <v>102</v>
      </c>
      <c r="W27" s="7" t="s">
        <v>158</v>
      </c>
      <c r="X27" s="7" t="s">
        <v>65</v>
      </c>
      <c r="Y27" s="7" t="s">
        <v>65</v>
      </c>
      <c r="Z27" s="7" t="s">
        <v>91</v>
      </c>
      <c r="AA27" s="7" t="s">
        <v>214</v>
      </c>
      <c r="AB27" s="7">
        <v>48.0</v>
      </c>
      <c r="AC27" s="7" t="s">
        <v>204</v>
      </c>
      <c r="AD27" s="7">
        <v>-23.54144135</v>
      </c>
      <c r="AE27" s="7">
        <v>-46.65622226</v>
      </c>
      <c r="AF27" s="7">
        <v>1229001.0</v>
      </c>
      <c r="AG27" s="12" t="s">
        <v>93</v>
      </c>
      <c r="AH27" s="13" t="str">
        <f t="shared" si="1"/>
        <v>MADRUGADA 1 (00:00 AS 02:59)</v>
      </c>
      <c r="AI27" s="7" t="s">
        <v>128</v>
      </c>
      <c r="AJ27" s="14" t="s">
        <v>215</v>
      </c>
      <c r="AK27" s="15"/>
      <c r="AL27" s="15"/>
      <c r="AM27" s="14" t="s">
        <v>95</v>
      </c>
      <c r="AN27" s="14" t="s">
        <v>76</v>
      </c>
      <c r="AO27" s="14" t="s">
        <v>131</v>
      </c>
      <c r="AP27" s="14" t="s">
        <v>96</v>
      </c>
      <c r="AQ27" s="12">
        <v>1.0</v>
      </c>
      <c r="AR27" s="16" t="str">
        <f t="shared" si="2"/>
        <v>12/08/2025 - 02:10:00</v>
      </c>
      <c r="AS27" s="17" t="str">
        <f t="shared" si="3"/>
        <v>ROUBO A ESTABELECIMENTO COMERCIAL (PRODUTOS - DINHEIRO DO ESTABELECIMENTO) - RUA DOUTOR VEIGA FILHO - MODUS OPERANDI NAO ESPECIFICADO - A PÉ - INTERIOR DE ESTABELECIMENTO COMERCIAL - NÃO ESPECIFICADO</v>
      </c>
      <c r="AT27" s="18" t="str">
        <f t="shared" si="4"/>
        <v>12/08/2025 - 02:10:00 - ROUBO A ESTABELECIMENTO COMERCIAL (PRODUTOS - DINHEIRO DO ESTABELECIMENTO) - RUA DOUTOR VEIGA FILHO - MODUS OPERANDI NAO ESPECIFICADO - A PÉ - INTERIOR DE ESTABELECIMENTO COMERCIAL - NÃO ESPECIFICADO</v>
      </c>
      <c r="AU27" s="17" t="str">
        <f t="shared" si="5"/>
        <v>AGOSTO</v>
      </c>
      <c r="AV27" s="17" t="str">
        <f t="shared" si="6"/>
        <v>TERÇA-FEIRA</v>
      </c>
      <c r="AW27" s="17" t="s">
        <v>79</v>
      </c>
      <c r="AX27" s="15"/>
      <c r="AY27" s="19" t="s">
        <v>111</v>
      </c>
      <c r="AZ27" s="14" t="s">
        <v>81</v>
      </c>
      <c r="BA27" s="14" t="s">
        <v>81</v>
      </c>
      <c r="BB27" s="14" t="s">
        <v>98</v>
      </c>
      <c r="BC27" s="15"/>
      <c r="BD27" s="14" t="s">
        <v>85</v>
      </c>
    </row>
    <row r="28" ht="15.0" customHeight="1">
      <c r="A28" s="7">
        <v>900021.0</v>
      </c>
      <c r="B28" s="7">
        <v>2025.0</v>
      </c>
      <c r="C28" s="7" t="s">
        <v>216</v>
      </c>
      <c r="D28" s="7" t="s">
        <v>57</v>
      </c>
      <c r="E28" s="7" t="s">
        <v>154</v>
      </c>
      <c r="F28" s="7" t="s">
        <v>155</v>
      </c>
      <c r="G28" s="7" t="s">
        <v>180</v>
      </c>
      <c r="H28" s="7" t="s">
        <v>57</v>
      </c>
      <c r="I28" s="7" t="s">
        <v>58</v>
      </c>
      <c r="J28" s="7" t="s">
        <v>61</v>
      </c>
      <c r="K28" s="7" t="s">
        <v>162</v>
      </c>
      <c r="L28" s="7" t="s">
        <v>57</v>
      </c>
      <c r="M28" s="8" t="s">
        <v>185</v>
      </c>
      <c r="N28" s="8" t="s">
        <v>217</v>
      </c>
      <c r="O28" s="7" t="s">
        <v>65</v>
      </c>
      <c r="P28" s="9" t="s">
        <v>89</v>
      </c>
      <c r="Q28" s="7">
        <v>12.0</v>
      </c>
      <c r="R28" s="7">
        <v>8.0</v>
      </c>
      <c r="S28" s="7">
        <v>2025.0</v>
      </c>
      <c r="T28" s="10">
        <v>45881.0</v>
      </c>
      <c r="U28" s="7" t="s">
        <v>67</v>
      </c>
      <c r="V28" s="7" t="s">
        <v>68</v>
      </c>
      <c r="W28" s="7" t="s">
        <v>158</v>
      </c>
      <c r="X28" s="7" t="s">
        <v>65</v>
      </c>
      <c r="Y28" s="7" t="s">
        <v>65</v>
      </c>
      <c r="Z28" s="7" t="s">
        <v>91</v>
      </c>
      <c r="AA28" s="7" t="s">
        <v>218</v>
      </c>
      <c r="AB28" s="7">
        <v>218.0</v>
      </c>
      <c r="AC28" s="7" t="s">
        <v>164</v>
      </c>
      <c r="AD28" s="7">
        <v>-23.53963612</v>
      </c>
      <c r="AE28" s="7">
        <v>-46.65030118</v>
      </c>
      <c r="AF28" s="7">
        <v>1225001.0</v>
      </c>
      <c r="AG28" s="12" t="s">
        <v>93</v>
      </c>
      <c r="AH28" s="13" t="str">
        <f t="shared" si="1"/>
        <v>MANHÃ 2 (09:00 AS 11:59)</v>
      </c>
      <c r="AI28" s="7" t="s">
        <v>128</v>
      </c>
      <c r="AJ28" s="14" t="s">
        <v>129</v>
      </c>
      <c r="AK28" s="15"/>
      <c r="AL28" s="15"/>
      <c r="AM28" s="14" t="s">
        <v>118</v>
      </c>
      <c r="AN28" s="14" t="s">
        <v>76</v>
      </c>
      <c r="AO28" s="14" t="s">
        <v>131</v>
      </c>
      <c r="AP28" s="14" t="s">
        <v>219</v>
      </c>
      <c r="AQ28" s="12">
        <v>1.0</v>
      </c>
      <c r="AR28" s="16" t="str">
        <f t="shared" si="2"/>
        <v>12/08/2025 - 11:25:00</v>
      </c>
      <c r="AS28" s="17" t="str">
        <f t="shared" si="3"/>
        <v>FURTO A ESTABELECIMENTO COMERCIAL - RUA FREDERICO ABRANCHES - DESTREZA - A PÉ - INTERIOR DE ESTABELECIMENTO COMERCIAL - PRODUTOS DO ESTABELECIMENTO</v>
      </c>
      <c r="AT28" s="18" t="str">
        <f t="shared" si="4"/>
        <v>12/08/2025 - 11:25:00 - FURTO A ESTABELECIMENTO COMERCIAL - RUA FREDERICO ABRANCHES - DESTREZA - A PÉ - INTERIOR DE ESTABELECIMENTO COMERCIAL - PRODUTOS DO ESTABELECIMENTO</v>
      </c>
      <c r="AU28" s="17" t="str">
        <f t="shared" si="5"/>
        <v>AGOSTO</v>
      </c>
      <c r="AV28" s="17" t="str">
        <f t="shared" si="6"/>
        <v>TERÇA-FEIRA</v>
      </c>
      <c r="AW28" s="17" t="s">
        <v>79</v>
      </c>
      <c r="AX28" s="15"/>
      <c r="AY28" s="19" t="s">
        <v>80</v>
      </c>
      <c r="AZ28" s="14" t="s">
        <v>81</v>
      </c>
      <c r="BA28" s="14" t="s">
        <v>81</v>
      </c>
      <c r="BB28" s="14" t="s">
        <v>98</v>
      </c>
      <c r="BC28" s="15"/>
      <c r="BD28" s="14" t="s">
        <v>85</v>
      </c>
    </row>
    <row r="29" ht="15.0" customHeight="1">
      <c r="A29" s="7">
        <v>900021.0</v>
      </c>
      <c r="B29" s="7">
        <v>2025.0</v>
      </c>
      <c r="C29" s="7" t="s">
        <v>220</v>
      </c>
      <c r="D29" s="7" t="s">
        <v>57</v>
      </c>
      <c r="E29" s="7" t="s">
        <v>154</v>
      </c>
      <c r="F29" s="7" t="s">
        <v>155</v>
      </c>
      <c r="G29" s="7" t="s">
        <v>180</v>
      </c>
      <c r="H29" s="7" t="s">
        <v>57</v>
      </c>
      <c r="I29" s="7" t="s">
        <v>58</v>
      </c>
      <c r="J29" s="7" t="s">
        <v>61</v>
      </c>
      <c r="K29" s="7" t="s">
        <v>62</v>
      </c>
      <c r="L29" s="7" t="s">
        <v>57</v>
      </c>
      <c r="M29" s="8" t="s">
        <v>185</v>
      </c>
      <c r="N29" s="8" t="s">
        <v>221</v>
      </c>
      <c r="O29" s="7" t="s">
        <v>222</v>
      </c>
      <c r="P29" s="9" t="s">
        <v>135</v>
      </c>
      <c r="Q29" s="7">
        <v>13.0</v>
      </c>
      <c r="R29" s="7">
        <v>8.0</v>
      </c>
      <c r="S29" s="7">
        <v>2025.0</v>
      </c>
      <c r="T29" s="10">
        <v>45882.0</v>
      </c>
      <c r="U29" s="7" t="s">
        <v>67</v>
      </c>
      <c r="V29" s="7" t="s">
        <v>68</v>
      </c>
      <c r="W29" s="7" t="s">
        <v>158</v>
      </c>
      <c r="X29" s="7" t="s">
        <v>65</v>
      </c>
      <c r="Y29" s="7" t="s">
        <v>65</v>
      </c>
      <c r="Z29" s="7" t="s">
        <v>91</v>
      </c>
      <c r="AA29" s="7" t="s">
        <v>92</v>
      </c>
      <c r="AB29" s="7">
        <v>176.0</v>
      </c>
      <c r="AC29" s="7" t="s">
        <v>72</v>
      </c>
      <c r="AD29" s="7">
        <v>-23.54142467</v>
      </c>
      <c r="AE29" s="7">
        <v>-46.6442289</v>
      </c>
      <c r="AF29" s="7">
        <v>1210010.0</v>
      </c>
      <c r="AG29" s="12" t="s">
        <v>93</v>
      </c>
      <c r="AH29" s="13" t="str">
        <f t="shared" si="1"/>
        <v>MADRUGADA 2 (03:00 AS 05:59)</v>
      </c>
      <c r="AI29" s="7" t="s">
        <v>91</v>
      </c>
      <c r="AJ29" s="14" t="s">
        <v>117</v>
      </c>
      <c r="AK29" s="15"/>
      <c r="AL29" s="15"/>
      <c r="AM29" s="14" t="s">
        <v>223</v>
      </c>
      <c r="AN29" s="14" t="s">
        <v>96</v>
      </c>
      <c r="AO29" s="14" t="s">
        <v>119</v>
      </c>
      <c r="AP29" s="14" t="s">
        <v>224</v>
      </c>
      <c r="AQ29" s="12">
        <v>1.0</v>
      </c>
      <c r="AR29" s="16" t="str">
        <f t="shared" si="2"/>
        <v>12/08/2025 - 03:00:00</v>
      </c>
      <c r="AS29" s="17" t="str">
        <f t="shared" si="3"/>
        <v>FURTO A OBJETO EM INTERIOR DE VEICULO - AVENIDA VIEIRA DE CARVALHO - QUEBROU O VIDRO SEM PESSOA NO CARRO - NÃO ESPECIFICADO - INTERIOR DE VEÍCULO - DOCUMENTO E OUTROS</v>
      </c>
      <c r="AT29" s="18" t="str">
        <f t="shared" si="4"/>
        <v>12/08/2025 - 03:00:00 - FURTO A OBJETO EM INTERIOR DE VEICULO - AVENIDA VIEIRA DE CARVALHO - QUEBROU O VIDRO SEM PESSOA NO CARRO - NÃO ESPECIFICADO - INTERIOR DE VEÍCULO - DOCUMENTO E OUTROS</v>
      </c>
      <c r="AU29" s="17" t="str">
        <f t="shared" si="5"/>
        <v>AGOSTO</v>
      </c>
      <c r="AV29" s="17" t="str">
        <f t="shared" si="6"/>
        <v>TERÇA-FEIRA</v>
      </c>
      <c r="AW29" s="17" t="s">
        <v>79</v>
      </c>
      <c r="AX29" s="15"/>
      <c r="AY29" s="19" t="s">
        <v>80</v>
      </c>
      <c r="AZ29" s="14" t="s">
        <v>81</v>
      </c>
      <c r="BA29" s="14" t="s">
        <v>81</v>
      </c>
      <c r="BB29" s="14" t="s">
        <v>98</v>
      </c>
      <c r="BC29" s="15"/>
      <c r="BD29" s="14" t="s">
        <v>85</v>
      </c>
    </row>
    <row r="30" ht="15.0" customHeight="1">
      <c r="A30" s="7">
        <v>900021.0</v>
      </c>
      <c r="B30" s="7">
        <v>2025.0</v>
      </c>
      <c r="C30" s="7" t="s">
        <v>225</v>
      </c>
      <c r="D30" s="7" t="s">
        <v>57</v>
      </c>
      <c r="E30" s="7" t="s">
        <v>154</v>
      </c>
      <c r="F30" s="7" t="s">
        <v>155</v>
      </c>
      <c r="G30" s="7" t="s">
        <v>180</v>
      </c>
      <c r="H30" s="7" t="s">
        <v>57</v>
      </c>
      <c r="I30" s="7" t="s">
        <v>58</v>
      </c>
      <c r="J30" s="7" t="s">
        <v>61</v>
      </c>
      <c r="K30" s="7" t="s">
        <v>62</v>
      </c>
      <c r="L30" s="7" t="s">
        <v>57</v>
      </c>
      <c r="M30" s="8" t="s">
        <v>185</v>
      </c>
      <c r="N30" s="8" t="s">
        <v>226</v>
      </c>
      <c r="O30" s="7" t="s">
        <v>65</v>
      </c>
      <c r="P30" s="9" t="s">
        <v>135</v>
      </c>
      <c r="Q30" s="7">
        <v>13.0</v>
      </c>
      <c r="R30" s="7">
        <v>8.0</v>
      </c>
      <c r="S30" s="7">
        <v>2025.0</v>
      </c>
      <c r="T30" s="10">
        <v>45882.0</v>
      </c>
      <c r="U30" s="7" t="s">
        <v>67</v>
      </c>
      <c r="V30" s="7" t="s">
        <v>102</v>
      </c>
      <c r="W30" s="7" t="s">
        <v>158</v>
      </c>
      <c r="X30" s="7" t="s">
        <v>65</v>
      </c>
      <c r="Y30" s="7" t="s">
        <v>65</v>
      </c>
      <c r="Z30" s="7" t="s">
        <v>91</v>
      </c>
      <c r="AA30" s="7" t="s">
        <v>227</v>
      </c>
      <c r="AB30" s="7">
        <v>64.0</v>
      </c>
      <c r="AC30" s="7" t="s">
        <v>72</v>
      </c>
      <c r="AD30" s="7">
        <v>-23.54644941</v>
      </c>
      <c r="AE30" s="7">
        <v>-46.64012192</v>
      </c>
      <c r="AF30" s="7">
        <v>1037001.0</v>
      </c>
      <c r="AG30" s="12" t="s">
        <v>93</v>
      </c>
      <c r="AH30" s="13" t="str">
        <f t="shared" si="1"/>
        <v>TARDE 1 (12:00 AS 14:59)</v>
      </c>
      <c r="AI30" s="7" t="s">
        <v>91</v>
      </c>
      <c r="AJ30" s="14" t="s">
        <v>106</v>
      </c>
      <c r="AK30" s="15"/>
      <c r="AL30" s="15"/>
      <c r="AM30" s="14" t="s">
        <v>95</v>
      </c>
      <c r="AN30" s="14" t="s">
        <v>96</v>
      </c>
      <c r="AO30" s="14" t="s">
        <v>96</v>
      </c>
      <c r="AP30" s="14" t="s">
        <v>228</v>
      </c>
      <c r="AQ30" s="12">
        <v>1.0</v>
      </c>
      <c r="AR30" s="16" t="str">
        <f t="shared" si="2"/>
        <v>12/08/2025 - 14:40:00</v>
      </c>
      <c r="AS30" s="17" t="str">
        <f t="shared" si="3"/>
        <v>ROUBO A TRANSEUNTE - RUA CONSELHEIRO CRISPINIANO - MODUS OPERANDI NAO ESPECIFICADO - NÃO ESPECIFICADO - NÃO ESPECIFICADO - DINHEIRO</v>
      </c>
      <c r="AT30" s="18" t="str">
        <f t="shared" si="4"/>
        <v>12/08/2025 - 14:40:00 - ROUBO A TRANSEUNTE - RUA CONSELHEIRO CRISPINIANO - MODUS OPERANDI NAO ESPECIFICADO - NÃO ESPECIFICADO - NÃO ESPECIFICADO - DINHEIRO</v>
      </c>
      <c r="AU30" s="17" t="str">
        <f t="shared" si="5"/>
        <v>AGOSTO</v>
      </c>
      <c r="AV30" s="17" t="str">
        <f t="shared" si="6"/>
        <v>TERÇA-FEIRA</v>
      </c>
      <c r="AW30" s="17" t="s">
        <v>79</v>
      </c>
      <c r="AX30" s="15"/>
      <c r="AY30" s="19" t="s">
        <v>111</v>
      </c>
      <c r="AZ30" s="14" t="s">
        <v>81</v>
      </c>
      <c r="BA30" s="14" t="s">
        <v>81</v>
      </c>
      <c r="BB30" s="14" t="s">
        <v>98</v>
      </c>
      <c r="BC30" s="15"/>
      <c r="BD30" s="14" t="s">
        <v>85</v>
      </c>
    </row>
    <row r="31" ht="15.0" customHeight="1">
      <c r="A31" s="7">
        <v>900020.0</v>
      </c>
      <c r="B31" s="7">
        <v>2025.0</v>
      </c>
      <c r="C31" s="7" t="s">
        <v>229</v>
      </c>
      <c r="D31" s="7" t="s">
        <v>57</v>
      </c>
      <c r="E31" s="7" t="s">
        <v>154</v>
      </c>
      <c r="F31" s="7" t="s">
        <v>155</v>
      </c>
      <c r="G31" s="7" t="s">
        <v>155</v>
      </c>
      <c r="H31" s="7" t="s">
        <v>57</v>
      </c>
      <c r="I31" s="7" t="s">
        <v>58</v>
      </c>
      <c r="J31" s="7" t="s">
        <v>61</v>
      </c>
      <c r="K31" s="7" t="s">
        <v>62</v>
      </c>
      <c r="L31" s="7" t="s">
        <v>57</v>
      </c>
      <c r="M31" s="8" t="s">
        <v>230</v>
      </c>
      <c r="N31" s="8" t="s">
        <v>156</v>
      </c>
      <c r="O31" s="7" t="s">
        <v>157</v>
      </c>
      <c r="P31" s="9" t="s">
        <v>135</v>
      </c>
      <c r="Q31" s="7">
        <v>13.0</v>
      </c>
      <c r="R31" s="7">
        <v>8.0</v>
      </c>
      <c r="S31" s="7">
        <v>2025.0</v>
      </c>
      <c r="T31" s="10">
        <v>45882.0</v>
      </c>
      <c r="U31" s="7" t="s">
        <v>67</v>
      </c>
      <c r="V31" s="7" t="s">
        <v>68</v>
      </c>
      <c r="W31" s="7" t="s">
        <v>158</v>
      </c>
      <c r="X31" s="7" t="s">
        <v>65</v>
      </c>
      <c r="Y31" s="7" t="s">
        <v>65</v>
      </c>
      <c r="Z31" s="7" t="s">
        <v>70</v>
      </c>
      <c r="AA31" s="7" t="s">
        <v>148</v>
      </c>
      <c r="AB31" s="7">
        <v>0.0</v>
      </c>
      <c r="AC31" s="7" t="s">
        <v>167</v>
      </c>
      <c r="AD31" s="7">
        <v>-23.5429348</v>
      </c>
      <c r="AE31" s="7">
        <v>-46.636329</v>
      </c>
      <c r="AF31" s="7">
        <v>1032001.0</v>
      </c>
      <c r="AG31" s="12" t="s">
        <v>93</v>
      </c>
      <c r="AH31" s="13" t="str">
        <f t="shared" si="1"/>
        <v>MANHÃ 1 (06:00 AS 08:59)</v>
      </c>
      <c r="AI31" s="7" t="s">
        <v>70</v>
      </c>
      <c r="AJ31" s="14" t="s">
        <v>74</v>
      </c>
      <c r="AK31" s="15"/>
      <c r="AL31" s="15"/>
      <c r="AM31" s="14" t="s">
        <v>118</v>
      </c>
      <c r="AN31" s="14" t="s">
        <v>76</v>
      </c>
      <c r="AO31" s="14" t="s">
        <v>77</v>
      </c>
      <c r="AP31" s="14" t="s">
        <v>78</v>
      </c>
      <c r="AQ31" s="12">
        <v>1.0</v>
      </c>
      <c r="AR31" s="16" t="str">
        <f t="shared" si="2"/>
        <v>13/08/2025 - 08:00:00</v>
      </c>
      <c r="AS31" s="17" t="str">
        <f t="shared" si="3"/>
        <v>FURTO EM INTERIOR DE TRANSPORTE COLETIVO (DENTRO DO ONIBUS/TREM/METRO) - RUA BRIGADEIRO TOBIAS - DESTREZA - A PÉ - BOLSO/VESTES - SO CELULAR</v>
      </c>
      <c r="AT31" s="18" t="str">
        <f t="shared" si="4"/>
        <v>13/08/2025 - 08:00:00 - FURTO EM INTERIOR DE TRANSPORTE COLETIVO (DENTRO DO ONIBUS/TREM/METRO) - RUA BRIGADEIRO TOBIAS - DESTREZA - A PÉ - BOLSO/VESTES - SO CELULAR</v>
      </c>
      <c r="AU31" s="17" t="str">
        <f t="shared" si="5"/>
        <v>AGOSTO</v>
      </c>
      <c r="AV31" s="17" t="str">
        <f t="shared" si="6"/>
        <v>QUARTA-FEIRA</v>
      </c>
      <c r="AW31" s="17" t="s">
        <v>79</v>
      </c>
      <c r="AX31" s="15"/>
      <c r="AY31" s="19" t="s">
        <v>80</v>
      </c>
      <c r="AZ31" s="14" t="s">
        <v>81</v>
      </c>
      <c r="BA31" s="14" t="s">
        <v>81</v>
      </c>
      <c r="BB31" s="14" t="s">
        <v>98</v>
      </c>
      <c r="BC31" s="15"/>
      <c r="BD31" s="14" t="s">
        <v>85</v>
      </c>
    </row>
    <row r="32" ht="15.0" customHeight="1">
      <c r="A32" s="7">
        <v>10102.0</v>
      </c>
      <c r="B32" s="7">
        <v>2025.0</v>
      </c>
      <c r="C32" s="7" t="s">
        <v>231</v>
      </c>
      <c r="D32" s="7" t="s">
        <v>57</v>
      </c>
      <c r="E32" s="7" t="s">
        <v>58</v>
      </c>
      <c r="F32" s="7" t="s">
        <v>61</v>
      </c>
      <c r="G32" s="7" t="s">
        <v>184</v>
      </c>
      <c r="H32" s="7" t="s">
        <v>57</v>
      </c>
      <c r="I32" s="7" t="s">
        <v>58</v>
      </c>
      <c r="J32" s="7" t="s">
        <v>61</v>
      </c>
      <c r="K32" s="7" t="s">
        <v>62</v>
      </c>
      <c r="L32" s="7" t="s">
        <v>57</v>
      </c>
      <c r="M32" s="8" t="s">
        <v>230</v>
      </c>
      <c r="N32" s="8" t="s">
        <v>232</v>
      </c>
      <c r="O32" s="7" t="s">
        <v>65</v>
      </c>
      <c r="P32" s="9" t="s">
        <v>135</v>
      </c>
      <c r="Q32" s="7">
        <v>13.0</v>
      </c>
      <c r="R32" s="7">
        <v>8.0</v>
      </c>
      <c r="S32" s="7">
        <v>2025.0</v>
      </c>
      <c r="T32" s="10">
        <v>45882.0</v>
      </c>
      <c r="U32" s="7" t="s">
        <v>67</v>
      </c>
      <c r="V32" s="7" t="s">
        <v>68</v>
      </c>
      <c r="W32" s="7" t="s">
        <v>158</v>
      </c>
      <c r="X32" s="7" t="s">
        <v>65</v>
      </c>
      <c r="Y32" s="7" t="s">
        <v>65</v>
      </c>
      <c r="Z32" s="7" t="s">
        <v>91</v>
      </c>
      <c r="AA32" s="7" t="s">
        <v>200</v>
      </c>
      <c r="AB32" s="7">
        <v>538.0</v>
      </c>
      <c r="AC32" s="7" t="s">
        <v>105</v>
      </c>
      <c r="AD32" s="7">
        <v>-23.5368164</v>
      </c>
      <c r="AE32" s="7">
        <v>-46.6355416</v>
      </c>
      <c r="AF32" s="7">
        <v>1033001.0</v>
      </c>
      <c r="AG32" s="12" t="s">
        <v>189</v>
      </c>
      <c r="AH32" s="13" t="str">
        <f t="shared" si="1"/>
        <v>TARDE 2 (15:00 AS 17:59)</v>
      </c>
      <c r="AI32" s="7" t="s">
        <v>128</v>
      </c>
      <c r="AJ32" s="14" t="s">
        <v>208</v>
      </c>
      <c r="AK32" s="15"/>
      <c r="AL32" s="15"/>
      <c r="AM32" s="14" t="s">
        <v>118</v>
      </c>
      <c r="AN32" s="14" t="s">
        <v>76</v>
      </c>
      <c r="AO32" s="14" t="s">
        <v>233</v>
      </c>
      <c r="AP32" s="14" t="s">
        <v>78</v>
      </c>
      <c r="AQ32" s="12">
        <v>1.0</v>
      </c>
      <c r="AR32" s="16" t="str">
        <f t="shared" si="2"/>
        <v>13/08/2025 - 16:40:00</v>
      </c>
      <c r="AS32" s="17" t="str">
        <f t="shared" si="3"/>
        <v>FURTO EM LOCAL NAO ESPECIFICADO - AVENIDA CÁSPER LÍBERO - DESTREZA - A PÉ - MESA/BANCO/SIMILARES - SO CELULAR</v>
      </c>
      <c r="AT32" s="18" t="str">
        <f t="shared" si="4"/>
        <v>13/08/2025 - 16:40:00 - FURTO EM LOCAL NAO ESPECIFICADO - AVENIDA CÁSPER LÍBERO - DESTREZA - A PÉ - MESA/BANCO/SIMILARES - SO CELULAR</v>
      </c>
      <c r="AU32" s="17" t="str">
        <f t="shared" si="5"/>
        <v>AGOSTO</v>
      </c>
      <c r="AV32" s="17" t="str">
        <f t="shared" si="6"/>
        <v>QUARTA-FEIRA</v>
      </c>
      <c r="AW32" s="17" t="s">
        <v>79</v>
      </c>
      <c r="AX32" s="15"/>
      <c r="AY32" s="19" t="s">
        <v>80</v>
      </c>
      <c r="AZ32" s="14" t="s">
        <v>81</v>
      </c>
      <c r="BA32" s="14" t="s">
        <v>81</v>
      </c>
      <c r="BB32" s="14" t="s">
        <v>98</v>
      </c>
      <c r="BC32" s="15"/>
      <c r="BD32" s="14" t="s">
        <v>85</v>
      </c>
    </row>
    <row r="33" ht="15.0" customHeight="1">
      <c r="A33" s="7">
        <v>10103.0</v>
      </c>
      <c r="B33" s="7">
        <v>2025.0</v>
      </c>
      <c r="C33" s="7" t="s">
        <v>234</v>
      </c>
      <c r="D33" s="7" t="s">
        <v>57</v>
      </c>
      <c r="E33" s="7" t="s">
        <v>58</v>
      </c>
      <c r="F33" s="7" t="s">
        <v>61</v>
      </c>
      <c r="G33" s="7" t="s">
        <v>100</v>
      </c>
      <c r="H33" s="7" t="s">
        <v>57</v>
      </c>
      <c r="I33" s="7" t="s">
        <v>58</v>
      </c>
      <c r="J33" s="7" t="s">
        <v>61</v>
      </c>
      <c r="K33" s="7" t="s">
        <v>62</v>
      </c>
      <c r="L33" s="7" t="s">
        <v>57</v>
      </c>
      <c r="M33" s="8" t="s">
        <v>230</v>
      </c>
      <c r="N33" s="8" t="s">
        <v>235</v>
      </c>
      <c r="O33" s="7" t="s">
        <v>65</v>
      </c>
      <c r="P33" s="9" t="s">
        <v>135</v>
      </c>
      <c r="Q33" s="7">
        <v>13.0</v>
      </c>
      <c r="R33" s="7">
        <v>8.0</v>
      </c>
      <c r="S33" s="7">
        <v>2025.0</v>
      </c>
      <c r="T33" s="10">
        <v>45882.0</v>
      </c>
      <c r="U33" s="7" t="s">
        <v>67</v>
      </c>
      <c r="V33" s="7" t="s">
        <v>102</v>
      </c>
      <c r="W33" s="7" t="s">
        <v>90</v>
      </c>
      <c r="X33" s="7" t="s">
        <v>65</v>
      </c>
      <c r="Y33" s="7" t="s">
        <v>187</v>
      </c>
      <c r="Z33" s="7" t="s">
        <v>91</v>
      </c>
      <c r="AA33" s="7" t="s">
        <v>236</v>
      </c>
      <c r="AB33" s="7">
        <v>204.0</v>
      </c>
      <c r="AC33" s="7" t="s">
        <v>116</v>
      </c>
      <c r="AD33" s="7">
        <v>-23.5386431</v>
      </c>
      <c r="AE33" s="7">
        <v>-46.6429625</v>
      </c>
      <c r="AF33" s="7">
        <v>1213002.0</v>
      </c>
      <c r="AG33" s="12" t="s">
        <v>93</v>
      </c>
      <c r="AH33" s="13" t="str">
        <f t="shared" si="1"/>
        <v>MANHÃ 1 (06:00 AS 08:59)</v>
      </c>
      <c r="AI33" s="7" t="s">
        <v>91</v>
      </c>
      <c r="AJ33" s="14" t="s">
        <v>106</v>
      </c>
      <c r="AK33" s="15"/>
      <c r="AL33" s="15"/>
      <c r="AM33" s="14" t="s">
        <v>75</v>
      </c>
      <c r="AN33" s="14" t="s">
        <v>96</v>
      </c>
      <c r="AO33" s="14" t="s">
        <v>109</v>
      </c>
      <c r="AP33" s="14" t="s">
        <v>78</v>
      </c>
      <c r="AQ33" s="12">
        <v>1.0</v>
      </c>
      <c r="AR33" s="16" t="str">
        <f t="shared" si="2"/>
        <v>13/08/2025 - 07:30:00</v>
      </c>
      <c r="AS33" s="17" t="str">
        <f t="shared" si="3"/>
        <v>ROUBO A TRANSEUNTE - RUA GENERAL OSÓRIO - TROMBADA - NÃO ESPECIFICADO - VIA PÚBLICA - SO CELULAR</v>
      </c>
      <c r="AT33" s="18" t="str">
        <f t="shared" si="4"/>
        <v>13/08/2025 - 07:30:00 - ROUBO A TRANSEUNTE - RUA GENERAL OSÓRIO - TROMBADA - NÃO ESPECIFICADO - VIA PÚBLICA - SO CELULAR</v>
      </c>
      <c r="AU33" s="17" t="str">
        <f t="shared" si="5"/>
        <v>AGOSTO</v>
      </c>
      <c r="AV33" s="17" t="str">
        <f t="shared" si="6"/>
        <v>QUARTA-FEIRA</v>
      </c>
      <c r="AW33" s="17" t="s">
        <v>79</v>
      </c>
      <c r="AX33" s="15"/>
      <c r="AY33" s="19" t="s">
        <v>111</v>
      </c>
      <c r="AZ33" s="14" t="s">
        <v>81</v>
      </c>
      <c r="BA33" s="14" t="s">
        <v>81</v>
      </c>
      <c r="BB33" s="14" t="s">
        <v>98</v>
      </c>
      <c r="BC33" s="15"/>
      <c r="BD33" s="14" t="s">
        <v>85</v>
      </c>
    </row>
    <row r="34" ht="15.0" customHeight="1">
      <c r="A34" s="7">
        <v>10103.0</v>
      </c>
      <c r="B34" s="7">
        <v>2025.0</v>
      </c>
      <c r="C34" s="7" t="s">
        <v>237</v>
      </c>
      <c r="D34" s="7" t="s">
        <v>57</v>
      </c>
      <c r="E34" s="7" t="s">
        <v>58</v>
      </c>
      <c r="F34" s="7" t="s">
        <v>61</v>
      </c>
      <c r="G34" s="7" t="s">
        <v>100</v>
      </c>
      <c r="H34" s="7" t="s">
        <v>57</v>
      </c>
      <c r="I34" s="7" t="s">
        <v>58</v>
      </c>
      <c r="J34" s="7" t="s">
        <v>61</v>
      </c>
      <c r="K34" s="7" t="s">
        <v>62</v>
      </c>
      <c r="L34" s="7" t="s">
        <v>57</v>
      </c>
      <c r="M34" s="8" t="s">
        <v>230</v>
      </c>
      <c r="N34" s="8" t="s">
        <v>140</v>
      </c>
      <c r="O34" s="7" t="s">
        <v>152</v>
      </c>
      <c r="P34" s="9" t="s">
        <v>135</v>
      </c>
      <c r="Q34" s="7">
        <v>13.0</v>
      </c>
      <c r="R34" s="7">
        <v>8.0</v>
      </c>
      <c r="S34" s="7">
        <v>2025.0</v>
      </c>
      <c r="T34" s="10">
        <v>45882.0</v>
      </c>
      <c r="U34" s="7" t="s">
        <v>67</v>
      </c>
      <c r="V34" s="7" t="s">
        <v>102</v>
      </c>
      <c r="W34" s="7" t="s">
        <v>158</v>
      </c>
      <c r="X34" s="7" t="s">
        <v>65</v>
      </c>
      <c r="Y34" s="7" t="s">
        <v>187</v>
      </c>
      <c r="Z34" s="7" t="s">
        <v>91</v>
      </c>
      <c r="AA34" s="7" t="s">
        <v>238</v>
      </c>
      <c r="AB34" s="7">
        <v>257.0</v>
      </c>
      <c r="AC34" s="7" t="s">
        <v>116</v>
      </c>
      <c r="AD34" s="7">
        <v>-23.5373777</v>
      </c>
      <c r="AE34" s="7">
        <v>-46.638104</v>
      </c>
      <c r="AF34" s="7">
        <v>1210001.0</v>
      </c>
      <c r="AG34" s="12" t="s">
        <v>93</v>
      </c>
      <c r="AH34" s="13" t="str">
        <f t="shared" si="1"/>
        <v>TARDE 2 (15:00 AS 17:59)</v>
      </c>
      <c r="AI34" s="7" t="s">
        <v>91</v>
      </c>
      <c r="AJ34" s="14" t="s">
        <v>106</v>
      </c>
      <c r="AK34" s="15"/>
      <c r="AL34" s="15"/>
      <c r="AM34" s="14" t="s">
        <v>173</v>
      </c>
      <c r="AN34" s="14" t="s">
        <v>76</v>
      </c>
      <c r="AO34" s="14" t="s">
        <v>109</v>
      </c>
      <c r="AP34" s="14" t="s">
        <v>239</v>
      </c>
      <c r="AQ34" s="12">
        <v>1.0</v>
      </c>
      <c r="AR34" s="16" t="str">
        <f t="shared" si="2"/>
        <v>13/08/2025 - 15:00:00</v>
      </c>
      <c r="AS34" s="17" t="str">
        <f t="shared" si="3"/>
        <v>ROUBO A TRANSEUNTE - RUA VITÓRIA - AMEAÇA COM ARMA DE FOGO/SIMULACRO/SIMULAÇÃO - A PÉ - VIA PÚBLICA - OUTROS</v>
      </c>
      <c r="AT34" s="18" t="str">
        <f t="shared" si="4"/>
        <v>13/08/2025 - 15:00:00 - ROUBO A TRANSEUNTE - RUA VITÓRIA - AMEAÇA COM ARMA DE FOGO/SIMULACRO/SIMULAÇÃO - A PÉ - VIA PÚBLICA - OUTROS</v>
      </c>
      <c r="AU34" s="17" t="str">
        <f t="shared" si="5"/>
        <v>AGOSTO</v>
      </c>
      <c r="AV34" s="17" t="str">
        <f t="shared" si="6"/>
        <v>QUARTA-FEIRA</v>
      </c>
      <c r="AW34" s="17" t="s">
        <v>79</v>
      </c>
      <c r="AX34" s="15"/>
      <c r="AY34" s="19" t="s">
        <v>111</v>
      </c>
      <c r="AZ34" s="14" t="s">
        <v>81</v>
      </c>
      <c r="BA34" s="14" t="s">
        <v>81</v>
      </c>
      <c r="BB34" s="14" t="s">
        <v>98</v>
      </c>
      <c r="BC34" s="15"/>
      <c r="BD34" s="14" t="s">
        <v>85</v>
      </c>
    </row>
    <row r="35" ht="15.0" customHeight="1">
      <c r="A35" s="7">
        <v>10103.0</v>
      </c>
      <c r="B35" s="7">
        <v>2025.0</v>
      </c>
      <c r="C35" s="7" t="s">
        <v>240</v>
      </c>
      <c r="D35" s="7" t="s">
        <v>57</v>
      </c>
      <c r="E35" s="7" t="s">
        <v>58</v>
      </c>
      <c r="F35" s="7" t="s">
        <v>61</v>
      </c>
      <c r="G35" s="7" t="s">
        <v>100</v>
      </c>
      <c r="H35" s="7" t="s">
        <v>57</v>
      </c>
      <c r="I35" s="7" t="s">
        <v>58</v>
      </c>
      <c r="J35" s="7" t="s">
        <v>61</v>
      </c>
      <c r="K35" s="7" t="s">
        <v>62</v>
      </c>
      <c r="L35" s="7" t="s">
        <v>57</v>
      </c>
      <c r="M35" s="8" t="s">
        <v>230</v>
      </c>
      <c r="N35" s="8" t="s">
        <v>101</v>
      </c>
      <c r="O35" s="7" t="s">
        <v>65</v>
      </c>
      <c r="P35" s="9" t="s">
        <v>135</v>
      </c>
      <c r="Q35" s="7">
        <v>13.0</v>
      </c>
      <c r="R35" s="7">
        <v>8.0</v>
      </c>
      <c r="S35" s="7">
        <v>2025.0</v>
      </c>
      <c r="T35" s="10">
        <v>45882.0</v>
      </c>
      <c r="U35" s="7" t="s">
        <v>67</v>
      </c>
      <c r="V35" s="7" t="s">
        <v>68</v>
      </c>
      <c r="W35" s="7" t="s">
        <v>69</v>
      </c>
      <c r="X35" s="7" t="s">
        <v>65</v>
      </c>
      <c r="Y35" s="7" t="s">
        <v>65</v>
      </c>
      <c r="Z35" s="7" t="s">
        <v>91</v>
      </c>
      <c r="AA35" s="7" t="s">
        <v>241</v>
      </c>
      <c r="AB35" s="7">
        <v>568.0</v>
      </c>
      <c r="AC35" s="7" t="s">
        <v>116</v>
      </c>
      <c r="AD35" s="7">
        <v>-23.5355513</v>
      </c>
      <c r="AE35" s="7">
        <v>-46.6370371</v>
      </c>
      <c r="AF35" s="7">
        <v>1212030.0</v>
      </c>
      <c r="AG35" s="12" t="s">
        <v>93</v>
      </c>
      <c r="AH35" s="13" t="str">
        <f t="shared" si="1"/>
        <v>MANHÃ 1 (06:00 AS 08:59)</v>
      </c>
      <c r="AI35" s="7" t="s">
        <v>70</v>
      </c>
      <c r="AJ35" s="14" t="s">
        <v>74</v>
      </c>
      <c r="AK35" s="15"/>
      <c r="AL35" s="15"/>
      <c r="AM35" s="14" t="s">
        <v>118</v>
      </c>
      <c r="AN35" s="14" t="s">
        <v>76</v>
      </c>
      <c r="AO35" s="14" t="s">
        <v>142</v>
      </c>
      <c r="AP35" s="14" t="s">
        <v>78</v>
      </c>
      <c r="AQ35" s="12">
        <v>1.0</v>
      </c>
      <c r="AR35" s="16" t="str">
        <f t="shared" si="2"/>
        <v>13/08/2025 - 08:30:00</v>
      </c>
      <c r="AS35" s="17" t="str">
        <f t="shared" si="3"/>
        <v>FURTO EM INTERIOR DE TRANSPORTE COLETIVO (DENTRO DO ONIBUS/TREM/METRO) - RUA DOS GUSMÕES - DESTREZA - A PÉ - ESTACAO DE METRO/TREM - SO CELULAR</v>
      </c>
      <c r="AT35" s="18" t="str">
        <f t="shared" si="4"/>
        <v>13/08/2025 - 08:30:00 - FURTO EM INTERIOR DE TRANSPORTE COLETIVO (DENTRO DO ONIBUS/TREM/METRO) - RUA DOS GUSMÕES - DESTREZA - A PÉ - ESTACAO DE METRO/TREM - SO CELULAR</v>
      </c>
      <c r="AU35" s="17" t="str">
        <f t="shared" si="5"/>
        <v>AGOSTO</v>
      </c>
      <c r="AV35" s="17" t="str">
        <f t="shared" si="6"/>
        <v>QUARTA-FEIRA</v>
      </c>
      <c r="AW35" s="17" t="s">
        <v>79</v>
      </c>
      <c r="AX35" s="15"/>
      <c r="AY35" s="19" t="s">
        <v>80</v>
      </c>
      <c r="AZ35" s="14" t="s">
        <v>81</v>
      </c>
      <c r="BA35" s="14" t="s">
        <v>81</v>
      </c>
      <c r="BB35" s="14" t="s">
        <v>98</v>
      </c>
      <c r="BC35" s="15"/>
      <c r="BD35" s="14" t="s">
        <v>85</v>
      </c>
    </row>
    <row r="36" ht="15.0" customHeight="1">
      <c r="A36" s="7">
        <v>10103.0</v>
      </c>
      <c r="B36" s="7">
        <v>2025.0</v>
      </c>
      <c r="C36" s="7" t="s">
        <v>242</v>
      </c>
      <c r="D36" s="7" t="s">
        <v>57</v>
      </c>
      <c r="E36" s="7" t="s">
        <v>58</v>
      </c>
      <c r="F36" s="7" t="s">
        <v>61</v>
      </c>
      <c r="G36" s="7" t="s">
        <v>100</v>
      </c>
      <c r="H36" s="7" t="s">
        <v>57</v>
      </c>
      <c r="I36" s="7" t="s">
        <v>58</v>
      </c>
      <c r="J36" s="7" t="s">
        <v>61</v>
      </c>
      <c r="K36" s="7" t="s">
        <v>62</v>
      </c>
      <c r="L36" s="7" t="s">
        <v>57</v>
      </c>
      <c r="M36" s="8" t="s">
        <v>230</v>
      </c>
      <c r="N36" s="8" t="s">
        <v>243</v>
      </c>
      <c r="O36" s="7" t="s">
        <v>65</v>
      </c>
      <c r="P36" s="9" t="s">
        <v>135</v>
      </c>
      <c r="Q36" s="7">
        <v>13.0</v>
      </c>
      <c r="R36" s="7">
        <v>8.0</v>
      </c>
      <c r="S36" s="7">
        <v>2025.0</v>
      </c>
      <c r="T36" s="10">
        <v>45882.0</v>
      </c>
      <c r="U36" s="7" t="s">
        <v>67</v>
      </c>
      <c r="V36" s="7" t="s">
        <v>68</v>
      </c>
      <c r="W36" s="7" t="s">
        <v>90</v>
      </c>
      <c r="X36" s="7" t="s">
        <v>65</v>
      </c>
      <c r="Y36" s="7" t="s">
        <v>65</v>
      </c>
      <c r="Z36" s="7" t="s">
        <v>91</v>
      </c>
      <c r="AA36" s="7" t="s">
        <v>200</v>
      </c>
      <c r="AB36" s="7">
        <v>10.0</v>
      </c>
      <c r="AC36" s="7" t="s">
        <v>105</v>
      </c>
      <c r="AD36" s="7">
        <v>-23.5368872</v>
      </c>
      <c r="AE36" s="7">
        <v>-46.635871</v>
      </c>
      <c r="AF36" s="7">
        <v>1.3323552E7</v>
      </c>
      <c r="AG36" s="12" t="s">
        <v>93</v>
      </c>
      <c r="AH36" s="13" t="str">
        <f t="shared" si="1"/>
        <v>TARDE 2 (15:00 AS 17:59)</v>
      </c>
      <c r="AI36" s="7" t="s">
        <v>91</v>
      </c>
      <c r="AJ36" s="14" t="s">
        <v>94</v>
      </c>
      <c r="AK36" s="15"/>
      <c r="AL36" s="15"/>
      <c r="AM36" s="14" t="s">
        <v>95</v>
      </c>
      <c r="AN36" s="14" t="s">
        <v>76</v>
      </c>
      <c r="AO36" s="14" t="s">
        <v>109</v>
      </c>
      <c r="AP36" s="14" t="s">
        <v>228</v>
      </c>
      <c r="AQ36" s="12">
        <v>1.0</v>
      </c>
      <c r="AR36" s="16" t="str">
        <f t="shared" si="2"/>
        <v>13/08/2025 - 16:30:00</v>
      </c>
      <c r="AS36" s="17" t="str">
        <f t="shared" si="3"/>
        <v>FURTO A TRANSEUNTE - AVENIDA CÁSPER LÍBERO - MODUS OPERANDI NAO ESPECIFICADO - A PÉ - VIA PÚBLICA - DINHEIRO</v>
      </c>
      <c r="AT36" s="18" t="str">
        <f t="shared" si="4"/>
        <v>13/08/2025 - 16:30:00 - FURTO A TRANSEUNTE - AVENIDA CÁSPER LÍBERO - MODUS OPERANDI NAO ESPECIFICADO - A PÉ - VIA PÚBLICA - DINHEIRO</v>
      </c>
      <c r="AU36" s="17" t="str">
        <f t="shared" si="5"/>
        <v>AGOSTO</v>
      </c>
      <c r="AV36" s="17" t="str">
        <f t="shared" si="6"/>
        <v>QUARTA-FEIRA</v>
      </c>
      <c r="AW36" s="17" t="s">
        <v>79</v>
      </c>
      <c r="AX36" s="15"/>
      <c r="AY36" s="19" t="s">
        <v>80</v>
      </c>
      <c r="AZ36" s="14" t="s">
        <v>81</v>
      </c>
      <c r="BA36" s="14" t="s">
        <v>81</v>
      </c>
      <c r="BB36" s="14" t="s">
        <v>98</v>
      </c>
      <c r="BC36" s="15"/>
      <c r="BD36" s="14" t="s">
        <v>85</v>
      </c>
    </row>
    <row r="37" ht="15.0" customHeight="1">
      <c r="A37" s="7">
        <v>10103.0</v>
      </c>
      <c r="B37" s="7">
        <v>2025.0</v>
      </c>
      <c r="C37" s="7" t="s">
        <v>244</v>
      </c>
      <c r="D37" s="7" t="s">
        <v>57</v>
      </c>
      <c r="E37" s="7" t="s">
        <v>58</v>
      </c>
      <c r="F37" s="7" t="s">
        <v>61</v>
      </c>
      <c r="G37" s="7" t="s">
        <v>100</v>
      </c>
      <c r="H37" s="7" t="s">
        <v>57</v>
      </c>
      <c r="I37" s="7" t="s">
        <v>58</v>
      </c>
      <c r="J37" s="7" t="s">
        <v>61</v>
      </c>
      <c r="K37" s="7" t="s">
        <v>62</v>
      </c>
      <c r="L37" s="7" t="s">
        <v>57</v>
      </c>
      <c r="M37" s="8" t="s">
        <v>230</v>
      </c>
      <c r="N37" s="8" t="s">
        <v>245</v>
      </c>
      <c r="O37" s="7" t="s">
        <v>65</v>
      </c>
      <c r="P37" s="9" t="s">
        <v>246</v>
      </c>
      <c r="Q37" s="7">
        <v>14.0</v>
      </c>
      <c r="R37" s="7">
        <v>8.0</v>
      </c>
      <c r="S37" s="7">
        <v>2025.0</v>
      </c>
      <c r="T37" s="10">
        <v>45883.0</v>
      </c>
      <c r="U37" s="7" t="s">
        <v>67</v>
      </c>
      <c r="V37" s="7" t="s">
        <v>102</v>
      </c>
      <c r="W37" s="7" t="s">
        <v>90</v>
      </c>
      <c r="X37" s="7" t="s">
        <v>65</v>
      </c>
      <c r="Y37" s="7" t="s">
        <v>65</v>
      </c>
      <c r="Z37" s="7" t="s">
        <v>90</v>
      </c>
      <c r="AA37" s="7" t="s">
        <v>181</v>
      </c>
      <c r="AB37" s="7">
        <v>422.0</v>
      </c>
      <c r="AC37" s="7" t="s">
        <v>247</v>
      </c>
      <c r="AD37" s="7">
        <v>-23.5370002</v>
      </c>
      <c r="AE37" s="7">
        <v>-46.6428568</v>
      </c>
      <c r="AF37" s="7">
        <v>1.21411E7</v>
      </c>
      <c r="AG37" s="12" t="s">
        <v>93</v>
      </c>
      <c r="AH37" s="13" t="str">
        <f t="shared" si="1"/>
        <v>NOITE 1 (18:00 AS 20:59)</v>
      </c>
      <c r="AI37" s="7" t="s">
        <v>91</v>
      </c>
      <c r="AJ37" s="14" t="s">
        <v>106</v>
      </c>
      <c r="AK37" s="15"/>
      <c r="AL37" s="15"/>
      <c r="AM37" s="14" t="s">
        <v>248</v>
      </c>
      <c r="AN37" s="14" t="s">
        <v>76</v>
      </c>
      <c r="AO37" s="14" t="s">
        <v>77</v>
      </c>
      <c r="AP37" s="14" t="s">
        <v>96</v>
      </c>
      <c r="AQ37" s="12">
        <v>1.0</v>
      </c>
      <c r="AR37" s="16" t="str">
        <f t="shared" si="2"/>
        <v>13/08/2025 - 20:30:00</v>
      </c>
      <c r="AS37" s="17" t="str">
        <f t="shared" si="3"/>
        <v>ROUBO A TRANSEUNTE - AVENIDA DUQUE DE CAXIAS - AGRESSÃO FÍSICA - A PÉ - BOLSO/VESTES - NÃO ESPECIFICADO</v>
      </c>
      <c r="AT37" s="18" t="str">
        <f t="shared" si="4"/>
        <v>13/08/2025 - 20:30:00 - ROUBO A TRANSEUNTE - AVENIDA DUQUE DE CAXIAS - AGRESSÃO FÍSICA - A PÉ - BOLSO/VESTES - NÃO ESPECIFICADO</v>
      </c>
      <c r="AU37" s="17" t="str">
        <f t="shared" si="5"/>
        <v>AGOSTO</v>
      </c>
      <c r="AV37" s="17" t="str">
        <f t="shared" si="6"/>
        <v>QUARTA-FEIRA</v>
      </c>
      <c r="AW37" s="17" t="s">
        <v>79</v>
      </c>
      <c r="AX37" s="15"/>
      <c r="AY37" s="19" t="s">
        <v>111</v>
      </c>
      <c r="AZ37" s="14" t="s">
        <v>81</v>
      </c>
      <c r="BA37" s="14" t="s">
        <v>81</v>
      </c>
      <c r="BB37" s="14" t="s">
        <v>98</v>
      </c>
      <c r="BC37" s="15"/>
      <c r="BD37" s="14" t="s">
        <v>85</v>
      </c>
    </row>
    <row r="38" ht="15.0" customHeight="1">
      <c r="A38" s="7">
        <v>10104.0</v>
      </c>
      <c r="B38" s="7">
        <v>2025.0</v>
      </c>
      <c r="C38" s="7" t="s">
        <v>249</v>
      </c>
      <c r="D38" s="7" t="s">
        <v>57</v>
      </c>
      <c r="E38" s="7" t="s">
        <v>58</v>
      </c>
      <c r="F38" s="7" t="s">
        <v>61</v>
      </c>
      <c r="G38" s="7" t="s">
        <v>250</v>
      </c>
      <c r="H38" s="7" t="s">
        <v>57</v>
      </c>
      <c r="I38" s="7" t="s">
        <v>58</v>
      </c>
      <c r="J38" s="7" t="s">
        <v>61</v>
      </c>
      <c r="K38" s="7" t="s">
        <v>162</v>
      </c>
      <c r="L38" s="7" t="s">
        <v>57</v>
      </c>
      <c r="M38" s="8" t="s">
        <v>230</v>
      </c>
      <c r="N38" s="8" t="s">
        <v>251</v>
      </c>
      <c r="O38" s="7" t="s">
        <v>65</v>
      </c>
      <c r="P38" s="9" t="s">
        <v>135</v>
      </c>
      <c r="Q38" s="7">
        <v>13.0</v>
      </c>
      <c r="R38" s="7">
        <v>8.0</v>
      </c>
      <c r="S38" s="7">
        <v>2025.0</v>
      </c>
      <c r="T38" s="10">
        <v>45882.0</v>
      </c>
      <c r="U38" s="7" t="s">
        <v>67</v>
      </c>
      <c r="V38" s="7" t="s">
        <v>68</v>
      </c>
      <c r="W38" s="7" t="s">
        <v>90</v>
      </c>
      <c r="X38" s="7" t="s">
        <v>252</v>
      </c>
      <c r="Y38" s="7" t="s">
        <v>125</v>
      </c>
      <c r="Z38" s="7" t="s">
        <v>91</v>
      </c>
      <c r="AA38" s="7" t="s">
        <v>253</v>
      </c>
      <c r="AB38" s="7">
        <v>315.0</v>
      </c>
      <c r="AC38" s="7" t="s">
        <v>204</v>
      </c>
      <c r="AD38" s="7">
        <v>-23.54533987</v>
      </c>
      <c r="AE38" s="7">
        <v>-46.65037812</v>
      </c>
      <c r="AF38" s="7">
        <v>1222020.0</v>
      </c>
      <c r="AG38" s="12" t="s">
        <v>93</v>
      </c>
      <c r="AH38" s="13" t="str">
        <f t="shared" si="1"/>
        <v>TARDE 1 (12:00 AS 14:59)</v>
      </c>
      <c r="AI38" s="7" t="s">
        <v>91</v>
      </c>
      <c r="AJ38" s="14" t="s">
        <v>94</v>
      </c>
      <c r="AK38" s="15"/>
      <c r="AL38" s="15"/>
      <c r="AM38" s="14" t="s">
        <v>118</v>
      </c>
      <c r="AN38" s="14" t="s">
        <v>76</v>
      </c>
      <c r="AO38" s="14" t="s">
        <v>77</v>
      </c>
      <c r="AP38" s="14" t="s">
        <v>78</v>
      </c>
      <c r="AQ38" s="12">
        <v>1.0</v>
      </c>
      <c r="AR38" s="16" t="str">
        <f t="shared" si="2"/>
        <v>13/08/2025 - 14:31:00</v>
      </c>
      <c r="AS38" s="17" t="str">
        <f t="shared" si="3"/>
        <v>FURTO A TRANSEUNTE - RUA DOUTOR VILA NOVA - DESTREZA - A PÉ - BOLSO/VESTES - SO CELULAR</v>
      </c>
      <c r="AT38" s="18" t="str">
        <f t="shared" si="4"/>
        <v>13/08/2025 - 14:31:00 - FURTO A TRANSEUNTE - RUA DOUTOR VILA NOVA - DESTREZA - A PÉ - BOLSO/VESTES - SO CELULAR</v>
      </c>
      <c r="AU38" s="17" t="str">
        <f t="shared" si="5"/>
        <v>AGOSTO</v>
      </c>
      <c r="AV38" s="17" t="str">
        <f t="shared" si="6"/>
        <v>QUARTA-FEIRA</v>
      </c>
      <c r="AW38" s="17" t="s">
        <v>79</v>
      </c>
      <c r="AX38" s="15"/>
      <c r="AY38" s="19" t="s">
        <v>80</v>
      </c>
      <c r="AZ38" s="14" t="s">
        <v>81</v>
      </c>
      <c r="BA38" s="14" t="s">
        <v>81</v>
      </c>
      <c r="BB38" s="14" t="s">
        <v>98</v>
      </c>
      <c r="BC38" s="15"/>
      <c r="BD38" s="14" t="s">
        <v>85</v>
      </c>
    </row>
    <row r="39" ht="15.0" customHeight="1">
      <c r="A39" s="7">
        <v>10104.0</v>
      </c>
      <c r="B39" s="7">
        <v>2025.0</v>
      </c>
      <c r="C39" s="7" t="s">
        <v>254</v>
      </c>
      <c r="D39" s="7" t="s">
        <v>57</v>
      </c>
      <c r="E39" s="7" t="s">
        <v>58</v>
      </c>
      <c r="F39" s="7" t="s">
        <v>61</v>
      </c>
      <c r="G39" s="7" t="s">
        <v>250</v>
      </c>
      <c r="H39" s="7" t="s">
        <v>57</v>
      </c>
      <c r="I39" s="7" t="s">
        <v>58</v>
      </c>
      <c r="J39" s="7" t="s">
        <v>61</v>
      </c>
      <c r="K39" s="7" t="s">
        <v>62</v>
      </c>
      <c r="L39" s="7" t="s">
        <v>57</v>
      </c>
      <c r="M39" s="8" t="s">
        <v>255</v>
      </c>
      <c r="N39" s="8" t="s">
        <v>256</v>
      </c>
      <c r="O39" s="7" t="s">
        <v>65</v>
      </c>
      <c r="P39" s="9" t="s">
        <v>246</v>
      </c>
      <c r="Q39" s="7">
        <v>14.0</v>
      </c>
      <c r="R39" s="7">
        <v>8.0</v>
      </c>
      <c r="S39" s="7">
        <v>2025.0</v>
      </c>
      <c r="T39" s="10">
        <v>45883.0</v>
      </c>
      <c r="U39" s="7" t="s">
        <v>67</v>
      </c>
      <c r="V39" s="7" t="s">
        <v>68</v>
      </c>
      <c r="W39" s="7" t="s">
        <v>90</v>
      </c>
      <c r="X39" s="7" t="s">
        <v>65</v>
      </c>
      <c r="Y39" s="7" t="s">
        <v>65</v>
      </c>
      <c r="Z39" s="7" t="s">
        <v>91</v>
      </c>
      <c r="AA39" s="7" t="s">
        <v>159</v>
      </c>
      <c r="AB39" s="7">
        <v>299.0</v>
      </c>
      <c r="AC39" s="7" t="s">
        <v>160</v>
      </c>
      <c r="AD39" s="7">
        <v>-23.5434078</v>
      </c>
      <c r="AE39" s="7">
        <v>-46.644191</v>
      </c>
      <c r="AF39" s="7">
        <v>1045001.0</v>
      </c>
      <c r="AG39" s="12" t="s">
        <v>93</v>
      </c>
      <c r="AH39" s="13" t="str">
        <f t="shared" si="1"/>
        <v>MANHÃ 1 (06:00 AS 08:59)</v>
      </c>
      <c r="AI39" s="7" t="s">
        <v>70</v>
      </c>
      <c r="AJ39" s="14" t="s">
        <v>74</v>
      </c>
      <c r="AK39" s="15"/>
      <c r="AL39" s="15"/>
      <c r="AM39" s="14" t="s">
        <v>118</v>
      </c>
      <c r="AN39" s="14" t="s">
        <v>76</v>
      </c>
      <c r="AO39" s="14" t="s">
        <v>77</v>
      </c>
      <c r="AP39" s="14" t="s">
        <v>257</v>
      </c>
      <c r="AQ39" s="12">
        <v>1.0</v>
      </c>
      <c r="AR39" s="16" t="str">
        <f t="shared" si="2"/>
        <v>14/08/2025 - 08:01:00</v>
      </c>
      <c r="AS39" s="17" t="str">
        <f t="shared" si="3"/>
        <v>FURTO EM INTERIOR DE TRANSPORTE COLETIVO (DENTRO DO ONIBUS/TREM/METRO) - PRAÇA DA REPÚBLICA - DESTREZA - A PÉ - BOLSO/VESTES - CARTEIRA</v>
      </c>
      <c r="AT39" s="18" t="str">
        <f t="shared" si="4"/>
        <v>14/08/2025 - 08:01:00 - FURTO EM INTERIOR DE TRANSPORTE COLETIVO (DENTRO DO ONIBUS/TREM/METRO) - PRAÇA DA REPÚBLICA - DESTREZA - A PÉ - BOLSO/VESTES - CARTEIRA</v>
      </c>
      <c r="AU39" s="17" t="str">
        <f t="shared" si="5"/>
        <v>AGOSTO</v>
      </c>
      <c r="AV39" s="17" t="str">
        <f t="shared" si="6"/>
        <v>QUINTA-FEIRA</v>
      </c>
      <c r="AW39" s="17" t="s">
        <v>79</v>
      </c>
      <c r="AX39" s="15"/>
      <c r="AY39" s="19" t="s">
        <v>80</v>
      </c>
      <c r="AZ39" s="14" t="s">
        <v>81</v>
      </c>
      <c r="BA39" s="14" t="s">
        <v>81</v>
      </c>
      <c r="BB39" s="14" t="s">
        <v>98</v>
      </c>
      <c r="BC39" s="15"/>
      <c r="BD39" s="14" t="s">
        <v>85</v>
      </c>
    </row>
    <row r="40" ht="15.0" customHeight="1">
      <c r="A40" s="7">
        <v>10337.0</v>
      </c>
      <c r="B40" s="7">
        <v>2025.0</v>
      </c>
      <c r="C40" s="7" t="s">
        <v>258</v>
      </c>
      <c r="D40" s="7" t="s">
        <v>57</v>
      </c>
      <c r="E40" s="7" t="s">
        <v>58</v>
      </c>
      <c r="F40" s="7" t="s">
        <v>150</v>
      </c>
      <c r="G40" s="7" t="s">
        <v>259</v>
      </c>
      <c r="H40" s="7" t="s">
        <v>57</v>
      </c>
      <c r="I40" s="7" t="s">
        <v>58</v>
      </c>
      <c r="J40" s="7" t="s">
        <v>61</v>
      </c>
      <c r="K40" s="7" t="s">
        <v>62</v>
      </c>
      <c r="L40" s="7" t="s">
        <v>57</v>
      </c>
      <c r="M40" s="8" t="s">
        <v>185</v>
      </c>
      <c r="N40" s="8" t="s">
        <v>140</v>
      </c>
      <c r="O40" s="7" t="s">
        <v>152</v>
      </c>
      <c r="P40" s="9" t="s">
        <v>135</v>
      </c>
      <c r="Q40" s="7">
        <v>13.0</v>
      </c>
      <c r="R40" s="7">
        <v>8.0</v>
      </c>
      <c r="S40" s="7">
        <v>2025.0</v>
      </c>
      <c r="T40" s="10">
        <v>45882.0</v>
      </c>
      <c r="U40" s="7" t="s">
        <v>67</v>
      </c>
      <c r="V40" s="7" t="s">
        <v>68</v>
      </c>
      <c r="W40" s="7" t="s">
        <v>114</v>
      </c>
      <c r="X40" s="7" t="s">
        <v>65</v>
      </c>
      <c r="Y40" s="7" t="s">
        <v>65</v>
      </c>
      <c r="Z40" s="7" t="s">
        <v>91</v>
      </c>
      <c r="AA40" s="7" t="s">
        <v>260</v>
      </c>
      <c r="AB40" s="7">
        <v>100.0</v>
      </c>
      <c r="AC40" s="7" t="s">
        <v>247</v>
      </c>
      <c r="AD40" s="7">
        <v>-23.5413127</v>
      </c>
      <c r="AE40" s="7">
        <v>-46.6385903</v>
      </c>
      <c r="AF40" s="7">
        <v>1040000.0</v>
      </c>
      <c r="AG40" s="12" t="s">
        <v>93</v>
      </c>
      <c r="AH40" s="13" t="str">
        <f t="shared" si="1"/>
        <v>TARDE 2 (15:00 AS 17:59)</v>
      </c>
      <c r="AI40" s="7" t="s">
        <v>91</v>
      </c>
      <c r="AJ40" s="14" t="s">
        <v>117</v>
      </c>
      <c r="AK40" s="15"/>
      <c r="AL40" s="15"/>
      <c r="AM40" s="14" t="s">
        <v>95</v>
      </c>
      <c r="AN40" s="14" t="s">
        <v>96</v>
      </c>
      <c r="AO40" s="14" t="s">
        <v>119</v>
      </c>
      <c r="AP40" s="14" t="s">
        <v>239</v>
      </c>
      <c r="AQ40" s="12">
        <v>1.0</v>
      </c>
      <c r="AR40" s="16" t="str">
        <f t="shared" si="2"/>
        <v>12/08/2025 - 15:00:00</v>
      </c>
      <c r="AS40" s="17" t="str">
        <f t="shared" si="3"/>
        <v>FURTO A OBJETO EM INTERIOR DE VEICULO - AVENIDA RIO BRANCO - MODUS OPERANDI NAO ESPECIFICADO - NÃO ESPECIFICADO - INTERIOR DE VEÍCULO - OUTROS</v>
      </c>
      <c r="AT40" s="18" t="str">
        <f t="shared" si="4"/>
        <v>12/08/2025 - 15:00:00 - FURTO A OBJETO EM INTERIOR DE VEICULO - AVENIDA RIO BRANCO - MODUS OPERANDI NAO ESPECIFICADO - NÃO ESPECIFICADO - INTERIOR DE VEÍCULO - OUTROS</v>
      </c>
      <c r="AU40" s="17" t="str">
        <f t="shared" si="5"/>
        <v>AGOSTO</v>
      </c>
      <c r="AV40" s="17" t="str">
        <f t="shared" si="6"/>
        <v>TERÇA-FEIRA</v>
      </c>
      <c r="AW40" s="17" t="s">
        <v>79</v>
      </c>
      <c r="AX40" s="15"/>
      <c r="AY40" s="19" t="s">
        <v>80</v>
      </c>
      <c r="AZ40" s="14" t="s">
        <v>81</v>
      </c>
      <c r="BA40" s="14" t="s">
        <v>81</v>
      </c>
      <c r="BB40" s="14" t="s">
        <v>98</v>
      </c>
      <c r="BC40" s="15"/>
      <c r="BD40" s="14" t="s">
        <v>85</v>
      </c>
    </row>
    <row r="41" ht="15.0" customHeight="1">
      <c r="A41" s="7">
        <v>10341.0</v>
      </c>
      <c r="B41" s="7">
        <v>2025.0</v>
      </c>
      <c r="C41" s="7" t="s">
        <v>261</v>
      </c>
      <c r="D41" s="7" t="s">
        <v>57</v>
      </c>
      <c r="E41" s="7" t="s">
        <v>58</v>
      </c>
      <c r="F41" s="7" t="s">
        <v>61</v>
      </c>
      <c r="G41" s="7" t="s">
        <v>262</v>
      </c>
      <c r="H41" s="7" t="s">
        <v>57</v>
      </c>
      <c r="I41" s="7" t="s">
        <v>58</v>
      </c>
      <c r="J41" s="7" t="s">
        <v>61</v>
      </c>
      <c r="K41" s="7" t="s">
        <v>162</v>
      </c>
      <c r="L41" s="7" t="s">
        <v>57</v>
      </c>
      <c r="M41" s="8" t="s">
        <v>185</v>
      </c>
      <c r="N41" s="8" t="s">
        <v>263</v>
      </c>
      <c r="O41" s="7" t="s">
        <v>65</v>
      </c>
      <c r="P41" s="9" t="s">
        <v>135</v>
      </c>
      <c r="Q41" s="7">
        <v>13.0</v>
      </c>
      <c r="R41" s="7">
        <v>8.0</v>
      </c>
      <c r="S41" s="7">
        <v>2025.0</v>
      </c>
      <c r="T41" s="10">
        <v>45882.0</v>
      </c>
      <c r="U41" s="7" t="s">
        <v>67</v>
      </c>
      <c r="V41" s="7" t="s">
        <v>68</v>
      </c>
      <c r="W41" s="7" t="s">
        <v>114</v>
      </c>
      <c r="X41" s="7" t="s">
        <v>65</v>
      </c>
      <c r="Y41" s="7" t="s">
        <v>65</v>
      </c>
      <c r="Z41" s="7" t="s">
        <v>91</v>
      </c>
      <c r="AA41" s="7" t="s">
        <v>264</v>
      </c>
      <c r="AB41" s="7">
        <v>232.0</v>
      </c>
      <c r="AC41" s="7" t="s">
        <v>247</v>
      </c>
      <c r="AD41" s="7">
        <v>-23.5378736</v>
      </c>
      <c r="AE41" s="7">
        <v>-46.6490359</v>
      </c>
      <c r="AF41" s="11"/>
      <c r="AG41" s="12" t="s">
        <v>93</v>
      </c>
      <c r="AH41" s="13" t="str">
        <f t="shared" si="1"/>
        <v>NOITE 1 (18:00 AS 20:59)</v>
      </c>
      <c r="AI41" s="7" t="s">
        <v>91</v>
      </c>
      <c r="AJ41" s="14" t="s">
        <v>265</v>
      </c>
      <c r="AK41" s="15"/>
      <c r="AL41" s="15"/>
      <c r="AM41" s="14" t="s">
        <v>248</v>
      </c>
      <c r="AN41" s="14" t="s">
        <v>96</v>
      </c>
      <c r="AO41" s="14" t="s">
        <v>119</v>
      </c>
      <c r="AP41" s="14" t="s">
        <v>239</v>
      </c>
      <c r="AQ41" s="12">
        <v>1.0</v>
      </c>
      <c r="AR41" s="16" t="str">
        <f t="shared" si="2"/>
        <v>12/08/2025 - 18:01:00</v>
      </c>
      <c r="AS41" s="17" t="str">
        <f t="shared" si="3"/>
        <v>ROUBO EM INTERIOR DE VEICULO - RUA ROBERTO PIVA - AGRESSÃO FÍSICA - NÃO ESPECIFICADO - INTERIOR DE VEÍCULO - OUTROS</v>
      </c>
      <c r="AT41" s="18" t="str">
        <f t="shared" si="4"/>
        <v>12/08/2025 - 18:01:00 - ROUBO EM INTERIOR DE VEICULO - RUA ROBERTO PIVA - AGRESSÃO FÍSICA - NÃO ESPECIFICADO - INTERIOR DE VEÍCULO - OUTROS</v>
      </c>
      <c r="AU41" s="17" t="str">
        <f t="shared" si="5"/>
        <v>AGOSTO</v>
      </c>
      <c r="AV41" s="17" t="str">
        <f t="shared" si="6"/>
        <v>TERÇA-FEIRA</v>
      </c>
      <c r="AW41" s="17" t="s">
        <v>79</v>
      </c>
      <c r="AX41" s="14" t="s">
        <v>266</v>
      </c>
      <c r="AY41" s="19" t="s">
        <v>111</v>
      </c>
      <c r="AZ41" s="14" t="s">
        <v>81</v>
      </c>
      <c r="BA41" s="14" t="s">
        <v>81</v>
      </c>
      <c r="BB41" s="14" t="s">
        <v>98</v>
      </c>
      <c r="BC41" s="15"/>
      <c r="BD41" s="14" t="s">
        <v>85</v>
      </c>
    </row>
    <row r="42" ht="15.0" customHeight="1">
      <c r="A42" s="7">
        <v>10341.0</v>
      </c>
      <c r="B42" s="7">
        <v>2025.0</v>
      </c>
      <c r="C42" s="7" t="s">
        <v>267</v>
      </c>
      <c r="D42" s="7" t="s">
        <v>57</v>
      </c>
      <c r="E42" s="7" t="s">
        <v>58</v>
      </c>
      <c r="F42" s="7" t="s">
        <v>61</v>
      </c>
      <c r="G42" s="7" t="s">
        <v>262</v>
      </c>
      <c r="H42" s="7" t="s">
        <v>57</v>
      </c>
      <c r="I42" s="7" t="s">
        <v>58</v>
      </c>
      <c r="J42" s="7" t="s">
        <v>61</v>
      </c>
      <c r="K42" s="7" t="s">
        <v>162</v>
      </c>
      <c r="L42" s="7" t="s">
        <v>57</v>
      </c>
      <c r="M42" s="8" t="s">
        <v>185</v>
      </c>
      <c r="N42" s="8" t="s">
        <v>268</v>
      </c>
      <c r="O42" s="7" t="s">
        <v>65</v>
      </c>
      <c r="P42" s="9" t="s">
        <v>135</v>
      </c>
      <c r="Q42" s="7">
        <v>13.0</v>
      </c>
      <c r="R42" s="7">
        <v>8.0</v>
      </c>
      <c r="S42" s="7">
        <v>2025.0</v>
      </c>
      <c r="T42" s="10">
        <v>45882.0</v>
      </c>
      <c r="U42" s="7" t="s">
        <v>67</v>
      </c>
      <c r="V42" s="7" t="s">
        <v>68</v>
      </c>
      <c r="W42" s="7" t="s">
        <v>90</v>
      </c>
      <c r="X42" s="7" t="s">
        <v>65</v>
      </c>
      <c r="Y42" s="7" t="s">
        <v>65</v>
      </c>
      <c r="Z42" s="7" t="s">
        <v>91</v>
      </c>
      <c r="AA42" s="7" t="s">
        <v>269</v>
      </c>
      <c r="AB42" s="7">
        <v>343.0</v>
      </c>
      <c r="AC42" s="7" t="s">
        <v>164</v>
      </c>
      <c r="AD42" s="7">
        <v>-23.53988339</v>
      </c>
      <c r="AE42" s="7">
        <v>-46.65525927</v>
      </c>
      <c r="AF42" s="7">
        <v>1228000.0</v>
      </c>
      <c r="AG42" s="12" t="s">
        <v>93</v>
      </c>
      <c r="AH42" s="13" t="str">
        <f t="shared" si="1"/>
        <v>TARDE 1 (12:00 AS 14:59)</v>
      </c>
      <c r="AI42" s="7" t="s">
        <v>91</v>
      </c>
      <c r="AJ42" s="14" t="s">
        <v>94</v>
      </c>
      <c r="AK42" s="15"/>
      <c r="AL42" s="15"/>
      <c r="AM42" s="14" t="s">
        <v>75</v>
      </c>
      <c r="AN42" s="14" t="s">
        <v>108</v>
      </c>
      <c r="AO42" s="14" t="s">
        <v>109</v>
      </c>
      <c r="AP42" s="14" t="s">
        <v>78</v>
      </c>
      <c r="AQ42" s="12">
        <v>1.0</v>
      </c>
      <c r="AR42" s="16" t="str">
        <f t="shared" si="2"/>
        <v>12/08/2025 - 14:01:00</v>
      </c>
      <c r="AS42" s="17" t="str">
        <f t="shared" si="3"/>
        <v>FURTO A TRANSEUNTE - AVENIDA ANGELICA - TROMBADA - BICICLETA - VIA PÚBLICA - SO CELULAR</v>
      </c>
      <c r="AT42" s="18" t="str">
        <f t="shared" si="4"/>
        <v>12/08/2025 - 14:01:00 - FURTO A TRANSEUNTE - AVENIDA ANGELICA - TROMBADA - BICICLETA - VIA PÚBLICA - SO CELULAR</v>
      </c>
      <c r="AU42" s="17" t="str">
        <f t="shared" si="5"/>
        <v>AGOSTO</v>
      </c>
      <c r="AV42" s="17" t="str">
        <f t="shared" si="6"/>
        <v>TERÇA-FEIRA</v>
      </c>
      <c r="AW42" s="17" t="s">
        <v>79</v>
      </c>
      <c r="AX42" s="15"/>
      <c r="AY42" s="19" t="s">
        <v>80</v>
      </c>
      <c r="AZ42" s="14" t="s">
        <v>81</v>
      </c>
      <c r="BA42" s="14" t="s">
        <v>81</v>
      </c>
      <c r="BB42" s="14" t="s">
        <v>98</v>
      </c>
      <c r="BC42" s="15"/>
      <c r="BD42" s="14" t="s">
        <v>85</v>
      </c>
    </row>
    <row r="43" ht="15.0" customHeight="1">
      <c r="A43" s="7">
        <v>10341.0</v>
      </c>
      <c r="B43" s="7">
        <v>2025.0</v>
      </c>
      <c r="C43" s="7" t="s">
        <v>270</v>
      </c>
      <c r="D43" s="7" t="s">
        <v>57</v>
      </c>
      <c r="E43" s="7" t="s">
        <v>58</v>
      </c>
      <c r="F43" s="7" t="s">
        <v>61</v>
      </c>
      <c r="G43" s="7" t="s">
        <v>262</v>
      </c>
      <c r="H43" s="7" t="s">
        <v>57</v>
      </c>
      <c r="I43" s="7" t="s">
        <v>58</v>
      </c>
      <c r="J43" s="7" t="s">
        <v>61</v>
      </c>
      <c r="K43" s="7" t="s">
        <v>162</v>
      </c>
      <c r="L43" s="7" t="s">
        <v>57</v>
      </c>
      <c r="M43" s="8" t="s">
        <v>185</v>
      </c>
      <c r="N43" s="8" t="s">
        <v>140</v>
      </c>
      <c r="O43" s="7" t="s">
        <v>152</v>
      </c>
      <c r="P43" s="9" t="s">
        <v>135</v>
      </c>
      <c r="Q43" s="7">
        <v>13.0</v>
      </c>
      <c r="R43" s="7">
        <v>8.0</v>
      </c>
      <c r="S43" s="7">
        <v>2025.0</v>
      </c>
      <c r="T43" s="10">
        <v>45882.0</v>
      </c>
      <c r="U43" s="7" t="s">
        <v>67</v>
      </c>
      <c r="V43" s="7" t="s">
        <v>68</v>
      </c>
      <c r="W43" s="7" t="s">
        <v>90</v>
      </c>
      <c r="X43" s="7" t="s">
        <v>65</v>
      </c>
      <c r="Y43" s="7" t="s">
        <v>65</v>
      </c>
      <c r="Z43" s="7" t="s">
        <v>91</v>
      </c>
      <c r="AA43" s="7" t="s">
        <v>271</v>
      </c>
      <c r="AB43" s="7">
        <v>585.0</v>
      </c>
      <c r="AC43" s="7" t="s">
        <v>164</v>
      </c>
      <c r="AD43" s="7">
        <v>-23.53475019</v>
      </c>
      <c r="AE43" s="7">
        <v>-46.64627597</v>
      </c>
      <c r="AF43" s="7">
        <v>1203000.0</v>
      </c>
      <c r="AG43" s="12" t="s">
        <v>93</v>
      </c>
      <c r="AH43" s="13" t="str">
        <f t="shared" si="1"/>
        <v>TARDE 2 (15:00 AS 17:59)</v>
      </c>
      <c r="AI43" s="7" t="s">
        <v>91</v>
      </c>
      <c r="AJ43" s="14" t="s">
        <v>94</v>
      </c>
      <c r="AK43" s="15"/>
      <c r="AL43" s="15"/>
      <c r="AM43" s="14" t="s">
        <v>75</v>
      </c>
      <c r="AN43" s="14" t="s">
        <v>108</v>
      </c>
      <c r="AO43" s="14" t="s">
        <v>178</v>
      </c>
      <c r="AP43" s="14" t="s">
        <v>78</v>
      </c>
      <c r="AQ43" s="12">
        <v>1.0</v>
      </c>
      <c r="AR43" s="16" t="str">
        <f t="shared" si="2"/>
        <v>12/08/2025 - 15:00:00</v>
      </c>
      <c r="AS43" s="17" t="str">
        <f t="shared" si="3"/>
        <v>FURTO A TRANSEUNTE - RUA CONSELHEIRO NEBIAS - TROMBADA - BICICLETA - MÃOS DA VITIMA - SO CELULAR</v>
      </c>
      <c r="AT43" s="18" t="str">
        <f t="shared" si="4"/>
        <v>12/08/2025 - 15:00:00 - FURTO A TRANSEUNTE - RUA CONSELHEIRO NEBIAS - TROMBADA - BICICLETA - MÃOS DA VITIMA - SO CELULAR</v>
      </c>
      <c r="AU43" s="17" t="str">
        <f t="shared" si="5"/>
        <v>AGOSTO</v>
      </c>
      <c r="AV43" s="17" t="str">
        <f t="shared" si="6"/>
        <v>TERÇA-FEIRA</v>
      </c>
      <c r="AW43" s="17" t="s">
        <v>79</v>
      </c>
      <c r="AX43" s="15"/>
      <c r="AY43" s="19" t="s">
        <v>80</v>
      </c>
      <c r="AZ43" s="14" t="s">
        <v>81</v>
      </c>
      <c r="BA43" s="14" t="s">
        <v>81</v>
      </c>
      <c r="BB43" s="14" t="s">
        <v>98</v>
      </c>
      <c r="BC43" s="15"/>
      <c r="BD43" s="14" t="s">
        <v>85</v>
      </c>
    </row>
    <row r="44" ht="15.0" customHeight="1">
      <c r="A44" s="7">
        <v>10342.0</v>
      </c>
      <c r="B44" s="7">
        <v>2025.0</v>
      </c>
      <c r="C44" s="7" t="s">
        <v>272</v>
      </c>
      <c r="D44" s="7" t="s">
        <v>57</v>
      </c>
      <c r="E44" s="7" t="s">
        <v>58</v>
      </c>
      <c r="F44" s="7" t="s">
        <v>61</v>
      </c>
      <c r="G44" s="7" t="s">
        <v>273</v>
      </c>
      <c r="H44" s="7" t="s">
        <v>57</v>
      </c>
      <c r="I44" s="7" t="s">
        <v>58</v>
      </c>
      <c r="J44" s="7" t="s">
        <v>61</v>
      </c>
      <c r="K44" s="7" t="s">
        <v>62</v>
      </c>
      <c r="L44" s="7" t="s">
        <v>57</v>
      </c>
      <c r="M44" s="8" t="s">
        <v>255</v>
      </c>
      <c r="N44" s="8" t="s">
        <v>274</v>
      </c>
      <c r="O44" s="7" t="s">
        <v>65</v>
      </c>
      <c r="P44" s="9" t="s">
        <v>246</v>
      </c>
      <c r="Q44" s="7">
        <v>14.0</v>
      </c>
      <c r="R44" s="7">
        <v>8.0</v>
      </c>
      <c r="S44" s="7">
        <v>2025.0</v>
      </c>
      <c r="T44" s="10">
        <v>45883.0</v>
      </c>
      <c r="U44" s="7" t="s">
        <v>67</v>
      </c>
      <c r="V44" s="7" t="s">
        <v>102</v>
      </c>
      <c r="W44" s="7" t="s">
        <v>90</v>
      </c>
      <c r="X44" s="7" t="s">
        <v>65</v>
      </c>
      <c r="Y44" s="7" t="s">
        <v>187</v>
      </c>
      <c r="Z44" s="7" t="s">
        <v>91</v>
      </c>
      <c r="AA44" s="7" t="s">
        <v>115</v>
      </c>
      <c r="AB44" s="7">
        <v>1.0</v>
      </c>
      <c r="AC44" s="7" t="s">
        <v>116</v>
      </c>
      <c r="AD44" s="7">
        <v>-23.5373989</v>
      </c>
      <c r="AE44" s="7">
        <v>-46.6399431</v>
      </c>
      <c r="AF44" s="7">
        <v>1207000.0</v>
      </c>
      <c r="AG44" s="12" t="s">
        <v>93</v>
      </c>
      <c r="AH44" s="13" t="str">
        <f t="shared" si="1"/>
        <v>MADRUGADA 2 (03:00 AS 05:59)</v>
      </c>
      <c r="AI44" s="7" t="s">
        <v>91</v>
      </c>
      <c r="AJ44" s="14" t="s">
        <v>106</v>
      </c>
      <c r="AK44" s="15"/>
      <c r="AL44" s="15"/>
      <c r="AM44" s="14" t="s">
        <v>107</v>
      </c>
      <c r="AN44" s="14" t="s">
        <v>76</v>
      </c>
      <c r="AO44" s="14" t="s">
        <v>109</v>
      </c>
      <c r="AP44" s="14" t="s">
        <v>96</v>
      </c>
      <c r="AQ44" s="12">
        <v>1.0</v>
      </c>
      <c r="AR44" s="16" t="str">
        <f t="shared" si="2"/>
        <v>14/08/2025 - 04:00:00</v>
      </c>
      <c r="AS44" s="17" t="str">
        <f t="shared" si="3"/>
        <v>ROUBO A TRANSEUNTE - RUA SANTA IFIGÊNIA - AMEAÇA COM ARMA BRANCA - A PÉ - VIA PÚBLICA - NÃO ESPECIFICADO</v>
      </c>
      <c r="AT44" s="18" t="str">
        <f t="shared" si="4"/>
        <v>14/08/2025 - 04:00:00 - ROUBO A TRANSEUNTE - RUA SANTA IFIGÊNIA - AMEAÇA COM ARMA BRANCA - A PÉ - VIA PÚBLICA - NÃO ESPECIFICADO</v>
      </c>
      <c r="AU44" s="17" t="str">
        <f t="shared" si="5"/>
        <v>AGOSTO</v>
      </c>
      <c r="AV44" s="17" t="str">
        <f t="shared" si="6"/>
        <v>QUINTA-FEIRA</v>
      </c>
      <c r="AW44" s="17" t="s">
        <v>79</v>
      </c>
      <c r="AX44" s="15"/>
      <c r="AY44" s="19" t="s">
        <v>111</v>
      </c>
      <c r="AZ44" s="14" t="s">
        <v>81</v>
      </c>
      <c r="BA44" s="14" t="s">
        <v>81</v>
      </c>
      <c r="BB44" s="14" t="s">
        <v>98</v>
      </c>
      <c r="BC44" s="15"/>
      <c r="BD44" s="14" t="s">
        <v>85</v>
      </c>
    </row>
    <row r="45" ht="15.0" customHeight="1">
      <c r="A45" s="7">
        <v>900020.0</v>
      </c>
      <c r="B45" s="7">
        <v>2025.0</v>
      </c>
      <c r="C45" s="7" t="s">
        <v>275</v>
      </c>
      <c r="D45" s="7" t="s">
        <v>57</v>
      </c>
      <c r="E45" s="7" t="s">
        <v>154</v>
      </c>
      <c r="F45" s="7" t="s">
        <v>155</v>
      </c>
      <c r="G45" s="7" t="s">
        <v>155</v>
      </c>
      <c r="H45" s="7" t="s">
        <v>57</v>
      </c>
      <c r="I45" s="7" t="s">
        <v>58</v>
      </c>
      <c r="J45" s="7" t="s">
        <v>61</v>
      </c>
      <c r="K45" s="7" t="s">
        <v>62</v>
      </c>
      <c r="L45" s="7" t="s">
        <v>57</v>
      </c>
      <c r="M45" s="8" t="s">
        <v>185</v>
      </c>
      <c r="N45" s="8" t="s">
        <v>156</v>
      </c>
      <c r="O45" s="7" t="s">
        <v>157</v>
      </c>
      <c r="P45" s="9" t="s">
        <v>135</v>
      </c>
      <c r="Q45" s="7">
        <v>13.0</v>
      </c>
      <c r="R45" s="7">
        <v>8.0</v>
      </c>
      <c r="S45" s="7">
        <v>2025.0</v>
      </c>
      <c r="T45" s="10">
        <v>45882.0</v>
      </c>
      <c r="U45" s="7" t="s">
        <v>67</v>
      </c>
      <c r="V45" s="7" t="s">
        <v>102</v>
      </c>
      <c r="W45" s="7" t="s">
        <v>158</v>
      </c>
      <c r="X45" s="7" t="s">
        <v>65</v>
      </c>
      <c r="Y45" s="7" t="s">
        <v>65</v>
      </c>
      <c r="Z45" s="7" t="s">
        <v>91</v>
      </c>
      <c r="AA45" s="7" t="s">
        <v>276</v>
      </c>
      <c r="AB45" s="7">
        <v>328.0</v>
      </c>
      <c r="AC45" s="7" t="s">
        <v>277</v>
      </c>
      <c r="AD45" s="7">
        <v>-23.5472049</v>
      </c>
      <c r="AE45" s="7">
        <v>-46.6442321</v>
      </c>
      <c r="AF45" s="7">
        <v>1302000.0</v>
      </c>
      <c r="AG45" s="12" t="s">
        <v>93</v>
      </c>
      <c r="AH45" s="13" t="str">
        <f t="shared" si="1"/>
        <v>MANHÃ 1 (06:00 AS 08:59)</v>
      </c>
      <c r="AI45" s="7" t="s">
        <v>278</v>
      </c>
      <c r="AJ45" s="14" t="s">
        <v>279</v>
      </c>
      <c r="AK45" s="15"/>
      <c r="AL45" s="15"/>
      <c r="AM45" s="14" t="s">
        <v>173</v>
      </c>
      <c r="AN45" s="14" t="s">
        <v>76</v>
      </c>
      <c r="AO45" s="14" t="s">
        <v>142</v>
      </c>
      <c r="AP45" s="14" t="s">
        <v>78</v>
      </c>
      <c r="AQ45" s="12">
        <v>1.0</v>
      </c>
      <c r="AR45" s="16" t="str">
        <f t="shared" si="2"/>
        <v>12/08/2025 - 08:00:00</v>
      </c>
      <c r="AS45" s="17" t="str">
        <f t="shared" si="3"/>
        <v>ROUBO EM INTERIOR DE ESTACAO/TREM/METRO/ONIBUS - RUA DA CONSOLAÇÃO - AMEAÇA COM ARMA DE FOGO/SIMULACRO/SIMULAÇÃO - A PÉ - ESTACAO DE METRO/TREM - SO CELULAR</v>
      </c>
      <c r="AT45" s="18" t="str">
        <f t="shared" si="4"/>
        <v>12/08/2025 - 08:00:00 - ROUBO EM INTERIOR DE ESTACAO/TREM/METRO/ONIBUS - RUA DA CONSOLAÇÃO - AMEAÇA COM ARMA DE FOGO/SIMULACRO/SIMULAÇÃO - A PÉ - ESTACAO DE METRO/TREM - SO CELULAR</v>
      </c>
      <c r="AU45" s="17" t="str">
        <f t="shared" si="5"/>
        <v>AGOSTO</v>
      </c>
      <c r="AV45" s="17" t="str">
        <f t="shared" si="6"/>
        <v>TERÇA-FEIRA</v>
      </c>
      <c r="AW45" s="17" t="s">
        <v>79</v>
      </c>
      <c r="AX45" s="15"/>
      <c r="AY45" s="19" t="s">
        <v>111</v>
      </c>
      <c r="AZ45" s="14" t="s">
        <v>81</v>
      </c>
      <c r="BA45" s="14" t="s">
        <v>81</v>
      </c>
      <c r="BB45" s="14" t="s">
        <v>98</v>
      </c>
      <c r="BC45" s="15"/>
      <c r="BD45" s="14" t="s">
        <v>85</v>
      </c>
    </row>
    <row r="46" ht="15.0" customHeight="1">
      <c r="A46" s="7">
        <v>900020.0</v>
      </c>
      <c r="B46" s="7">
        <v>2025.0</v>
      </c>
      <c r="C46" s="7" t="s">
        <v>280</v>
      </c>
      <c r="D46" s="7" t="s">
        <v>57</v>
      </c>
      <c r="E46" s="7" t="s">
        <v>154</v>
      </c>
      <c r="F46" s="7" t="s">
        <v>155</v>
      </c>
      <c r="G46" s="7" t="s">
        <v>155</v>
      </c>
      <c r="H46" s="7" t="s">
        <v>57</v>
      </c>
      <c r="I46" s="7" t="s">
        <v>58</v>
      </c>
      <c r="J46" s="7" t="s">
        <v>61</v>
      </c>
      <c r="K46" s="7" t="s">
        <v>62</v>
      </c>
      <c r="L46" s="7" t="s">
        <v>57</v>
      </c>
      <c r="M46" s="8" t="s">
        <v>230</v>
      </c>
      <c r="N46" s="8" t="s">
        <v>156</v>
      </c>
      <c r="O46" s="7" t="s">
        <v>157</v>
      </c>
      <c r="P46" s="9" t="s">
        <v>135</v>
      </c>
      <c r="Q46" s="7">
        <v>13.0</v>
      </c>
      <c r="R46" s="7">
        <v>8.0</v>
      </c>
      <c r="S46" s="7">
        <v>2025.0</v>
      </c>
      <c r="T46" s="10">
        <v>45882.0</v>
      </c>
      <c r="U46" s="7" t="s">
        <v>67</v>
      </c>
      <c r="V46" s="7" t="s">
        <v>68</v>
      </c>
      <c r="W46" s="7" t="s">
        <v>158</v>
      </c>
      <c r="X46" s="7" t="s">
        <v>65</v>
      </c>
      <c r="Y46" s="7" t="s">
        <v>65</v>
      </c>
      <c r="Z46" s="7" t="s">
        <v>70</v>
      </c>
      <c r="AA46" s="7" t="s">
        <v>159</v>
      </c>
      <c r="AB46" s="7">
        <v>0.0</v>
      </c>
      <c r="AC46" s="7" t="s">
        <v>160</v>
      </c>
      <c r="AD46" s="7">
        <v>-23.5447423</v>
      </c>
      <c r="AE46" s="7">
        <v>-46.6433081</v>
      </c>
      <c r="AF46" s="7">
        <v>1045001.0</v>
      </c>
      <c r="AG46" s="12" t="s">
        <v>93</v>
      </c>
      <c r="AH46" s="13" t="str">
        <f t="shared" si="1"/>
        <v>MANHÃ 1 (06:00 AS 08:59)</v>
      </c>
      <c r="AI46" s="7" t="s">
        <v>70</v>
      </c>
      <c r="AJ46" s="14" t="s">
        <v>74</v>
      </c>
      <c r="AK46" s="15"/>
      <c r="AL46" s="15"/>
      <c r="AM46" s="14" t="s">
        <v>118</v>
      </c>
      <c r="AN46" s="14" t="s">
        <v>76</v>
      </c>
      <c r="AO46" s="14" t="s">
        <v>97</v>
      </c>
      <c r="AP46" s="14" t="s">
        <v>190</v>
      </c>
      <c r="AQ46" s="12">
        <v>1.0</v>
      </c>
      <c r="AR46" s="16" t="str">
        <f t="shared" si="2"/>
        <v>13/08/2025 - 08:00:00</v>
      </c>
      <c r="AS46" s="17" t="str">
        <f t="shared" si="3"/>
        <v>FURTO EM INTERIOR DE TRANSPORTE COLETIVO (DENTRO DO ONIBUS/TREM/METRO) - PRAÇA DA REPÚBLICA - DESTREZA - A PÉ - MOCHILA/BOLSA - CELULAR E OUTROS</v>
      </c>
      <c r="AT46" s="18" t="str">
        <f t="shared" si="4"/>
        <v>13/08/2025 - 08:00:00 - FURTO EM INTERIOR DE TRANSPORTE COLETIVO (DENTRO DO ONIBUS/TREM/METRO) - PRAÇA DA REPÚBLICA - DESTREZA - A PÉ - MOCHILA/BOLSA - CELULAR E OUTROS</v>
      </c>
      <c r="AU46" s="17" t="str">
        <f t="shared" si="5"/>
        <v>AGOSTO</v>
      </c>
      <c r="AV46" s="17" t="str">
        <f t="shared" si="6"/>
        <v>QUARTA-FEIRA</v>
      </c>
      <c r="AW46" s="17" t="s">
        <v>79</v>
      </c>
      <c r="AX46" s="15"/>
      <c r="AY46" s="19" t="s">
        <v>80</v>
      </c>
      <c r="AZ46" s="14" t="s">
        <v>81</v>
      </c>
      <c r="BA46" s="14" t="s">
        <v>81</v>
      </c>
      <c r="BB46" s="14" t="s">
        <v>98</v>
      </c>
      <c r="BC46" s="15"/>
      <c r="BD46" s="14" t="s">
        <v>85</v>
      </c>
    </row>
    <row r="47" ht="15.0" customHeight="1">
      <c r="A47" s="7">
        <v>900020.0</v>
      </c>
      <c r="B47" s="7">
        <v>2025.0</v>
      </c>
      <c r="C47" s="7" t="s">
        <v>281</v>
      </c>
      <c r="D47" s="7" t="s">
        <v>57</v>
      </c>
      <c r="E47" s="7" t="s">
        <v>154</v>
      </c>
      <c r="F47" s="7" t="s">
        <v>155</v>
      </c>
      <c r="G47" s="7" t="s">
        <v>155</v>
      </c>
      <c r="H47" s="7" t="s">
        <v>57</v>
      </c>
      <c r="I47" s="7" t="s">
        <v>58</v>
      </c>
      <c r="J47" s="7" t="s">
        <v>61</v>
      </c>
      <c r="K47" s="7" t="s">
        <v>62</v>
      </c>
      <c r="L47" s="7" t="s">
        <v>57</v>
      </c>
      <c r="M47" s="8" t="s">
        <v>230</v>
      </c>
      <c r="N47" s="8" t="s">
        <v>156</v>
      </c>
      <c r="O47" s="7" t="s">
        <v>157</v>
      </c>
      <c r="P47" s="9" t="s">
        <v>135</v>
      </c>
      <c r="Q47" s="7">
        <v>13.0</v>
      </c>
      <c r="R47" s="7">
        <v>8.0</v>
      </c>
      <c r="S47" s="7">
        <v>2025.0</v>
      </c>
      <c r="T47" s="10">
        <v>45882.0</v>
      </c>
      <c r="U47" s="7" t="s">
        <v>67</v>
      </c>
      <c r="V47" s="7" t="s">
        <v>68</v>
      </c>
      <c r="W47" s="7" t="s">
        <v>158</v>
      </c>
      <c r="X47" s="7" t="s">
        <v>65</v>
      </c>
      <c r="Y47" s="7" t="s">
        <v>65</v>
      </c>
      <c r="Z47" s="7" t="s">
        <v>91</v>
      </c>
      <c r="AA47" s="7" t="s">
        <v>282</v>
      </c>
      <c r="AB47" s="7">
        <v>23.0</v>
      </c>
      <c r="AC47" s="7" t="s">
        <v>160</v>
      </c>
      <c r="AD47" s="7">
        <v>-23.546459</v>
      </c>
      <c r="AE47" s="7">
        <v>-46.6388691</v>
      </c>
      <c r="AF47" s="7">
        <v>1048000.0</v>
      </c>
      <c r="AG47" s="12" t="s">
        <v>93</v>
      </c>
      <c r="AH47" s="13" t="str">
        <f t="shared" si="1"/>
        <v>MANHÃ 1 (06:00 AS 08:59)</v>
      </c>
      <c r="AI47" s="7" t="s">
        <v>91</v>
      </c>
      <c r="AJ47" s="14" t="s">
        <v>208</v>
      </c>
      <c r="AK47" s="15"/>
      <c r="AL47" s="15"/>
      <c r="AM47" s="14" t="s">
        <v>130</v>
      </c>
      <c r="AN47" s="14" t="s">
        <v>96</v>
      </c>
      <c r="AO47" s="14" t="s">
        <v>96</v>
      </c>
      <c r="AP47" s="14" t="s">
        <v>96</v>
      </c>
      <c r="AQ47" s="12">
        <v>1.0</v>
      </c>
      <c r="AR47" s="16" t="str">
        <f t="shared" si="2"/>
        <v>13/08/2025 - 08:00:00</v>
      </c>
      <c r="AS47" s="17" t="str">
        <f t="shared" si="3"/>
        <v>FURTO EM LOCAL NAO ESPECIFICADO - RUA CORONEL XAVIER DE TOLEDO - MEDIANTE ARROMBAMENTO - NÃO ESPECIFICADO - NÃO ESPECIFICADO - NÃO ESPECIFICADO</v>
      </c>
      <c r="AT47" s="18" t="str">
        <f t="shared" si="4"/>
        <v>13/08/2025 - 08:00:00 - FURTO EM LOCAL NAO ESPECIFICADO - RUA CORONEL XAVIER DE TOLEDO - MEDIANTE ARROMBAMENTO - NÃO ESPECIFICADO - NÃO ESPECIFICADO - NÃO ESPECIFICADO</v>
      </c>
      <c r="AU47" s="17" t="str">
        <f t="shared" si="5"/>
        <v>AGOSTO</v>
      </c>
      <c r="AV47" s="17" t="str">
        <f t="shared" si="6"/>
        <v>QUARTA-FEIRA</v>
      </c>
      <c r="AW47" s="17" t="s">
        <v>79</v>
      </c>
      <c r="AX47" s="15"/>
      <c r="AY47" s="19" t="s">
        <v>80</v>
      </c>
      <c r="AZ47" s="14" t="s">
        <v>81</v>
      </c>
      <c r="BA47" s="14" t="s">
        <v>81</v>
      </c>
      <c r="BB47" s="14" t="s">
        <v>98</v>
      </c>
      <c r="BC47" s="15"/>
      <c r="BD47" s="14" t="s">
        <v>85</v>
      </c>
    </row>
    <row r="48" ht="15.0" customHeight="1">
      <c r="A48" s="7">
        <v>900020.0</v>
      </c>
      <c r="B48" s="7">
        <v>2025.0</v>
      </c>
      <c r="C48" s="7" t="s">
        <v>283</v>
      </c>
      <c r="D48" s="7" t="s">
        <v>57</v>
      </c>
      <c r="E48" s="7" t="s">
        <v>154</v>
      </c>
      <c r="F48" s="7" t="s">
        <v>155</v>
      </c>
      <c r="G48" s="7" t="s">
        <v>155</v>
      </c>
      <c r="H48" s="7" t="s">
        <v>57</v>
      </c>
      <c r="I48" s="7" t="s">
        <v>58</v>
      </c>
      <c r="J48" s="7" t="s">
        <v>61</v>
      </c>
      <c r="K48" s="7" t="s">
        <v>162</v>
      </c>
      <c r="L48" s="7" t="s">
        <v>57</v>
      </c>
      <c r="M48" s="8" t="s">
        <v>185</v>
      </c>
      <c r="N48" s="8" t="s">
        <v>121</v>
      </c>
      <c r="O48" s="7" t="s">
        <v>169</v>
      </c>
      <c r="P48" s="9" t="s">
        <v>135</v>
      </c>
      <c r="Q48" s="7">
        <v>13.0</v>
      </c>
      <c r="R48" s="7">
        <v>8.0</v>
      </c>
      <c r="S48" s="7">
        <v>2025.0</v>
      </c>
      <c r="T48" s="10">
        <v>45882.0</v>
      </c>
      <c r="U48" s="7" t="s">
        <v>67</v>
      </c>
      <c r="V48" s="7" t="s">
        <v>68</v>
      </c>
      <c r="W48" s="7" t="s">
        <v>158</v>
      </c>
      <c r="X48" s="7" t="s">
        <v>65</v>
      </c>
      <c r="Y48" s="7" t="s">
        <v>65</v>
      </c>
      <c r="Z48" s="7" t="s">
        <v>91</v>
      </c>
      <c r="AA48" s="7" t="s">
        <v>284</v>
      </c>
      <c r="AB48" s="7">
        <v>310.0</v>
      </c>
      <c r="AC48" s="7" t="s">
        <v>164</v>
      </c>
      <c r="AD48" s="7">
        <v>-23.5344181</v>
      </c>
      <c r="AE48" s="7">
        <v>-46.6516773</v>
      </c>
      <c r="AF48" s="7">
        <v>1201020.0</v>
      </c>
      <c r="AG48" s="12" t="s">
        <v>93</v>
      </c>
      <c r="AH48" s="13" t="str">
        <f t="shared" si="1"/>
        <v>NOITE 2 (21:00 AS 23:59)</v>
      </c>
      <c r="AI48" s="7" t="s">
        <v>91</v>
      </c>
      <c r="AJ48" s="14" t="s">
        <v>285</v>
      </c>
      <c r="AK48" s="15"/>
      <c r="AL48" s="15"/>
      <c r="AM48" s="14" t="s">
        <v>95</v>
      </c>
      <c r="AN48" s="14" t="s">
        <v>96</v>
      </c>
      <c r="AO48" s="14" t="s">
        <v>96</v>
      </c>
      <c r="AP48" s="14" t="s">
        <v>96</v>
      </c>
      <c r="AQ48" s="12">
        <v>1.0</v>
      </c>
      <c r="AR48" s="16" t="str">
        <f t="shared" si="2"/>
        <v>12/08/2025 - 23:00:00</v>
      </c>
      <c r="AS48" s="17" t="str">
        <f t="shared" si="3"/>
        <v>SEM INFORMACAO - RUA GENERAL JULIO MARCONDES SALGADO - MODUS OPERANDI NAO ESPECIFICADO - NÃO ESPECIFICADO - NÃO ESPECIFICADO - NÃO ESPECIFICADO</v>
      </c>
      <c r="AT48" s="18" t="str">
        <f t="shared" si="4"/>
        <v>12/08/2025 - 23:00:00 - SEM INFORMACAO - RUA GENERAL JULIO MARCONDES SALGADO - MODUS OPERANDI NAO ESPECIFICADO - NÃO ESPECIFICADO - NÃO ESPECIFICADO - NÃO ESPECIFICADO</v>
      </c>
      <c r="AU48" s="17" t="str">
        <f t="shared" si="5"/>
        <v>AGOSTO</v>
      </c>
      <c r="AV48" s="17" t="str">
        <f t="shared" si="6"/>
        <v>TERÇA-FEIRA</v>
      </c>
      <c r="AW48" s="17" t="s">
        <v>79</v>
      </c>
      <c r="AX48" s="15"/>
      <c r="AY48" s="19" t="s">
        <v>286</v>
      </c>
      <c r="AZ48" s="14" t="s">
        <v>81</v>
      </c>
      <c r="BA48" s="14" t="s">
        <v>81</v>
      </c>
      <c r="BB48" s="14" t="s">
        <v>98</v>
      </c>
      <c r="BC48" s="15"/>
      <c r="BD48" s="14" t="s">
        <v>85</v>
      </c>
    </row>
    <row r="49" ht="15.0" customHeight="1">
      <c r="A49" s="7">
        <v>900020.0</v>
      </c>
      <c r="B49" s="7">
        <v>2025.0</v>
      </c>
      <c r="C49" s="7" t="s">
        <v>287</v>
      </c>
      <c r="D49" s="7" t="s">
        <v>57</v>
      </c>
      <c r="E49" s="7" t="s">
        <v>154</v>
      </c>
      <c r="F49" s="7" t="s">
        <v>155</v>
      </c>
      <c r="G49" s="7" t="s">
        <v>155</v>
      </c>
      <c r="H49" s="7" t="s">
        <v>57</v>
      </c>
      <c r="I49" s="7" t="s">
        <v>58</v>
      </c>
      <c r="J49" s="7" t="s">
        <v>61</v>
      </c>
      <c r="K49" s="7" t="s">
        <v>162</v>
      </c>
      <c r="L49" s="7" t="s">
        <v>57</v>
      </c>
      <c r="M49" s="8" t="s">
        <v>230</v>
      </c>
      <c r="N49" s="8" t="s">
        <v>156</v>
      </c>
      <c r="O49" s="7" t="s">
        <v>157</v>
      </c>
      <c r="P49" s="9" t="s">
        <v>135</v>
      </c>
      <c r="Q49" s="7">
        <v>13.0</v>
      </c>
      <c r="R49" s="7">
        <v>8.0</v>
      </c>
      <c r="S49" s="7">
        <v>2025.0</v>
      </c>
      <c r="T49" s="10">
        <v>45882.0</v>
      </c>
      <c r="U49" s="7" t="s">
        <v>67</v>
      </c>
      <c r="V49" s="7" t="s">
        <v>68</v>
      </c>
      <c r="W49" s="7" t="s">
        <v>158</v>
      </c>
      <c r="X49" s="7" t="s">
        <v>65</v>
      </c>
      <c r="Y49" s="7" t="s">
        <v>65</v>
      </c>
      <c r="Z49" s="7" t="s">
        <v>91</v>
      </c>
      <c r="AA49" s="7" t="s">
        <v>175</v>
      </c>
      <c r="AB49" s="7">
        <v>2600.0</v>
      </c>
      <c r="AC49" s="7" t="s">
        <v>164</v>
      </c>
      <c r="AD49" s="7">
        <v>-23.5401147</v>
      </c>
      <c r="AE49" s="7">
        <v>-46.6615181</v>
      </c>
      <c r="AF49" s="7">
        <v>1232010.0</v>
      </c>
      <c r="AG49" s="12" t="s">
        <v>93</v>
      </c>
      <c r="AH49" s="13" t="str">
        <f t="shared" si="1"/>
        <v>MANHÃ 1 (06:00 AS 08:59)</v>
      </c>
      <c r="AI49" s="7" t="s">
        <v>91</v>
      </c>
      <c r="AJ49" s="14" t="s">
        <v>94</v>
      </c>
      <c r="AK49" s="15"/>
      <c r="AL49" s="15"/>
      <c r="AM49" s="14" t="s">
        <v>75</v>
      </c>
      <c r="AN49" s="14" t="s">
        <v>108</v>
      </c>
      <c r="AO49" s="14" t="s">
        <v>178</v>
      </c>
      <c r="AP49" s="14" t="s">
        <v>78</v>
      </c>
      <c r="AQ49" s="12">
        <v>1.0</v>
      </c>
      <c r="AR49" s="16" t="str">
        <f t="shared" si="2"/>
        <v>13/08/2025 - 08:00:00</v>
      </c>
      <c r="AS49" s="17" t="str">
        <f t="shared" si="3"/>
        <v>FURTO A TRANSEUNTE - RUA CONSELHEIRO BROTERO - TROMBADA - BICICLETA - MÃOS DA VITIMA - SO CELULAR</v>
      </c>
      <c r="AT49" s="18" t="str">
        <f t="shared" si="4"/>
        <v>13/08/2025 - 08:00:00 - FURTO A TRANSEUNTE - RUA CONSELHEIRO BROTERO - TROMBADA - BICICLETA - MÃOS DA VITIMA - SO CELULAR</v>
      </c>
      <c r="AU49" s="17" t="str">
        <f t="shared" si="5"/>
        <v>AGOSTO</v>
      </c>
      <c r="AV49" s="17" t="str">
        <f t="shared" si="6"/>
        <v>QUARTA-FEIRA</v>
      </c>
      <c r="AW49" s="17" t="s">
        <v>79</v>
      </c>
      <c r="AX49" s="15"/>
      <c r="AY49" s="19" t="s">
        <v>80</v>
      </c>
      <c r="AZ49" s="14" t="s">
        <v>81</v>
      </c>
      <c r="BA49" s="14" t="s">
        <v>81</v>
      </c>
      <c r="BB49" s="14" t="s">
        <v>98</v>
      </c>
      <c r="BC49" s="15"/>
      <c r="BD49" s="14" t="s">
        <v>85</v>
      </c>
    </row>
    <row r="50" ht="15.0" customHeight="1">
      <c r="A50" s="7">
        <v>900020.0</v>
      </c>
      <c r="B50" s="7">
        <v>2025.0</v>
      </c>
      <c r="C50" s="7" t="s">
        <v>288</v>
      </c>
      <c r="D50" s="7" t="s">
        <v>57</v>
      </c>
      <c r="E50" s="7" t="s">
        <v>154</v>
      </c>
      <c r="F50" s="7" t="s">
        <v>155</v>
      </c>
      <c r="G50" s="7" t="s">
        <v>155</v>
      </c>
      <c r="H50" s="7" t="s">
        <v>57</v>
      </c>
      <c r="I50" s="7" t="s">
        <v>58</v>
      </c>
      <c r="J50" s="7" t="s">
        <v>61</v>
      </c>
      <c r="K50" s="7" t="s">
        <v>62</v>
      </c>
      <c r="L50" s="7" t="s">
        <v>57</v>
      </c>
      <c r="M50" s="8" t="s">
        <v>185</v>
      </c>
      <c r="N50" s="8" t="s">
        <v>221</v>
      </c>
      <c r="O50" s="7" t="s">
        <v>222</v>
      </c>
      <c r="P50" s="9" t="s">
        <v>135</v>
      </c>
      <c r="Q50" s="7">
        <v>13.0</v>
      </c>
      <c r="R50" s="7">
        <v>8.0</v>
      </c>
      <c r="S50" s="7">
        <v>2025.0</v>
      </c>
      <c r="T50" s="10">
        <v>45882.0</v>
      </c>
      <c r="U50" s="7" t="s">
        <v>67</v>
      </c>
      <c r="V50" s="7" t="s">
        <v>68</v>
      </c>
      <c r="W50" s="7" t="s">
        <v>158</v>
      </c>
      <c r="X50" s="7" t="s">
        <v>65</v>
      </c>
      <c r="Y50" s="7" t="s">
        <v>65</v>
      </c>
      <c r="Z50" s="7" t="s">
        <v>91</v>
      </c>
      <c r="AA50" s="7" t="s">
        <v>289</v>
      </c>
      <c r="AB50" s="7">
        <v>800.0</v>
      </c>
      <c r="AC50" s="7" t="s">
        <v>167</v>
      </c>
      <c r="AD50" s="7">
        <v>-23.5449151</v>
      </c>
      <c r="AE50" s="7">
        <v>-46.6379904</v>
      </c>
      <c r="AF50" s="7">
        <v>1037912.0</v>
      </c>
      <c r="AG50" s="12" t="s">
        <v>93</v>
      </c>
      <c r="AH50" s="13" t="str">
        <f t="shared" si="1"/>
        <v>MADRUGADA 2 (03:00 AS 05:59)</v>
      </c>
      <c r="AI50" s="7" t="s">
        <v>91</v>
      </c>
      <c r="AJ50" s="14" t="s">
        <v>94</v>
      </c>
      <c r="AK50" s="15"/>
      <c r="AL50" s="15"/>
      <c r="AM50" s="14" t="s">
        <v>95</v>
      </c>
      <c r="AN50" s="14" t="s">
        <v>96</v>
      </c>
      <c r="AO50" s="14" t="s">
        <v>96</v>
      </c>
      <c r="AP50" s="14" t="s">
        <v>97</v>
      </c>
      <c r="AQ50" s="12">
        <v>1.0</v>
      </c>
      <c r="AR50" s="16" t="str">
        <f t="shared" si="2"/>
        <v>12/08/2025 - 03:00:00</v>
      </c>
      <c r="AS50" s="17" t="str">
        <f t="shared" si="3"/>
        <v>FURTO A TRANSEUNTE - PRAÇA RAMOS DE AZEVEDO, 254 - MODUS OPERANDI NAO ESPECIFICADO - NÃO ESPECIFICADO - NÃO ESPECIFICADO - MOCHILA/BOLSA</v>
      </c>
      <c r="AT50" s="18" t="str">
        <f t="shared" si="4"/>
        <v>12/08/2025 - 03:00:00 - FURTO A TRANSEUNTE - PRAÇA RAMOS DE AZEVEDO, 254 - MODUS OPERANDI NAO ESPECIFICADO - NÃO ESPECIFICADO - NÃO ESPECIFICADO - MOCHILA/BOLSA</v>
      </c>
      <c r="AU50" s="17" t="str">
        <f t="shared" si="5"/>
        <v>AGOSTO</v>
      </c>
      <c r="AV50" s="17" t="str">
        <f t="shared" si="6"/>
        <v>TERÇA-FEIRA</v>
      </c>
      <c r="AW50" s="17" t="s">
        <v>79</v>
      </c>
      <c r="AX50" s="15"/>
      <c r="AY50" s="19" t="s">
        <v>80</v>
      </c>
      <c r="AZ50" s="14" t="s">
        <v>81</v>
      </c>
      <c r="BA50" s="14" t="s">
        <v>81</v>
      </c>
      <c r="BB50" s="14" t="s">
        <v>98</v>
      </c>
      <c r="BC50" s="15"/>
      <c r="BD50" s="14" t="s">
        <v>85</v>
      </c>
    </row>
    <row r="51" ht="15.0" customHeight="1">
      <c r="A51" s="7">
        <v>900020.0</v>
      </c>
      <c r="B51" s="7">
        <v>2025.0</v>
      </c>
      <c r="C51" s="7" t="s">
        <v>290</v>
      </c>
      <c r="D51" s="7" t="s">
        <v>57</v>
      </c>
      <c r="E51" s="7" t="s">
        <v>154</v>
      </c>
      <c r="F51" s="7" t="s">
        <v>155</v>
      </c>
      <c r="G51" s="7" t="s">
        <v>155</v>
      </c>
      <c r="H51" s="7" t="s">
        <v>57</v>
      </c>
      <c r="I51" s="7" t="s">
        <v>58</v>
      </c>
      <c r="J51" s="7" t="s">
        <v>61</v>
      </c>
      <c r="K51" s="7" t="s">
        <v>162</v>
      </c>
      <c r="L51" s="7" t="s">
        <v>57</v>
      </c>
      <c r="M51" s="8" t="s">
        <v>230</v>
      </c>
      <c r="N51" s="8" t="s">
        <v>156</v>
      </c>
      <c r="O51" s="7" t="s">
        <v>157</v>
      </c>
      <c r="P51" s="9" t="s">
        <v>135</v>
      </c>
      <c r="Q51" s="7">
        <v>13.0</v>
      </c>
      <c r="R51" s="7">
        <v>8.0</v>
      </c>
      <c r="S51" s="7">
        <v>2025.0</v>
      </c>
      <c r="T51" s="10">
        <v>45882.0</v>
      </c>
      <c r="U51" s="7" t="s">
        <v>67</v>
      </c>
      <c r="V51" s="7" t="s">
        <v>68</v>
      </c>
      <c r="W51" s="7" t="s">
        <v>158</v>
      </c>
      <c r="X51" s="7" t="s">
        <v>65</v>
      </c>
      <c r="Y51" s="7" t="s">
        <v>65</v>
      </c>
      <c r="Z51" s="7" t="s">
        <v>158</v>
      </c>
      <c r="AA51" s="7" t="s">
        <v>291</v>
      </c>
      <c r="AB51" s="7">
        <v>275.0</v>
      </c>
      <c r="AC51" s="7" t="s">
        <v>164</v>
      </c>
      <c r="AD51" s="7">
        <v>-23.53977939</v>
      </c>
      <c r="AE51" s="7">
        <v>-46.65578717</v>
      </c>
      <c r="AF51" s="7">
        <v>1231001.0</v>
      </c>
      <c r="AG51" s="12" t="s">
        <v>93</v>
      </c>
      <c r="AH51" s="13" t="str">
        <f t="shared" si="1"/>
        <v>MANHÃ 1 (06:00 AS 08:59)</v>
      </c>
      <c r="AI51" s="7" t="s">
        <v>91</v>
      </c>
      <c r="AJ51" s="14" t="s">
        <v>94</v>
      </c>
      <c r="AK51" s="15"/>
      <c r="AL51" s="15"/>
      <c r="AM51" s="14" t="s">
        <v>75</v>
      </c>
      <c r="AN51" s="14" t="s">
        <v>176</v>
      </c>
      <c r="AO51" s="14" t="s">
        <v>178</v>
      </c>
      <c r="AP51" s="14" t="s">
        <v>78</v>
      </c>
      <c r="AQ51" s="12">
        <v>1.0</v>
      </c>
      <c r="AR51" s="16" t="str">
        <f t="shared" si="2"/>
        <v>13/08/2025 - 08:00:00</v>
      </c>
      <c r="AS51" s="17" t="str">
        <f t="shared" si="3"/>
        <v>FURTO A TRANSEUNTE - RUA BARONESA DE ITU - TROMBADA - MOTO - MÃOS DA VITIMA - SO CELULAR</v>
      </c>
      <c r="AT51" s="18" t="str">
        <f t="shared" si="4"/>
        <v>13/08/2025 - 08:00:00 - FURTO A TRANSEUNTE - RUA BARONESA DE ITU - TROMBADA - MOTO - MÃOS DA VITIMA - SO CELULAR</v>
      </c>
      <c r="AU51" s="17" t="str">
        <f t="shared" si="5"/>
        <v>AGOSTO</v>
      </c>
      <c r="AV51" s="17" t="str">
        <f t="shared" si="6"/>
        <v>QUARTA-FEIRA</v>
      </c>
      <c r="AW51" s="17" t="s">
        <v>79</v>
      </c>
      <c r="AX51" s="15"/>
      <c r="AY51" s="19" t="s">
        <v>80</v>
      </c>
      <c r="AZ51" s="14" t="s">
        <v>81</v>
      </c>
      <c r="BA51" s="14" t="s">
        <v>81</v>
      </c>
      <c r="BB51" s="14" t="s">
        <v>98</v>
      </c>
      <c r="BC51" s="15"/>
      <c r="BD51" s="14" t="s">
        <v>85</v>
      </c>
    </row>
    <row r="52" ht="15.0" customHeight="1">
      <c r="A52" s="7">
        <v>900020.0</v>
      </c>
      <c r="B52" s="7">
        <v>2025.0</v>
      </c>
      <c r="C52" s="7" t="s">
        <v>292</v>
      </c>
      <c r="D52" s="7" t="s">
        <v>57</v>
      </c>
      <c r="E52" s="7" t="s">
        <v>154</v>
      </c>
      <c r="F52" s="7" t="s">
        <v>155</v>
      </c>
      <c r="G52" s="7" t="s">
        <v>155</v>
      </c>
      <c r="H52" s="7" t="s">
        <v>57</v>
      </c>
      <c r="I52" s="7" t="s">
        <v>58</v>
      </c>
      <c r="J52" s="7" t="s">
        <v>61</v>
      </c>
      <c r="K52" s="7" t="s">
        <v>62</v>
      </c>
      <c r="L52" s="7" t="s">
        <v>57</v>
      </c>
      <c r="M52" s="8" t="s">
        <v>230</v>
      </c>
      <c r="N52" s="8" t="s">
        <v>140</v>
      </c>
      <c r="O52" s="7" t="s">
        <v>152</v>
      </c>
      <c r="P52" s="9" t="s">
        <v>135</v>
      </c>
      <c r="Q52" s="7">
        <v>13.0</v>
      </c>
      <c r="R52" s="7">
        <v>8.0</v>
      </c>
      <c r="S52" s="7">
        <v>2025.0</v>
      </c>
      <c r="T52" s="10">
        <v>45882.0</v>
      </c>
      <c r="U52" s="7" t="s">
        <v>67</v>
      </c>
      <c r="V52" s="7" t="s">
        <v>68</v>
      </c>
      <c r="W52" s="7" t="s">
        <v>158</v>
      </c>
      <c r="X52" s="7" t="s">
        <v>65</v>
      </c>
      <c r="Y52" s="7" t="s">
        <v>65</v>
      </c>
      <c r="Z52" s="7" t="s">
        <v>91</v>
      </c>
      <c r="AA52" s="7" t="s">
        <v>293</v>
      </c>
      <c r="AB52" s="7">
        <v>274.0</v>
      </c>
      <c r="AC52" s="7" t="s">
        <v>160</v>
      </c>
      <c r="AD52" s="7">
        <v>-23.5439359</v>
      </c>
      <c r="AE52" s="7">
        <v>-46.6414056</v>
      </c>
      <c r="AF52" s="7">
        <v>1042000.0</v>
      </c>
      <c r="AG52" s="12" t="s">
        <v>93</v>
      </c>
      <c r="AH52" s="13" t="str">
        <f t="shared" si="1"/>
        <v>TARDE 2 (15:00 AS 17:59)</v>
      </c>
      <c r="AI52" s="7" t="s">
        <v>91</v>
      </c>
      <c r="AJ52" s="14" t="s">
        <v>94</v>
      </c>
      <c r="AK52" s="15"/>
      <c r="AL52" s="15"/>
      <c r="AM52" s="14" t="s">
        <v>75</v>
      </c>
      <c r="AN52" s="14" t="s">
        <v>108</v>
      </c>
      <c r="AO52" s="14" t="s">
        <v>178</v>
      </c>
      <c r="AP52" s="14" t="s">
        <v>78</v>
      </c>
      <c r="AQ52" s="12">
        <v>1.0</v>
      </c>
      <c r="AR52" s="16" t="str">
        <f t="shared" si="2"/>
        <v>13/08/2025 - 15:00:00</v>
      </c>
      <c r="AS52" s="17" t="str">
        <f t="shared" si="3"/>
        <v>FURTO A TRANSEUNTE - RUA BARÃO DE ITAPETININGA - TROMBADA - BICICLETA - MÃOS DA VITIMA - SO CELULAR</v>
      </c>
      <c r="AT52" s="18" t="str">
        <f t="shared" si="4"/>
        <v>13/08/2025 - 15:00:00 - FURTO A TRANSEUNTE - RUA BARÃO DE ITAPETININGA - TROMBADA - BICICLETA - MÃOS DA VITIMA - SO CELULAR</v>
      </c>
      <c r="AU52" s="17" t="str">
        <f t="shared" si="5"/>
        <v>AGOSTO</v>
      </c>
      <c r="AV52" s="17" t="str">
        <f t="shared" si="6"/>
        <v>QUARTA-FEIRA</v>
      </c>
      <c r="AW52" s="17" t="s">
        <v>79</v>
      </c>
      <c r="AX52" s="15"/>
      <c r="AY52" s="19" t="s">
        <v>80</v>
      </c>
      <c r="AZ52" s="14" t="s">
        <v>81</v>
      </c>
      <c r="BA52" s="14" t="s">
        <v>81</v>
      </c>
      <c r="BB52" s="14" t="s">
        <v>98</v>
      </c>
      <c r="BC52" s="15"/>
      <c r="BD52" s="14" t="s">
        <v>85</v>
      </c>
    </row>
    <row r="53" ht="15.0" customHeight="1">
      <c r="A53" s="7">
        <v>900020.0</v>
      </c>
      <c r="B53" s="7">
        <v>2025.0</v>
      </c>
      <c r="C53" s="7" t="s">
        <v>294</v>
      </c>
      <c r="D53" s="7" t="s">
        <v>57</v>
      </c>
      <c r="E53" s="7" t="s">
        <v>154</v>
      </c>
      <c r="F53" s="7" t="s">
        <v>155</v>
      </c>
      <c r="G53" s="7" t="s">
        <v>155</v>
      </c>
      <c r="H53" s="7" t="s">
        <v>57</v>
      </c>
      <c r="I53" s="7" t="s">
        <v>58</v>
      </c>
      <c r="J53" s="7" t="s">
        <v>61</v>
      </c>
      <c r="K53" s="7" t="s">
        <v>162</v>
      </c>
      <c r="L53" s="7" t="s">
        <v>57</v>
      </c>
      <c r="M53" s="8" t="s">
        <v>230</v>
      </c>
      <c r="N53" s="8" t="s">
        <v>121</v>
      </c>
      <c r="O53" s="7" t="s">
        <v>169</v>
      </c>
      <c r="P53" s="9" t="s">
        <v>246</v>
      </c>
      <c r="Q53" s="7">
        <v>14.0</v>
      </c>
      <c r="R53" s="7">
        <v>8.0</v>
      </c>
      <c r="S53" s="7">
        <v>2025.0</v>
      </c>
      <c r="T53" s="10">
        <v>45883.0</v>
      </c>
      <c r="U53" s="7" t="s">
        <v>67</v>
      </c>
      <c r="V53" s="7" t="s">
        <v>68</v>
      </c>
      <c r="W53" s="7" t="s">
        <v>158</v>
      </c>
      <c r="X53" s="7" t="s">
        <v>65</v>
      </c>
      <c r="Y53" s="7" t="s">
        <v>65</v>
      </c>
      <c r="Z53" s="7" t="s">
        <v>70</v>
      </c>
      <c r="AA53" s="7" t="s">
        <v>295</v>
      </c>
      <c r="AB53" s="7">
        <v>117.0</v>
      </c>
      <c r="AC53" s="7" t="s">
        <v>164</v>
      </c>
      <c r="AD53" s="7">
        <v>-23.53922609</v>
      </c>
      <c r="AE53" s="7">
        <v>-46.65009119</v>
      </c>
      <c r="AF53" s="7">
        <v>1225010.0</v>
      </c>
      <c r="AG53" s="12" t="s">
        <v>93</v>
      </c>
      <c r="AH53" s="13" t="str">
        <f t="shared" si="1"/>
        <v>NOITE 2 (21:00 AS 23:59)</v>
      </c>
      <c r="AI53" s="7" t="s">
        <v>91</v>
      </c>
      <c r="AJ53" s="14" t="s">
        <v>94</v>
      </c>
      <c r="AK53" s="15"/>
      <c r="AL53" s="15"/>
      <c r="AM53" s="14" t="s">
        <v>75</v>
      </c>
      <c r="AN53" s="14" t="s">
        <v>108</v>
      </c>
      <c r="AO53" s="14" t="s">
        <v>178</v>
      </c>
      <c r="AP53" s="14" t="s">
        <v>78</v>
      </c>
      <c r="AQ53" s="12">
        <v>1.0</v>
      </c>
      <c r="AR53" s="16" t="str">
        <f t="shared" si="2"/>
        <v>13/08/2025 - 23:00:00</v>
      </c>
      <c r="AS53" s="17" t="str">
        <f t="shared" si="3"/>
        <v>FURTO A TRANSEUNTE - LARGO SANTA CECILIA - TROMBADA - BICICLETA - MÃOS DA VITIMA - SO CELULAR</v>
      </c>
      <c r="AT53" s="18" t="str">
        <f t="shared" si="4"/>
        <v>13/08/2025 - 23:00:00 - FURTO A TRANSEUNTE - LARGO SANTA CECILIA - TROMBADA - BICICLETA - MÃOS DA VITIMA - SO CELULAR</v>
      </c>
      <c r="AU53" s="17" t="str">
        <f t="shared" si="5"/>
        <v>AGOSTO</v>
      </c>
      <c r="AV53" s="17" t="str">
        <f t="shared" si="6"/>
        <v>QUARTA-FEIRA</v>
      </c>
      <c r="AW53" s="17" t="s">
        <v>79</v>
      </c>
      <c r="AX53" s="15"/>
      <c r="AY53" s="19" t="s">
        <v>80</v>
      </c>
      <c r="AZ53" s="14" t="s">
        <v>81</v>
      </c>
      <c r="BA53" s="14" t="s">
        <v>81</v>
      </c>
      <c r="BB53" s="14" t="s">
        <v>98</v>
      </c>
      <c r="BC53" s="15"/>
      <c r="BD53" s="14" t="s">
        <v>85</v>
      </c>
    </row>
    <row r="54" ht="15.0" customHeight="1">
      <c r="A54" s="7">
        <v>900020.0</v>
      </c>
      <c r="B54" s="7">
        <v>2025.0</v>
      </c>
      <c r="C54" s="7" t="s">
        <v>296</v>
      </c>
      <c r="D54" s="7" t="s">
        <v>57</v>
      </c>
      <c r="E54" s="7" t="s">
        <v>154</v>
      </c>
      <c r="F54" s="7" t="s">
        <v>155</v>
      </c>
      <c r="G54" s="7" t="s">
        <v>155</v>
      </c>
      <c r="H54" s="7" t="s">
        <v>57</v>
      </c>
      <c r="I54" s="7" t="s">
        <v>58</v>
      </c>
      <c r="J54" s="7" t="s">
        <v>61</v>
      </c>
      <c r="K54" s="7" t="s">
        <v>62</v>
      </c>
      <c r="L54" s="7" t="s">
        <v>57</v>
      </c>
      <c r="M54" s="8" t="s">
        <v>230</v>
      </c>
      <c r="N54" s="8" t="s">
        <v>121</v>
      </c>
      <c r="O54" s="7" t="s">
        <v>169</v>
      </c>
      <c r="P54" s="9" t="s">
        <v>246</v>
      </c>
      <c r="Q54" s="7">
        <v>14.0</v>
      </c>
      <c r="R54" s="7">
        <v>8.0</v>
      </c>
      <c r="S54" s="7">
        <v>2025.0</v>
      </c>
      <c r="T54" s="10">
        <v>45883.0</v>
      </c>
      <c r="U54" s="7" t="s">
        <v>67</v>
      </c>
      <c r="V54" s="7" t="s">
        <v>68</v>
      </c>
      <c r="W54" s="7" t="s">
        <v>158</v>
      </c>
      <c r="X54" s="7" t="s">
        <v>65</v>
      </c>
      <c r="Y54" s="7" t="s">
        <v>65</v>
      </c>
      <c r="Z54" s="7" t="s">
        <v>91</v>
      </c>
      <c r="AA54" s="7" t="s">
        <v>141</v>
      </c>
      <c r="AB54" s="7">
        <v>1.0</v>
      </c>
      <c r="AC54" s="7" t="s">
        <v>72</v>
      </c>
      <c r="AD54" s="7">
        <v>-23.54300306</v>
      </c>
      <c r="AE54" s="7">
        <v>-46.64122485</v>
      </c>
      <c r="AF54" s="7">
        <v>1045001.0</v>
      </c>
      <c r="AG54" s="12" t="s">
        <v>93</v>
      </c>
      <c r="AH54" s="13" t="str">
        <f t="shared" si="1"/>
        <v>NOITE 2 (21:00 AS 23:59)</v>
      </c>
      <c r="AI54" s="7" t="s">
        <v>278</v>
      </c>
      <c r="AJ54" s="14" t="s">
        <v>94</v>
      </c>
      <c r="AK54" s="15"/>
      <c r="AL54" s="15"/>
      <c r="AM54" s="14" t="s">
        <v>75</v>
      </c>
      <c r="AN54" s="14" t="s">
        <v>76</v>
      </c>
      <c r="AO54" s="14" t="s">
        <v>178</v>
      </c>
      <c r="AP54" s="14" t="s">
        <v>78</v>
      </c>
      <c r="AQ54" s="12">
        <v>1.0</v>
      </c>
      <c r="AR54" s="16" t="str">
        <f t="shared" si="2"/>
        <v>13/08/2025 - 23:00:00</v>
      </c>
      <c r="AS54" s="17" t="str">
        <f t="shared" si="3"/>
        <v>FURTO A TRANSEUNTE - PRAÇA DA REPUBLICA - TROMBADA - A PÉ - MÃOS DA VITIMA - SO CELULAR</v>
      </c>
      <c r="AT54" s="18" t="str">
        <f t="shared" si="4"/>
        <v>13/08/2025 - 23:00:00 - FURTO A TRANSEUNTE - PRAÇA DA REPUBLICA - TROMBADA - A PÉ - MÃOS DA VITIMA - SO CELULAR</v>
      </c>
      <c r="AU54" s="17" t="str">
        <f t="shared" si="5"/>
        <v>AGOSTO</v>
      </c>
      <c r="AV54" s="17" t="str">
        <f t="shared" si="6"/>
        <v>QUARTA-FEIRA</v>
      </c>
      <c r="AW54" s="17" t="s">
        <v>79</v>
      </c>
      <c r="AX54" s="15"/>
      <c r="AY54" s="19" t="s">
        <v>80</v>
      </c>
      <c r="AZ54" s="14" t="s">
        <v>81</v>
      </c>
      <c r="BA54" s="14" t="s">
        <v>81</v>
      </c>
      <c r="BB54" s="14" t="s">
        <v>98</v>
      </c>
      <c r="BC54" s="15"/>
      <c r="BD54" s="14" t="s">
        <v>85</v>
      </c>
    </row>
    <row r="55" ht="15.0" customHeight="1">
      <c r="A55" s="7">
        <v>900020.0</v>
      </c>
      <c r="B55" s="7">
        <v>2025.0</v>
      </c>
      <c r="C55" s="7" t="s">
        <v>297</v>
      </c>
      <c r="D55" s="7" t="s">
        <v>57</v>
      </c>
      <c r="E55" s="7" t="s">
        <v>154</v>
      </c>
      <c r="F55" s="7" t="s">
        <v>155</v>
      </c>
      <c r="G55" s="7" t="s">
        <v>155</v>
      </c>
      <c r="H55" s="7" t="s">
        <v>57</v>
      </c>
      <c r="I55" s="7" t="s">
        <v>58</v>
      </c>
      <c r="J55" s="7" t="s">
        <v>61</v>
      </c>
      <c r="K55" s="7" t="s">
        <v>62</v>
      </c>
      <c r="L55" s="7" t="s">
        <v>57</v>
      </c>
      <c r="M55" s="8" t="s">
        <v>230</v>
      </c>
      <c r="N55" s="8" t="s">
        <v>140</v>
      </c>
      <c r="O55" s="7" t="s">
        <v>152</v>
      </c>
      <c r="P55" s="9" t="s">
        <v>246</v>
      </c>
      <c r="Q55" s="7">
        <v>14.0</v>
      </c>
      <c r="R55" s="7">
        <v>8.0</v>
      </c>
      <c r="S55" s="7">
        <v>2025.0</v>
      </c>
      <c r="T55" s="10">
        <v>45883.0</v>
      </c>
      <c r="U55" s="7" t="s">
        <v>67</v>
      </c>
      <c r="V55" s="7" t="s">
        <v>68</v>
      </c>
      <c r="W55" s="7" t="s">
        <v>158</v>
      </c>
      <c r="X55" s="7" t="s">
        <v>65</v>
      </c>
      <c r="Y55" s="7" t="s">
        <v>65</v>
      </c>
      <c r="Z55" s="7" t="s">
        <v>91</v>
      </c>
      <c r="AA55" s="7" t="s">
        <v>141</v>
      </c>
      <c r="AB55" s="7">
        <v>32.0</v>
      </c>
      <c r="AC55" s="7" t="s">
        <v>72</v>
      </c>
      <c r="AD55" s="7">
        <v>-23.5422109</v>
      </c>
      <c r="AE55" s="7">
        <v>-46.64258749</v>
      </c>
      <c r="AF55" s="7">
        <v>1045001.0</v>
      </c>
      <c r="AG55" s="12" t="s">
        <v>93</v>
      </c>
      <c r="AH55" s="13" t="str">
        <f t="shared" si="1"/>
        <v>TARDE 2 (15:00 AS 17:59)</v>
      </c>
      <c r="AI55" s="7" t="s">
        <v>91</v>
      </c>
      <c r="AJ55" s="14" t="s">
        <v>94</v>
      </c>
      <c r="AK55" s="15"/>
      <c r="AL55" s="15"/>
      <c r="AM55" s="14" t="s">
        <v>75</v>
      </c>
      <c r="AN55" s="14" t="s">
        <v>76</v>
      </c>
      <c r="AO55" s="14" t="s">
        <v>178</v>
      </c>
      <c r="AP55" s="14" t="s">
        <v>78</v>
      </c>
      <c r="AQ55" s="12">
        <v>1.0</v>
      </c>
      <c r="AR55" s="16" t="str">
        <f t="shared" si="2"/>
        <v>13/08/2025 - 15:00:00</v>
      </c>
      <c r="AS55" s="17" t="str">
        <f t="shared" si="3"/>
        <v>FURTO A TRANSEUNTE - PRAÇA DA REPUBLICA - TROMBADA - A PÉ - MÃOS DA VITIMA - SO CELULAR</v>
      </c>
      <c r="AT55" s="18" t="str">
        <f t="shared" si="4"/>
        <v>13/08/2025 - 15:00:00 - FURTO A TRANSEUNTE - PRAÇA DA REPUBLICA - TROMBADA - A PÉ - MÃOS DA VITIMA - SO CELULAR</v>
      </c>
      <c r="AU55" s="17" t="str">
        <f t="shared" si="5"/>
        <v>AGOSTO</v>
      </c>
      <c r="AV55" s="17" t="str">
        <f t="shared" si="6"/>
        <v>QUARTA-FEIRA</v>
      </c>
      <c r="AW55" s="17" t="s">
        <v>79</v>
      </c>
      <c r="AX55" s="15"/>
      <c r="AY55" s="19" t="s">
        <v>80</v>
      </c>
      <c r="AZ55" s="14" t="s">
        <v>81</v>
      </c>
      <c r="BA55" s="14" t="s">
        <v>81</v>
      </c>
      <c r="BB55" s="14" t="s">
        <v>98</v>
      </c>
      <c r="BC55" s="15"/>
      <c r="BD55" s="14" t="s">
        <v>85</v>
      </c>
    </row>
    <row r="56" ht="15.0" customHeight="1">
      <c r="A56" s="7">
        <v>900020.0</v>
      </c>
      <c r="B56" s="7">
        <v>2025.0</v>
      </c>
      <c r="C56" s="7" t="s">
        <v>298</v>
      </c>
      <c r="D56" s="7" t="s">
        <v>57</v>
      </c>
      <c r="E56" s="7" t="s">
        <v>154</v>
      </c>
      <c r="F56" s="7" t="s">
        <v>155</v>
      </c>
      <c r="G56" s="7" t="s">
        <v>155</v>
      </c>
      <c r="H56" s="7" t="s">
        <v>57</v>
      </c>
      <c r="I56" s="7" t="s">
        <v>58</v>
      </c>
      <c r="J56" s="7" t="s">
        <v>61</v>
      </c>
      <c r="K56" s="7" t="s">
        <v>62</v>
      </c>
      <c r="L56" s="7" t="s">
        <v>57</v>
      </c>
      <c r="M56" s="8" t="s">
        <v>230</v>
      </c>
      <c r="N56" s="8" t="s">
        <v>121</v>
      </c>
      <c r="O56" s="7" t="s">
        <v>169</v>
      </c>
      <c r="P56" s="9" t="s">
        <v>246</v>
      </c>
      <c r="Q56" s="7">
        <v>14.0</v>
      </c>
      <c r="R56" s="7">
        <v>8.0</v>
      </c>
      <c r="S56" s="7">
        <v>2025.0</v>
      </c>
      <c r="T56" s="10">
        <v>45883.0</v>
      </c>
      <c r="U56" s="7" t="s">
        <v>67</v>
      </c>
      <c r="V56" s="7" t="s">
        <v>68</v>
      </c>
      <c r="W56" s="7" t="s">
        <v>158</v>
      </c>
      <c r="X56" s="7" t="s">
        <v>65</v>
      </c>
      <c r="Y56" s="7" t="s">
        <v>65</v>
      </c>
      <c r="Z56" s="7" t="s">
        <v>70</v>
      </c>
      <c r="AA56" s="7" t="s">
        <v>148</v>
      </c>
      <c r="AB56" s="7">
        <v>0.0</v>
      </c>
      <c r="AC56" s="7" t="s">
        <v>167</v>
      </c>
      <c r="AD56" s="7">
        <v>-23.5429348</v>
      </c>
      <c r="AE56" s="7">
        <v>-46.636329</v>
      </c>
      <c r="AF56" s="7">
        <v>1032001.0</v>
      </c>
      <c r="AG56" s="12" t="s">
        <v>93</v>
      </c>
      <c r="AH56" s="13" t="str">
        <f t="shared" si="1"/>
        <v>NOITE 2 (21:00 AS 23:59)</v>
      </c>
      <c r="AI56" s="7" t="s">
        <v>70</v>
      </c>
      <c r="AJ56" s="14" t="s">
        <v>74</v>
      </c>
      <c r="AK56" s="15"/>
      <c r="AL56" s="15"/>
      <c r="AM56" s="14" t="s">
        <v>118</v>
      </c>
      <c r="AN56" s="14" t="s">
        <v>76</v>
      </c>
      <c r="AO56" s="14" t="s">
        <v>77</v>
      </c>
      <c r="AP56" s="14" t="s">
        <v>78</v>
      </c>
      <c r="AQ56" s="12">
        <v>1.0</v>
      </c>
      <c r="AR56" s="16" t="str">
        <f t="shared" si="2"/>
        <v>13/08/2025 - 23:00:00</v>
      </c>
      <c r="AS56" s="17" t="str">
        <f t="shared" si="3"/>
        <v>FURTO EM INTERIOR DE TRANSPORTE COLETIVO (DENTRO DO ONIBUS/TREM/METRO) - RUA BRIGADEIRO TOBIAS - DESTREZA - A PÉ - BOLSO/VESTES - SO CELULAR</v>
      </c>
      <c r="AT56" s="18" t="str">
        <f t="shared" si="4"/>
        <v>13/08/2025 - 23:00:00 - FURTO EM INTERIOR DE TRANSPORTE COLETIVO (DENTRO DO ONIBUS/TREM/METRO) - RUA BRIGADEIRO TOBIAS - DESTREZA - A PÉ - BOLSO/VESTES - SO CELULAR</v>
      </c>
      <c r="AU56" s="17" t="str">
        <f t="shared" si="5"/>
        <v>AGOSTO</v>
      </c>
      <c r="AV56" s="17" t="str">
        <f t="shared" si="6"/>
        <v>QUARTA-FEIRA</v>
      </c>
      <c r="AW56" s="17" t="s">
        <v>79</v>
      </c>
      <c r="AX56" s="15"/>
      <c r="AY56" s="19" t="s">
        <v>80</v>
      </c>
      <c r="AZ56" s="14" t="s">
        <v>81</v>
      </c>
      <c r="BA56" s="14" t="s">
        <v>81</v>
      </c>
      <c r="BB56" s="14" t="s">
        <v>98</v>
      </c>
      <c r="BC56" s="15"/>
      <c r="BD56" s="14" t="s">
        <v>85</v>
      </c>
    </row>
    <row r="57" ht="15.0" customHeight="1">
      <c r="A57" s="7">
        <v>900021.0</v>
      </c>
      <c r="B57" s="7">
        <v>2025.0</v>
      </c>
      <c r="C57" s="7" t="s">
        <v>299</v>
      </c>
      <c r="D57" s="7" t="s">
        <v>57</v>
      </c>
      <c r="E57" s="7" t="s">
        <v>154</v>
      </c>
      <c r="F57" s="7" t="s">
        <v>155</v>
      </c>
      <c r="G57" s="7" t="s">
        <v>180</v>
      </c>
      <c r="H57" s="7" t="s">
        <v>57</v>
      </c>
      <c r="I57" s="7" t="s">
        <v>58</v>
      </c>
      <c r="J57" s="7" t="s">
        <v>61</v>
      </c>
      <c r="K57" s="7" t="s">
        <v>62</v>
      </c>
      <c r="L57" s="7" t="s">
        <v>57</v>
      </c>
      <c r="M57" s="8" t="s">
        <v>185</v>
      </c>
      <c r="N57" s="8" t="s">
        <v>121</v>
      </c>
      <c r="O57" s="7" t="s">
        <v>169</v>
      </c>
      <c r="P57" s="9" t="s">
        <v>135</v>
      </c>
      <c r="Q57" s="7">
        <v>13.0</v>
      </c>
      <c r="R57" s="7">
        <v>8.0</v>
      </c>
      <c r="S57" s="7">
        <v>2025.0</v>
      </c>
      <c r="T57" s="10">
        <v>45882.0</v>
      </c>
      <c r="U57" s="7" t="s">
        <v>67</v>
      </c>
      <c r="V57" s="7" t="s">
        <v>102</v>
      </c>
      <c r="W57" s="7" t="s">
        <v>158</v>
      </c>
      <c r="X57" s="7" t="s">
        <v>65</v>
      </c>
      <c r="Y57" s="7" t="s">
        <v>65</v>
      </c>
      <c r="Z57" s="7" t="s">
        <v>91</v>
      </c>
      <c r="AA57" s="7" t="s">
        <v>227</v>
      </c>
      <c r="AB57" s="7">
        <v>155.0</v>
      </c>
      <c r="AC57" s="7" t="s">
        <v>72</v>
      </c>
      <c r="AD57" s="7">
        <v>-23.545759</v>
      </c>
      <c r="AE57" s="7">
        <v>-46.63958685</v>
      </c>
      <c r="AF57" s="7">
        <v>1037001.0</v>
      </c>
      <c r="AG57" s="12" t="s">
        <v>93</v>
      </c>
      <c r="AH57" s="13" t="str">
        <f t="shared" si="1"/>
        <v>NOITE 2 (21:00 AS 23:59)</v>
      </c>
      <c r="AI57" s="7" t="s">
        <v>91</v>
      </c>
      <c r="AJ57" s="14" t="s">
        <v>106</v>
      </c>
      <c r="AK57" s="15"/>
      <c r="AL57" s="15"/>
      <c r="AM57" s="14" t="s">
        <v>248</v>
      </c>
      <c r="AN57" s="14" t="s">
        <v>76</v>
      </c>
      <c r="AO57" s="14" t="s">
        <v>109</v>
      </c>
      <c r="AP57" s="14" t="s">
        <v>110</v>
      </c>
      <c r="AQ57" s="12">
        <v>1.0</v>
      </c>
      <c r="AR57" s="16" t="str">
        <f t="shared" si="2"/>
        <v>12/08/2025 - 23:00:00</v>
      </c>
      <c r="AS57" s="17" t="str">
        <f t="shared" si="3"/>
        <v>ROUBO A TRANSEUNTE - RUA CONSELHEIRO CRISPINIANO - AGRESSÃO FÍSICA - A PÉ - VIA PÚBLICA - MOCHILA/BOLSA/OUTROS</v>
      </c>
      <c r="AT57" s="18" t="str">
        <f t="shared" si="4"/>
        <v>12/08/2025 - 23:00:00 - ROUBO A TRANSEUNTE - RUA CONSELHEIRO CRISPINIANO - AGRESSÃO FÍSICA - A PÉ - VIA PÚBLICA - MOCHILA/BOLSA/OUTROS</v>
      </c>
      <c r="AU57" s="17" t="str">
        <f t="shared" si="5"/>
        <v>AGOSTO</v>
      </c>
      <c r="AV57" s="17" t="str">
        <f t="shared" si="6"/>
        <v>TERÇA-FEIRA</v>
      </c>
      <c r="AW57" s="17" t="s">
        <v>79</v>
      </c>
      <c r="AX57" s="15"/>
      <c r="AY57" s="19" t="s">
        <v>111</v>
      </c>
      <c r="AZ57" s="14" t="s">
        <v>81</v>
      </c>
      <c r="BA57" s="14" t="s">
        <v>81</v>
      </c>
      <c r="BB57" s="14" t="s">
        <v>98</v>
      </c>
      <c r="BC57" s="15"/>
      <c r="BD57" s="14" t="s">
        <v>85</v>
      </c>
    </row>
    <row r="58" ht="15.0" customHeight="1">
      <c r="A58" s="7">
        <v>900021.0</v>
      </c>
      <c r="B58" s="7">
        <v>2025.0</v>
      </c>
      <c r="C58" s="7" t="s">
        <v>300</v>
      </c>
      <c r="D58" s="7" t="s">
        <v>57</v>
      </c>
      <c r="E58" s="7" t="s">
        <v>154</v>
      </c>
      <c r="F58" s="7" t="s">
        <v>155</v>
      </c>
      <c r="G58" s="7" t="s">
        <v>180</v>
      </c>
      <c r="H58" s="7" t="s">
        <v>57</v>
      </c>
      <c r="I58" s="7" t="s">
        <v>58</v>
      </c>
      <c r="J58" s="7" t="s">
        <v>61</v>
      </c>
      <c r="K58" s="7" t="s">
        <v>162</v>
      </c>
      <c r="L58" s="7" t="s">
        <v>57</v>
      </c>
      <c r="M58" s="8" t="s">
        <v>185</v>
      </c>
      <c r="N58" s="8" t="s">
        <v>301</v>
      </c>
      <c r="O58" s="7" t="s">
        <v>65</v>
      </c>
      <c r="P58" s="9" t="s">
        <v>135</v>
      </c>
      <c r="Q58" s="7">
        <v>13.0</v>
      </c>
      <c r="R58" s="7">
        <v>8.0</v>
      </c>
      <c r="S58" s="7">
        <v>2025.0</v>
      </c>
      <c r="T58" s="10">
        <v>45882.0</v>
      </c>
      <c r="U58" s="7" t="s">
        <v>67</v>
      </c>
      <c r="V58" s="7" t="s">
        <v>68</v>
      </c>
      <c r="W58" s="7" t="s">
        <v>158</v>
      </c>
      <c r="X58" s="7" t="s">
        <v>65</v>
      </c>
      <c r="Y58" s="7" t="s">
        <v>65</v>
      </c>
      <c r="Z58" s="7" t="s">
        <v>91</v>
      </c>
      <c r="AA58" s="7" t="s">
        <v>302</v>
      </c>
      <c r="AB58" s="7">
        <v>30.0</v>
      </c>
      <c r="AC58" s="7" t="s">
        <v>247</v>
      </c>
      <c r="AD58" s="7">
        <v>-23.5351661</v>
      </c>
      <c r="AE58" s="7">
        <v>-46.642024</v>
      </c>
      <c r="AF58" s="7">
        <v>1216011.0</v>
      </c>
      <c r="AG58" s="12" t="s">
        <v>93</v>
      </c>
      <c r="AH58" s="13" t="str">
        <f t="shared" si="1"/>
        <v>NOITE 2 (21:00 AS 23:59)</v>
      </c>
      <c r="AI58" s="7" t="s">
        <v>91</v>
      </c>
      <c r="AJ58" s="14" t="s">
        <v>182</v>
      </c>
      <c r="AK58" s="15"/>
      <c r="AL58" s="15"/>
      <c r="AM58" s="14" t="s">
        <v>95</v>
      </c>
      <c r="AN58" s="14" t="s">
        <v>96</v>
      </c>
      <c r="AO58" s="14" t="s">
        <v>96</v>
      </c>
      <c r="AP58" s="14" t="s">
        <v>143</v>
      </c>
      <c r="AQ58" s="12">
        <v>1.0</v>
      </c>
      <c r="AR58" s="16" t="str">
        <f t="shared" si="2"/>
        <v>12/08/2025 - 22:57:00</v>
      </c>
      <c r="AS58" s="17" t="str">
        <f t="shared" si="3"/>
        <v>SAQUE/MOVIMENTACAO NAO AUTORIZADA - ALAMEDA BARÃO DE PIRACICABA - MODUS OPERANDI NAO ESPECIFICADO - NÃO ESPECIFICADO - NÃO ESPECIFICADO - CARTAO BANCARIO</v>
      </c>
      <c r="AT58" s="18" t="str">
        <f t="shared" si="4"/>
        <v>12/08/2025 - 22:57:00 - SAQUE/MOVIMENTACAO NAO AUTORIZADA - ALAMEDA BARÃO DE PIRACICABA - MODUS OPERANDI NAO ESPECIFICADO - NÃO ESPECIFICADO - NÃO ESPECIFICADO - CARTAO BANCARIO</v>
      </c>
      <c r="AU58" s="17" t="str">
        <f t="shared" si="5"/>
        <v>AGOSTO</v>
      </c>
      <c r="AV58" s="17" t="str">
        <f t="shared" si="6"/>
        <v>TERÇA-FEIRA</v>
      </c>
      <c r="AW58" s="17" t="s">
        <v>79</v>
      </c>
      <c r="AX58" s="15"/>
      <c r="AY58" s="19" t="s">
        <v>182</v>
      </c>
      <c r="AZ58" s="14" t="s">
        <v>81</v>
      </c>
      <c r="BA58" s="14" t="s">
        <v>81</v>
      </c>
      <c r="BB58" s="14" t="s">
        <v>98</v>
      </c>
      <c r="BC58" s="15"/>
      <c r="BD58" s="14" t="s">
        <v>85</v>
      </c>
    </row>
    <row r="59" ht="15.0" customHeight="1">
      <c r="A59" s="7">
        <v>900021.0</v>
      </c>
      <c r="B59" s="7">
        <v>2025.0</v>
      </c>
      <c r="C59" s="7" t="s">
        <v>303</v>
      </c>
      <c r="D59" s="7" t="s">
        <v>57</v>
      </c>
      <c r="E59" s="7" t="s">
        <v>154</v>
      </c>
      <c r="F59" s="7" t="s">
        <v>155</v>
      </c>
      <c r="G59" s="7" t="s">
        <v>180</v>
      </c>
      <c r="H59" s="7" t="s">
        <v>57</v>
      </c>
      <c r="I59" s="7" t="s">
        <v>58</v>
      </c>
      <c r="J59" s="7" t="s">
        <v>61</v>
      </c>
      <c r="K59" s="7" t="s">
        <v>162</v>
      </c>
      <c r="L59" s="7" t="s">
        <v>57</v>
      </c>
      <c r="M59" s="8" t="s">
        <v>230</v>
      </c>
      <c r="N59" s="8" t="s">
        <v>304</v>
      </c>
      <c r="O59" s="7" t="s">
        <v>65</v>
      </c>
      <c r="P59" s="9" t="s">
        <v>135</v>
      </c>
      <c r="Q59" s="7">
        <v>13.0</v>
      </c>
      <c r="R59" s="7">
        <v>8.0</v>
      </c>
      <c r="S59" s="7">
        <v>2025.0</v>
      </c>
      <c r="T59" s="10">
        <v>45882.0</v>
      </c>
      <c r="U59" s="7" t="s">
        <v>67</v>
      </c>
      <c r="V59" s="7" t="s">
        <v>68</v>
      </c>
      <c r="W59" s="7" t="s">
        <v>158</v>
      </c>
      <c r="X59" s="7" t="s">
        <v>65</v>
      </c>
      <c r="Y59" s="7" t="s">
        <v>65</v>
      </c>
      <c r="Z59" s="7" t="s">
        <v>91</v>
      </c>
      <c r="AA59" s="7" t="s">
        <v>203</v>
      </c>
      <c r="AB59" s="7">
        <v>638.0</v>
      </c>
      <c r="AC59" s="7" t="s">
        <v>204</v>
      </c>
      <c r="AD59" s="7">
        <v>-23.54460599</v>
      </c>
      <c r="AE59" s="7">
        <v>-46.65085229</v>
      </c>
      <c r="AF59" s="7">
        <v>1223011.0</v>
      </c>
      <c r="AG59" s="12" t="s">
        <v>93</v>
      </c>
      <c r="AH59" s="13" t="str">
        <f t="shared" si="1"/>
        <v>NOITE 1 (18:00 AS 20:59)</v>
      </c>
      <c r="AI59" s="7" t="s">
        <v>91</v>
      </c>
      <c r="AJ59" s="14" t="s">
        <v>94</v>
      </c>
      <c r="AK59" s="15"/>
      <c r="AL59" s="15"/>
      <c r="AM59" s="14" t="s">
        <v>75</v>
      </c>
      <c r="AN59" s="14" t="s">
        <v>108</v>
      </c>
      <c r="AO59" s="14" t="s">
        <v>178</v>
      </c>
      <c r="AP59" s="14" t="s">
        <v>78</v>
      </c>
      <c r="AQ59" s="12">
        <v>1.0</v>
      </c>
      <c r="AR59" s="16" t="str">
        <f t="shared" si="2"/>
        <v>13/08/2025 - 18:55:00</v>
      </c>
      <c r="AS59" s="17" t="str">
        <f t="shared" si="3"/>
        <v>FURTO A TRANSEUNTE - RUA GENERAL JARDIM - TROMBADA - BICICLETA - MÃOS DA VITIMA - SO CELULAR</v>
      </c>
      <c r="AT59" s="18" t="str">
        <f t="shared" si="4"/>
        <v>13/08/2025 - 18:55:00 - FURTO A TRANSEUNTE - RUA GENERAL JARDIM - TROMBADA - BICICLETA - MÃOS DA VITIMA - SO CELULAR</v>
      </c>
      <c r="AU59" s="17" t="str">
        <f t="shared" si="5"/>
        <v>AGOSTO</v>
      </c>
      <c r="AV59" s="17" t="str">
        <f t="shared" si="6"/>
        <v>QUARTA-FEIRA</v>
      </c>
      <c r="AW59" s="17" t="s">
        <v>79</v>
      </c>
      <c r="AX59" s="15"/>
      <c r="AY59" s="19" t="s">
        <v>80</v>
      </c>
      <c r="AZ59" s="14" t="s">
        <v>81</v>
      </c>
      <c r="BA59" s="14" t="s">
        <v>81</v>
      </c>
      <c r="BB59" s="14" t="s">
        <v>98</v>
      </c>
      <c r="BC59" s="15"/>
      <c r="BD59" s="14" t="s">
        <v>85</v>
      </c>
    </row>
    <row r="60" ht="15.0" customHeight="1">
      <c r="A60" s="7">
        <v>10102.0</v>
      </c>
      <c r="B60" s="7">
        <v>2025.0</v>
      </c>
      <c r="C60" s="7" t="s">
        <v>305</v>
      </c>
      <c r="D60" s="7" t="s">
        <v>57</v>
      </c>
      <c r="E60" s="7" t="s">
        <v>58</v>
      </c>
      <c r="F60" s="7" t="s">
        <v>61</v>
      </c>
      <c r="G60" s="7" t="s">
        <v>184</v>
      </c>
      <c r="H60" s="7" t="s">
        <v>57</v>
      </c>
      <c r="I60" s="7" t="s">
        <v>58</v>
      </c>
      <c r="J60" s="7" t="s">
        <v>61</v>
      </c>
      <c r="K60" s="7" t="s">
        <v>62</v>
      </c>
      <c r="L60" s="7" t="s">
        <v>57</v>
      </c>
      <c r="M60" s="8" t="s">
        <v>230</v>
      </c>
      <c r="N60" s="8" t="s">
        <v>306</v>
      </c>
      <c r="O60" s="7" t="s">
        <v>65</v>
      </c>
      <c r="P60" s="9" t="s">
        <v>246</v>
      </c>
      <c r="Q60" s="7">
        <v>14.0</v>
      </c>
      <c r="R60" s="7">
        <v>8.0</v>
      </c>
      <c r="S60" s="7">
        <v>2025.0</v>
      </c>
      <c r="T60" s="10">
        <v>45883.0</v>
      </c>
      <c r="U60" s="7" t="s">
        <v>67</v>
      </c>
      <c r="V60" s="7" t="s">
        <v>102</v>
      </c>
      <c r="W60" s="7" t="s">
        <v>90</v>
      </c>
      <c r="X60" s="7" t="s">
        <v>65</v>
      </c>
      <c r="Y60" s="7" t="s">
        <v>187</v>
      </c>
      <c r="Z60" s="7" t="s">
        <v>91</v>
      </c>
      <c r="AA60" s="7" t="s">
        <v>293</v>
      </c>
      <c r="AB60" s="7">
        <v>143.0</v>
      </c>
      <c r="AC60" s="7" t="s">
        <v>160</v>
      </c>
      <c r="AD60" s="7">
        <v>-23.5453556</v>
      </c>
      <c r="AE60" s="7">
        <v>-46.6393652</v>
      </c>
      <c r="AF60" s="7">
        <v>1042001.0</v>
      </c>
      <c r="AG60" s="12" t="s">
        <v>93</v>
      </c>
      <c r="AH60" s="13" t="str">
        <f t="shared" si="1"/>
        <v>NOITE 2 (21:00 AS 23:59)</v>
      </c>
      <c r="AI60" s="7" t="s">
        <v>91</v>
      </c>
      <c r="AJ60" s="14" t="s">
        <v>106</v>
      </c>
      <c r="AK60" s="15"/>
      <c r="AL60" s="15"/>
      <c r="AM60" s="14" t="s">
        <v>248</v>
      </c>
      <c r="AN60" s="14" t="s">
        <v>76</v>
      </c>
      <c r="AO60" s="14" t="s">
        <v>109</v>
      </c>
      <c r="AP60" s="14" t="s">
        <v>96</v>
      </c>
      <c r="AQ60" s="12">
        <v>1.0</v>
      </c>
      <c r="AR60" s="16" t="str">
        <f t="shared" si="2"/>
        <v>13/08/2025 - 22:00:00</v>
      </c>
      <c r="AS60" s="17" t="str">
        <f t="shared" si="3"/>
        <v>ROUBO A TRANSEUNTE - RUA BARÃO DE ITAPETININGA - AGRESSÃO FÍSICA - A PÉ - VIA PÚBLICA - NÃO ESPECIFICADO</v>
      </c>
      <c r="AT60" s="18" t="str">
        <f t="shared" si="4"/>
        <v>13/08/2025 - 22:00:00 - ROUBO A TRANSEUNTE - RUA BARÃO DE ITAPETININGA - AGRESSÃO FÍSICA - A PÉ - VIA PÚBLICA - NÃO ESPECIFICADO</v>
      </c>
      <c r="AU60" s="17" t="str">
        <f t="shared" si="5"/>
        <v>AGOSTO</v>
      </c>
      <c r="AV60" s="17" t="str">
        <f t="shared" si="6"/>
        <v>QUARTA-FEIRA</v>
      </c>
      <c r="AW60" s="17" t="s">
        <v>79</v>
      </c>
      <c r="AX60" s="15"/>
      <c r="AY60" s="19" t="s">
        <v>111</v>
      </c>
      <c r="AZ60" s="14" t="s">
        <v>81</v>
      </c>
      <c r="BA60" s="14" t="s">
        <v>81</v>
      </c>
      <c r="BB60" s="14" t="s">
        <v>98</v>
      </c>
      <c r="BC60" s="15"/>
      <c r="BD60" s="14" t="s">
        <v>85</v>
      </c>
    </row>
    <row r="61" ht="15.0" customHeight="1">
      <c r="A61" s="7">
        <v>10103.0</v>
      </c>
      <c r="B61" s="7">
        <v>2025.0</v>
      </c>
      <c r="C61" s="7" t="s">
        <v>307</v>
      </c>
      <c r="D61" s="7" t="s">
        <v>57</v>
      </c>
      <c r="E61" s="7" t="s">
        <v>58</v>
      </c>
      <c r="F61" s="7" t="s">
        <v>61</v>
      </c>
      <c r="G61" s="7" t="s">
        <v>100</v>
      </c>
      <c r="H61" s="7" t="s">
        <v>57</v>
      </c>
      <c r="I61" s="7" t="s">
        <v>58</v>
      </c>
      <c r="J61" s="7" t="s">
        <v>61</v>
      </c>
      <c r="K61" s="7" t="s">
        <v>62</v>
      </c>
      <c r="L61" s="7" t="s">
        <v>57</v>
      </c>
      <c r="M61" s="8" t="s">
        <v>255</v>
      </c>
      <c r="N61" s="8" t="s">
        <v>308</v>
      </c>
      <c r="O61" s="7" t="s">
        <v>65</v>
      </c>
      <c r="P61" s="9" t="s">
        <v>246</v>
      </c>
      <c r="Q61" s="7">
        <v>14.0</v>
      </c>
      <c r="R61" s="7">
        <v>8.0</v>
      </c>
      <c r="S61" s="7">
        <v>2025.0</v>
      </c>
      <c r="T61" s="10">
        <v>45883.0</v>
      </c>
      <c r="U61" s="7" t="s">
        <v>67</v>
      </c>
      <c r="V61" s="7" t="s">
        <v>68</v>
      </c>
      <c r="W61" s="7" t="s">
        <v>158</v>
      </c>
      <c r="X61" s="7" t="s">
        <v>65</v>
      </c>
      <c r="Y61" s="7" t="s">
        <v>65</v>
      </c>
      <c r="Z61" s="7" t="s">
        <v>309</v>
      </c>
      <c r="AA61" s="7" t="s">
        <v>310</v>
      </c>
      <c r="AB61" s="7">
        <v>150.0</v>
      </c>
      <c r="AC61" s="7" t="s">
        <v>72</v>
      </c>
      <c r="AD61" s="7">
        <v>-23.54492915</v>
      </c>
      <c r="AE61" s="7">
        <v>-46.64283271</v>
      </c>
      <c r="AF61" s="7">
        <v>1046020.0</v>
      </c>
      <c r="AG61" s="12" t="s">
        <v>311</v>
      </c>
      <c r="AH61" s="13" t="str">
        <f t="shared" si="1"/>
        <v>MANHÃ 2 (09:00 AS 11:59)</v>
      </c>
      <c r="AI61" s="7" t="s">
        <v>91</v>
      </c>
      <c r="AJ61" s="15"/>
      <c r="AK61" s="15"/>
      <c r="AL61" s="15"/>
      <c r="AM61" s="15"/>
      <c r="AN61" s="15"/>
      <c r="AO61" s="15"/>
      <c r="AP61" s="15"/>
      <c r="AQ61" s="12">
        <v>1.0</v>
      </c>
      <c r="AR61" s="16" t="str">
        <f t="shared" si="2"/>
        <v>14/08/2025 - 11:00:00</v>
      </c>
      <c r="AS61" s="17" t="str">
        <f t="shared" si="3"/>
        <v> - RUA BASILIO DA GAMA -  -  -  - </v>
      </c>
      <c r="AT61" s="18" t="str">
        <f t="shared" si="4"/>
        <v>14/08/2025 - 11:00:00 -  - RUA BASILIO DA GAMA -  -  -  - </v>
      </c>
      <c r="AU61" s="17" t="str">
        <f t="shared" si="5"/>
        <v>AGOSTO</v>
      </c>
      <c r="AV61" s="17" t="str">
        <f t="shared" si="6"/>
        <v>QUINTA-FEIRA</v>
      </c>
      <c r="AW61" s="17" t="s">
        <v>79</v>
      </c>
      <c r="AX61" s="15"/>
      <c r="AY61" s="19" t="s">
        <v>80</v>
      </c>
      <c r="AZ61" s="14" t="s">
        <v>81</v>
      </c>
      <c r="BA61" s="14" t="s">
        <v>81</v>
      </c>
      <c r="BB61" s="14" t="s">
        <v>98</v>
      </c>
      <c r="BC61" s="15"/>
      <c r="BD61" s="14" t="s">
        <v>85</v>
      </c>
    </row>
    <row r="62" ht="15.0" customHeight="1">
      <c r="A62" s="7">
        <v>10103.0</v>
      </c>
      <c r="B62" s="7">
        <v>2025.0</v>
      </c>
      <c r="C62" s="7" t="s">
        <v>312</v>
      </c>
      <c r="D62" s="7" t="s">
        <v>57</v>
      </c>
      <c r="E62" s="7" t="s">
        <v>58</v>
      </c>
      <c r="F62" s="7" t="s">
        <v>61</v>
      </c>
      <c r="G62" s="7" t="s">
        <v>100</v>
      </c>
      <c r="H62" s="7" t="s">
        <v>57</v>
      </c>
      <c r="I62" s="7" t="s">
        <v>58</v>
      </c>
      <c r="J62" s="7" t="s">
        <v>61</v>
      </c>
      <c r="K62" s="7" t="s">
        <v>162</v>
      </c>
      <c r="L62" s="7" t="s">
        <v>57</v>
      </c>
      <c r="M62" s="8" t="s">
        <v>230</v>
      </c>
      <c r="N62" s="8" t="s">
        <v>268</v>
      </c>
      <c r="O62" s="7" t="s">
        <v>65</v>
      </c>
      <c r="P62" s="9" t="s">
        <v>246</v>
      </c>
      <c r="Q62" s="7">
        <v>14.0</v>
      </c>
      <c r="R62" s="7">
        <v>8.0</v>
      </c>
      <c r="S62" s="7">
        <v>2025.0</v>
      </c>
      <c r="T62" s="10">
        <v>45883.0</v>
      </c>
      <c r="U62" s="7" t="s">
        <v>67</v>
      </c>
      <c r="V62" s="7" t="s">
        <v>68</v>
      </c>
      <c r="W62" s="7" t="s">
        <v>158</v>
      </c>
      <c r="X62" s="7" t="s">
        <v>65</v>
      </c>
      <c r="Y62" s="7" t="s">
        <v>65</v>
      </c>
      <c r="Z62" s="7" t="s">
        <v>91</v>
      </c>
      <c r="AA62" s="7" t="s">
        <v>313</v>
      </c>
      <c r="AB62" s="7">
        <v>915.0</v>
      </c>
      <c r="AC62" s="7" t="s">
        <v>164</v>
      </c>
      <c r="AD62" s="7">
        <v>-23.5370411</v>
      </c>
      <c r="AE62" s="7">
        <v>-46.6573488</v>
      </c>
      <c r="AF62" s="7">
        <v>1230001.0</v>
      </c>
      <c r="AG62" s="12" t="s">
        <v>93</v>
      </c>
      <c r="AH62" s="13" t="str">
        <f t="shared" si="1"/>
        <v>TARDE 1 (12:00 AS 14:59)</v>
      </c>
      <c r="AI62" s="7" t="s">
        <v>91</v>
      </c>
      <c r="AJ62" s="14" t="s">
        <v>314</v>
      </c>
      <c r="AK62" s="15"/>
      <c r="AL62" s="15"/>
      <c r="AM62" s="14" t="s">
        <v>95</v>
      </c>
      <c r="AN62" s="14" t="s">
        <v>96</v>
      </c>
      <c r="AO62" s="14" t="s">
        <v>109</v>
      </c>
      <c r="AP62" s="14" t="s">
        <v>315</v>
      </c>
      <c r="AQ62" s="12">
        <v>1.0</v>
      </c>
      <c r="AR62" s="16" t="str">
        <f t="shared" si="2"/>
        <v>13/08/2025 - 14:01:00</v>
      </c>
      <c r="AS62" s="17" t="str">
        <f t="shared" si="3"/>
        <v>FURTO DE PLACA/PEÇAS EXTERNAS DO VEICULO - RUA DOUTOR ALBUQUERQUE LINS - MODUS OPERANDI NAO ESPECIFICADO - NÃO ESPECIFICADO - VIA PÚBLICA - PLACA/PEÇAS EXTERNAS DO VEÍCULO</v>
      </c>
      <c r="AT62" s="18" t="str">
        <f t="shared" si="4"/>
        <v>13/08/2025 - 14:01:00 - FURTO DE PLACA/PEÇAS EXTERNAS DO VEICULO - RUA DOUTOR ALBUQUERQUE LINS - MODUS OPERANDI NAO ESPECIFICADO - NÃO ESPECIFICADO - VIA PÚBLICA - PLACA/PEÇAS EXTERNAS DO VEÍCULO</v>
      </c>
      <c r="AU62" s="17" t="str">
        <f t="shared" si="5"/>
        <v>AGOSTO</v>
      </c>
      <c r="AV62" s="17" t="str">
        <f t="shared" si="6"/>
        <v>QUARTA-FEIRA</v>
      </c>
      <c r="AW62" s="17" t="s">
        <v>79</v>
      </c>
      <c r="AX62" s="15"/>
      <c r="AY62" s="19" t="s">
        <v>80</v>
      </c>
      <c r="AZ62" s="14" t="s">
        <v>81</v>
      </c>
      <c r="BA62" s="14" t="s">
        <v>81</v>
      </c>
      <c r="BB62" s="14" t="s">
        <v>98</v>
      </c>
      <c r="BC62" s="15"/>
      <c r="BD62" s="14" t="s">
        <v>85</v>
      </c>
    </row>
    <row r="63" ht="15.0" customHeight="1">
      <c r="A63" s="7">
        <v>10104.0</v>
      </c>
      <c r="B63" s="7">
        <v>2025.0</v>
      </c>
      <c r="C63" s="7" t="s">
        <v>316</v>
      </c>
      <c r="D63" s="7" t="s">
        <v>57</v>
      </c>
      <c r="E63" s="7" t="s">
        <v>58</v>
      </c>
      <c r="F63" s="7" t="s">
        <v>61</v>
      </c>
      <c r="G63" s="7" t="s">
        <v>250</v>
      </c>
      <c r="H63" s="7" t="s">
        <v>57</v>
      </c>
      <c r="I63" s="7" t="s">
        <v>58</v>
      </c>
      <c r="J63" s="7" t="s">
        <v>61</v>
      </c>
      <c r="K63" s="7" t="s">
        <v>62</v>
      </c>
      <c r="L63" s="7" t="s">
        <v>57</v>
      </c>
      <c r="M63" s="8" t="s">
        <v>230</v>
      </c>
      <c r="N63" s="8" t="s">
        <v>317</v>
      </c>
      <c r="O63" s="7" t="s">
        <v>65</v>
      </c>
      <c r="P63" s="9" t="s">
        <v>246</v>
      </c>
      <c r="Q63" s="7">
        <v>14.0</v>
      </c>
      <c r="R63" s="7">
        <v>8.0</v>
      </c>
      <c r="S63" s="7">
        <v>2025.0</v>
      </c>
      <c r="T63" s="10">
        <v>45883.0</v>
      </c>
      <c r="U63" s="7" t="s">
        <v>67</v>
      </c>
      <c r="V63" s="7" t="s">
        <v>68</v>
      </c>
      <c r="W63" s="7" t="s">
        <v>90</v>
      </c>
      <c r="X63" s="7" t="s">
        <v>65</v>
      </c>
      <c r="Y63" s="7" t="s">
        <v>65</v>
      </c>
      <c r="Z63" s="7" t="s">
        <v>91</v>
      </c>
      <c r="AA63" s="7" t="s">
        <v>318</v>
      </c>
      <c r="AB63" s="7">
        <v>881.0</v>
      </c>
      <c r="AC63" s="7" t="s">
        <v>72</v>
      </c>
      <c r="AD63" s="7">
        <v>-23.54034319</v>
      </c>
      <c r="AE63" s="7">
        <v>-46.64083984</v>
      </c>
      <c r="AF63" s="7">
        <v>1209001.0</v>
      </c>
      <c r="AG63" s="12" t="s">
        <v>93</v>
      </c>
      <c r="AH63" s="13" t="str">
        <f t="shared" si="1"/>
        <v>MADRUGADA 2 (03:00 AS 05:59)</v>
      </c>
      <c r="AI63" s="7" t="s">
        <v>91</v>
      </c>
      <c r="AJ63" s="14" t="s">
        <v>208</v>
      </c>
      <c r="AK63" s="15"/>
      <c r="AL63" s="15"/>
      <c r="AM63" s="14" t="s">
        <v>118</v>
      </c>
      <c r="AN63" s="14" t="s">
        <v>319</v>
      </c>
      <c r="AO63" s="14" t="s">
        <v>96</v>
      </c>
      <c r="AP63" s="14" t="s">
        <v>239</v>
      </c>
      <c r="AQ63" s="12">
        <v>1.0</v>
      </c>
      <c r="AR63" s="16" t="str">
        <f t="shared" si="2"/>
        <v>13/08/2025 - 05:00:00</v>
      </c>
      <c r="AS63" s="17" t="str">
        <f t="shared" si="3"/>
        <v>FURTO EM LOCAL NAO ESPECIFICADO - RUA AURORA - DESTREZA - CARRO - NÃO ESPECIFICADO - OUTROS</v>
      </c>
      <c r="AT63" s="18" t="str">
        <f t="shared" si="4"/>
        <v>13/08/2025 - 05:00:00 - FURTO EM LOCAL NAO ESPECIFICADO - RUA AURORA - DESTREZA - CARRO - NÃO ESPECIFICADO - OUTROS</v>
      </c>
      <c r="AU63" s="17" t="str">
        <f t="shared" si="5"/>
        <v>AGOSTO</v>
      </c>
      <c r="AV63" s="17" t="str">
        <f t="shared" si="6"/>
        <v>QUARTA-FEIRA</v>
      </c>
      <c r="AW63" s="17" t="s">
        <v>79</v>
      </c>
      <c r="AX63" s="15"/>
      <c r="AY63" s="19" t="s">
        <v>80</v>
      </c>
      <c r="AZ63" s="14" t="s">
        <v>81</v>
      </c>
      <c r="BA63" s="14" t="s">
        <v>81</v>
      </c>
      <c r="BB63" s="14" t="s">
        <v>98</v>
      </c>
      <c r="BC63" s="15"/>
      <c r="BD63" s="14" t="s">
        <v>85</v>
      </c>
    </row>
    <row r="64" ht="15.0" customHeight="1">
      <c r="A64" s="7">
        <v>900020.0</v>
      </c>
      <c r="B64" s="7">
        <v>2025.0</v>
      </c>
      <c r="C64" s="7" t="s">
        <v>320</v>
      </c>
      <c r="D64" s="7" t="s">
        <v>57</v>
      </c>
      <c r="E64" s="7" t="s">
        <v>154</v>
      </c>
      <c r="F64" s="7" t="s">
        <v>155</v>
      </c>
      <c r="G64" s="7" t="s">
        <v>155</v>
      </c>
      <c r="H64" s="7" t="s">
        <v>57</v>
      </c>
      <c r="I64" s="7" t="s">
        <v>58</v>
      </c>
      <c r="J64" s="7" t="s">
        <v>61</v>
      </c>
      <c r="K64" s="7" t="s">
        <v>62</v>
      </c>
      <c r="L64" s="7" t="s">
        <v>57</v>
      </c>
      <c r="M64" s="8" t="s">
        <v>230</v>
      </c>
      <c r="N64" s="8" t="s">
        <v>121</v>
      </c>
      <c r="O64" s="7" t="s">
        <v>169</v>
      </c>
      <c r="P64" s="9" t="s">
        <v>246</v>
      </c>
      <c r="Q64" s="7">
        <v>14.0</v>
      </c>
      <c r="R64" s="7">
        <v>8.0</v>
      </c>
      <c r="S64" s="7">
        <v>2025.0</v>
      </c>
      <c r="T64" s="10">
        <v>45883.0</v>
      </c>
      <c r="U64" s="7" t="s">
        <v>67</v>
      </c>
      <c r="V64" s="7" t="s">
        <v>68</v>
      </c>
      <c r="W64" s="7" t="s">
        <v>158</v>
      </c>
      <c r="X64" s="7" t="s">
        <v>65</v>
      </c>
      <c r="Y64" s="7" t="s">
        <v>65</v>
      </c>
      <c r="Z64" s="7" t="s">
        <v>70</v>
      </c>
      <c r="AA64" s="7" t="s">
        <v>104</v>
      </c>
      <c r="AB64" s="7">
        <v>0.0</v>
      </c>
      <c r="AC64" s="7" t="s">
        <v>167</v>
      </c>
      <c r="AD64" s="7">
        <v>-23.5436203</v>
      </c>
      <c r="AE64" s="7">
        <v>-46.6354556</v>
      </c>
      <c r="AF64" s="7">
        <v>1031001.0</v>
      </c>
      <c r="AG64" s="12" t="s">
        <v>93</v>
      </c>
      <c r="AH64" s="13" t="str">
        <f t="shared" si="1"/>
        <v>NOITE 2 (21:00 AS 23:59)</v>
      </c>
      <c r="AI64" s="7" t="s">
        <v>70</v>
      </c>
      <c r="AJ64" s="14" t="s">
        <v>74</v>
      </c>
      <c r="AK64" s="15"/>
      <c r="AL64" s="15"/>
      <c r="AM64" s="14" t="s">
        <v>75</v>
      </c>
      <c r="AN64" s="14" t="s">
        <v>76</v>
      </c>
      <c r="AO64" s="14" t="s">
        <v>77</v>
      </c>
      <c r="AP64" s="14" t="s">
        <v>78</v>
      </c>
      <c r="AQ64" s="12">
        <v>1.0</v>
      </c>
      <c r="AR64" s="16" t="str">
        <f t="shared" si="2"/>
        <v>13/08/2025 - 23:00:00</v>
      </c>
      <c r="AS64" s="17" t="str">
        <f t="shared" si="3"/>
        <v>FURTO EM INTERIOR DE TRANSPORTE COLETIVO (DENTRO DO ONIBUS/TREM/METRO) - AVENIDA PRESTES MAIA - TROMBADA - A PÉ - BOLSO/VESTES - SO CELULAR</v>
      </c>
      <c r="AT64" s="18" t="str">
        <f t="shared" si="4"/>
        <v>13/08/2025 - 23:00:00 - FURTO EM INTERIOR DE TRANSPORTE COLETIVO (DENTRO DO ONIBUS/TREM/METRO) - AVENIDA PRESTES MAIA - TROMBADA - A PÉ - BOLSO/VESTES - SO CELULAR</v>
      </c>
      <c r="AU64" s="17" t="str">
        <f t="shared" si="5"/>
        <v>AGOSTO</v>
      </c>
      <c r="AV64" s="17" t="str">
        <f t="shared" si="6"/>
        <v>QUARTA-FEIRA</v>
      </c>
      <c r="AW64" s="17" t="s">
        <v>79</v>
      </c>
      <c r="AX64" s="15"/>
      <c r="AY64" s="19" t="s">
        <v>80</v>
      </c>
      <c r="AZ64" s="14" t="s">
        <v>81</v>
      </c>
      <c r="BA64" s="14" t="s">
        <v>81</v>
      </c>
      <c r="BB64" s="14" t="s">
        <v>98</v>
      </c>
      <c r="BC64" s="15"/>
      <c r="BD64" s="14" t="s">
        <v>85</v>
      </c>
    </row>
    <row r="65" ht="15.0" customHeight="1">
      <c r="A65" s="7">
        <v>900020.0</v>
      </c>
      <c r="B65" s="7">
        <v>2025.0</v>
      </c>
      <c r="C65" s="7" t="s">
        <v>321</v>
      </c>
      <c r="D65" s="7" t="s">
        <v>57</v>
      </c>
      <c r="E65" s="7" t="s">
        <v>154</v>
      </c>
      <c r="F65" s="7" t="s">
        <v>155</v>
      </c>
      <c r="G65" s="7" t="s">
        <v>155</v>
      </c>
      <c r="H65" s="7" t="s">
        <v>57</v>
      </c>
      <c r="I65" s="7" t="s">
        <v>58</v>
      </c>
      <c r="J65" s="7" t="s">
        <v>61</v>
      </c>
      <c r="K65" s="7" t="s">
        <v>62</v>
      </c>
      <c r="L65" s="7" t="s">
        <v>57</v>
      </c>
      <c r="M65" s="8" t="s">
        <v>185</v>
      </c>
      <c r="N65" s="8" t="s">
        <v>121</v>
      </c>
      <c r="O65" s="7" t="s">
        <v>169</v>
      </c>
      <c r="P65" s="9" t="s">
        <v>246</v>
      </c>
      <c r="Q65" s="7">
        <v>14.0</v>
      </c>
      <c r="R65" s="7">
        <v>8.0</v>
      </c>
      <c r="S65" s="7">
        <v>2025.0</v>
      </c>
      <c r="T65" s="10">
        <v>45883.0</v>
      </c>
      <c r="U65" s="7" t="s">
        <v>67</v>
      </c>
      <c r="V65" s="7" t="s">
        <v>68</v>
      </c>
      <c r="W65" s="7" t="s">
        <v>158</v>
      </c>
      <c r="X65" s="7" t="s">
        <v>65</v>
      </c>
      <c r="Y65" s="7" t="s">
        <v>65</v>
      </c>
      <c r="Z65" s="7" t="s">
        <v>91</v>
      </c>
      <c r="AA65" s="7" t="s">
        <v>322</v>
      </c>
      <c r="AB65" s="7">
        <v>1.0</v>
      </c>
      <c r="AC65" s="7" t="s">
        <v>72</v>
      </c>
      <c r="AD65" s="7">
        <v>-23.54361545</v>
      </c>
      <c r="AE65" s="7">
        <v>-46.63810184</v>
      </c>
      <c r="AF65" s="7">
        <v>1036000.0</v>
      </c>
      <c r="AG65" s="12" t="s">
        <v>93</v>
      </c>
      <c r="AH65" s="13" t="str">
        <f t="shared" si="1"/>
        <v>NOITE 2 (21:00 AS 23:59)</v>
      </c>
      <c r="AI65" s="7" t="s">
        <v>91</v>
      </c>
      <c r="AJ65" s="14" t="s">
        <v>94</v>
      </c>
      <c r="AK65" s="15"/>
      <c r="AL65" s="15"/>
      <c r="AM65" s="14" t="s">
        <v>75</v>
      </c>
      <c r="AN65" s="14" t="s">
        <v>108</v>
      </c>
      <c r="AO65" s="14" t="s">
        <v>109</v>
      </c>
      <c r="AP65" s="14" t="s">
        <v>110</v>
      </c>
      <c r="AQ65" s="12">
        <v>1.0</v>
      </c>
      <c r="AR65" s="16" t="str">
        <f t="shared" si="2"/>
        <v>12/08/2025 - 23:00:00</v>
      </c>
      <c r="AS65" s="17" t="str">
        <f t="shared" si="3"/>
        <v>FURTO A TRANSEUNTE - AVENIDA SAO JOAO - TROMBADA - BICICLETA - VIA PÚBLICA - MOCHILA/BOLSA/OUTROS</v>
      </c>
      <c r="AT65" s="18" t="str">
        <f t="shared" si="4"/>
        <v>12/08/2025 - 23:00:00 - FURTO A TRANSEUNTE - AVENIDA SAO JOAO - TROMBADA - BICICLETA - VIA PÚBLICA - MOCHILA/BOLSA/OUTROS</v>
      </c>
      <c r="AU65" s="17" t="str">
        <f t="shared" si="5"/>
        <v>AGOSTO</v>
      </c>
      <c r="AV65" s="17" t="str">
        <f t="shared" si="6"/>
        <v>TERÇA-FEIRA</v>
      </c>
      <c r="AW65" s="17" t="s">
        <v>79</v>
      </c>
      <c r="AX65" s="15"/>
      <c r="AY65" s="19" t="s">
        <v>80</v>
      </c>
      <c r="AZ65" s="14" t="s">
        <v>81</v>
      </c>
      <c r="BA65" s="14" t="s">
        <v>81</v>
      </c>
      <c r="BB65" s="14" t="s">
        <v>98</v>
      </c>
      <c r="BC65" s="15"/>
      <c r="BD65" s="14" t="s">
        <v>85</v>
      </c>
    </row>
    <row r="66" ht="15.0" customHeight="1">
      <c r="A66" s="7">
        <v>900020.0</v>
      </c>
      <c r="B66" s="7">
        <v>2025.0</v>
      </c>
      <c r="C66" s="7" t="s">
        <v>323</v>
      </c>
      <c r="D66" s="7" t="s">
        <v>57</v>
      </c>
      <c r="E66" s="7" t="s">
        <v>154</v>
      </c>
      <c r="F66" s="7" t="s">
        <v>155</v>
      </c>
      <c r="G66" s="7" t="s">
        <v>155</v>
      </c>
      <c r="H66" s="7" t="s">
        <v>57</v>
      </c>
      <c r="I66" s="7" t="s">
        <v>58</v>
      </c>
      <c r="J66" s="7" t="s">
        <v>61</v>
      </c>
      <c r="K66" s="7" t="s">
        <v>162</v>
      </c>
      <c r="L66" s="7" t="s">
        <v>57</v>
      </c>
      <c r="M66" s="8" t="s">
        <v>255</v>
      </c>
      <c r="N66" s="8" t="s">
        <v>221</v>
      </c>
      <c r="O66" s="7" t="s">
        <v>222</v>
      </c>
      <c r="P66" s="9" t="s">
        <v>246</v>
      </c>
      <c r="Q66" s="7">
        <v>14.0</v>
      </c>
      <c r="R66" s="7">
        <v>8.0</v>
      </c>
      <c r="S66" s="7">
        <v>2025.0</v>
      </c>
      <c r="T66" s="10">
        <v>45883.0</v>
      </c>
      <c r="U66" s="7" t="s">
        <v>67</v>
      </c>
      <c r="V66" s="7" t="s">
        <v>68</v>
      </c>
      <c r="W66" s="7" t="s">
        <v>158</v>
      </c>
      <c r="X66" s="7" t="s">
        <v>65</v>
      </c>
      <c r="Y66" s="7" t="s">
        <v>65</v>
      </c>
      <c r="Z66" s="7" t="s">
        <v>91</v>
      </c>
      <c r="AA66" s="7" t="s">
        <v>324</v>
      </c>
      <c r="AB66" s="7">
        <v>18.0</v>
      </c>
      <c r="AC66" s="7" t="s">
        <v>204</v>
      </c>
      <c r="AD66" s="7">
        <v>-23.54529442</v>
      </c>
      <c r="AE66" s="7">
        <v>-46.65240497</v>
      </c>
      <c r="AF66" s="7">
        <v>1238001.0</v>
      </c>
      <c r="AG66" s="12" t="s">
        <v>93</v>
      </c>
      <c r="AH66" s="13" t="str">
        <f t="shared" si="1"/>
        <v>MADRUGADA 2 (03:00 AS 05:59)</v>
      </c>
      <c r="AI66" s="7" t="s">
        <v>91</v>
      </c>
      <c r="AJ66" s="14" t="s">
        <v>94</v>
      </c>
      <c r="AK66" s="15"/>
      <c r="AL66" s="15"/>
      <c r="AM66" s="14" t="s">
        <v>75</v>
      </c>
      <c r="AN66" s="14" t="s">
        <v>108</v>
      </c>
      <c r="AO66" s="14" t="s">
        <v>109</v>
      </c>
      <c r="AP66" s="14" t="s">
        <v>190</v>
      </c>
      <c r="AQ66" s="12">
        <v>1.0</v>
      </c>
      <c r="AR66" s="16" t="str">
        <f t="shared" si="2"/>
        <v>14/08/2025 - 03:00:00</v>
      </c>
      <c r="AS66" s="17" t="str">
        <f t="shared" si="3"/>
        <v>FURTO A TRANSEUNTE - AVENIDA HIGIENOPOLIS - TROMBADA - BICICLETA - VIA PÚBLICA - CELULAR E OUTROS</v>
      </c>
      <c r="AT66" s="18" t="str">
        <f t="shared" si="4"/>
        <v>14/08/2025 - 03:00:00 - FURTO A TRANSEUNTE - AVENIDA HIGIENOPOLIS - TROMBADA - BICICLETA - VIA PÚBLICA - CELULAR E OUTROS</v>
      </c>
      <c r="AU66" s="17" t="str">
        <f t="shared" si="5"/>
        <v>AGOSTO</v>
      </c>
      <c r="AV66" s="17" t="str">
        <f t="shared" si="6"/>
        <v>QUINTA-FEIRA</v>
      </c>
      <c r="AW66" s="17" t="s">
        <v>79</v>
      </c>
      <c r="AX66" s="15"/>
      <c r="AY66" s="19" t="s">
        <v>80</v>
      </c>
      <c r="AZ66" s="14" t="s">
        <v>81</v>
      </c>
      <c r="BA66" s="14" t="s">
        <v>81</v>
      </c>
      <c r="BB66" s="14" t="s">
        <v>98</v>
      </c>
      <c r="BC66" s="15"/>
      <c r="BD66" s="14" t="s">
        <v>85</v>
      </c>
    </row>
    <row r="67" ht="15.0" customHeight="1">
      <c r="A67" s="7">
        <v>900020.0</v>
      </c>
      <c r="B67" s="7">
        <v>2025.0</v>
      </c>
      <c r="C67" s="7" t="s">
        <v>325</v>
      </c>
      <c r="D67" s="7" t="s">
        <v>57</v>
      </c>
      <c r="E67" s="7" t="s">
        <v>154</v>
      </c>
      <c r="F67" s="7" t="s">
        <v>155</v>
      </c>
      <c r="G67" s="7" t="s">
        <v>155</v>
      </c>
      <c r="H67" s="7" t="s">
        <v>57</v>
      </c>
      <c r="I67" s="7" t="s">
        <v>58</v>
      </c>
      <c r="J67" s="7" t="s">
        <v>61</v>
      </c>
      <c r="K67" s="7" t="s">
        <v>62</v>
      </c>
      <c r="L67" s="7" t="s">
        <v>57</v>
      </c>
      <c r="M67" s="8" t="s">
        <v>230</v>
      </c>
      <c r="N67" s="8" t="s">
        <v>121</v>
      </c>
      <c r="O67" s="7" t="s">
        <v>169</v>
      </c>
      <c r="P67" s="9" t="s">
        <v>246</v>
      </c>
      <c r="Q67" s="7">
        <v>14.0</v>
      </c>
      <c r="R67" s="7">
        <v>8.0</v>
      </c>
      <c r="S67" s="7">
        <v>2025.0</v>
      </c>
      <c r="T67" s="10">
        <v>45883.0</v>
      </c>
      <c r="U67" s="7" t="s">
        <v>67</v>
      </c>
      <c r="V67" s="7" t="s">
        <v>68</v>
      </c>
      <c r="W67" s="7" t="s">
        <v>158</v>
      </c>
      <c r="X67" s="7" t="s">
        <v>65</v>
      </c>
      <c r="Y67" s="7" t="s">
        <v>65</v>
      </c>
      <c r="Z67" s="7" t="s">
        <v>91</v>
      </c>
      <c r="AA67" s="7" t="s">
        <v>326</v>
      </c>
      <c r="AB67" s="7">
        <v>200.0</v>
      </c>
      <c r="AC67" s="7" t="s">
        <v>160</v>
      </c>
      <c r="AD67" s="7">
        <v>-23.5462422</v>
      </c>
      <c r="AE67" s="7">
        <v>-46.644644</v>
      </c>
      <c r="AF67" s="7">
        <v>1046925.0</v>
      </c>
      <c r="AG67" s="12" t="s">
        <v>93</v>
      </c>
      <c r="AH67" s="13" t="str">
        <f t="shared" si="1"/>
        <v>NOITE 2 (21:00 AS 23:59)</v>
      </c>
      <c r="AI67" s="7" t="s">
        <v>91</v>
      </c>
      <c r="AJ67" s="14" t="s">
        <v>94</v>
      </c>
      <c r="AK67" s="15"/>
      <c r="AL67" s="15"/>
      <c r="AM67" s="14" t="s">
        <v>75</v>
      </c>
      <c r="AN67" s="14" t="s">
        <v>108</v>
      </c>
      <c r="AO67" s="14" t="s">
        <v>178</v>
      </c>
      <c r="AP67" s="14" t="s">
        <v>78</v>
      </c>
      <c r="AQ67" s="12">
        <v>1.0</v>
      </c>
      <c r="AR67" s="16" t="str">
        <f t="shared" si="2"/>
        <v>13/08/2025 - 23:00:00</v>
      </c>
      <c r="AS67" s="17" t="str">
        <f t="shared" si="3"/>
        <v>FURTO A TRANSEUNTE - AVENIDA IPIRANGA, 200 - TROMBADA - BICICLETA - MÃOS DA VITIMA - SO CELULAR</v>
      </c>
      <c r="AT67" s="18" t="str">
        <f t="shared" si="4"/>
        <v>13/08/2025 - 23:00:00 - FURTO A TRANSEUNTE - AVENIDA IPIRANGA, 200 - TROMBADA - BICICLETA - MÃOS DA VITIMA - SO CELULAR</v>
      </c>
      <c r="AU67" s="17" t="str">
        <f t="shared" si="5"/>
        <v>AGOSTO</v>
      </c>
      <c r="AV67" s="17" t="str">
        <f t="shared" si="6"/>
        <v>QUARTA-FEIRA</v>
      </c>
      <c r="AW67" s="17" t="s">
        <v>79</v>
      </c>
      <c r="AX67" s="15"/>
      <c r="AY67" s="19" t="s">
        <v>80</v>
      </c>
      <c r="AZ67" s="14" t="s">
        <v>81</v>
      </c>
      <c r="BA67" s="14" t="s">
        <v>81</v>
      </c>
      <c r="BB67" s="14" t="s">
        <v>98</v>
      </c>
      <c r="BC67" s="15"/>
      <c r="BD67" s="14" t="s">
        <v>85</v>
      </c>
    </row>
    <row r="68" ht="15.0" customHeight="1">
      <c r="A68" s="7">
        <v>900020.0</v>
      </c>
      <c r="B68" s="7">
        <v>2025.0</v>
      </c>
      <c r="C68" s="7" t="s">
        <v>327</v>
      </c>
      <c r="D68" s="7" t="s">
        <v>57</v>
      </c>
      <c r="E68" s="7" t="s">
        <v>154</v>
      </c>
      <c r="F68" s="7" t="s">
        <v>155</v>
      </c>
      <c r="G68" s="7" t="s">
        <v>155</v>
      </c>
      <c r="H68" s="7" t="s">
        <v>57</v>
      </c>
      <c r="I68" s="7" t="s">
        <v>58</v>
      </c>
      <c r="J68" s="7" t="s">
        <v>61</v>
      </c>
      <c r="K68" s="7" t="s">
        <v>162</v>
      </c>
      <c r="L68" s="7" t="s">
        <v>57</v>
      </c>
      <c r="M68" s="8" t="s">
        <v>230</v>
      </c>
      <c r="N68" s="8" t="s">
        <v>121</v>
      </c>
      <c r="O68" s="7" t="s">
        <v>169</v>
      </c>
      <c r="P68" s="9" t="s">
        <v>246</v>
      </c>
      <c r="Q68" s="7">
        <v>14.0</v>
      </c>
      <c r="R68" s="7">
        <v>8.0</v>
      </c>
      <c r="S68" s="7">
        <v>2025.0</v>
      </c>
      <c r="T68" s="10">
        <v>45883.0</v>
      </c>
      <c r="U68" s="7" t="s">
        <v>67</v>
      </c>
      <c r="V68" s="7" t="s">
        <v>68</v>
      </c>
      <c r="W68" s="7" t="s">
        <v>158</v>
      </c>
      <c r="X68" s="7" t="s">
        <v>65</v>
      </c>
      <c r="Y68" s="7" t="s">
        <v>65</v>
      </c>
      <c r="Z68" s="7" t="s">
        <v>91</v>
      </c>
      <c r="AA68" s="7" t="s">
        <v>203</v>
      </c>
      <c r="AB68" s="7">
        <v>522.0</v>
      </c>
      <c r="AC68" s="7" t="s">
        <v>204</v>
      </c>
      <c r="AD68" s="7">
        <v>-23.54463471</v>
      </c>
      <c r="AE68" s="7">
        <v>-46.6497109</v>
      </c>
      <c r="AF68" s="7">
        <v>1223011.0</v>
      </c>
      <c r="AG68" s="12" t="s">
        <v>93</v>
      </c>
      <c r="AH68" s="13" t="str">
        <f t="shared" si="1"/>
        <v>NOITE 2 (21:00 AS 23:59)</v>
      </c>
      <c r="AI68" s="7" t="s">
        <v>91</v>
      </c>
      <c r="AJ68" s="14" t="s">
        <v>94</v>
      </c>
      <c r="AK68" s="15"/>
      <c r="AL68" s="15"/>
      <c r="AM68" s="14" t="s">
        <v>75</v>
      </c>
      <c r="AN68" s="14" t="s">
        <v>108</v>
      </c>
      <c r="AO68" s="14" t="s">
        <v>178</v>
      </c>
      <c r="AP68" s="14" t="s">
        <v>78</v>
      </c>
      <c r="AQ68" s="12">
        <v>1.0</v>
      </c>
      <c r="AR68" s="16" t="str">
        <f t="shared" si="2"/>
        <v>13/08/2025 - 23:00:00</v>
      </c>
      <c r="AS68" s="17" t="str">
        <f t="shared" si="3"/>
        <v>FURTO A TRANSEUNTE - RUA GENERAL JARDIM - TROMBADA - BICICLETA - MÃOS DA VITIMA - SO CELULAR</v>
      </c>
      <c r="AT68" s="18" t="str">
        <f t="shared" si="4"/>
        <v>13/08/2025 - 23:00:00 - FURTO A TRANSEUNTE - RUA GENERAL JARDIM - TROMBADA - BICICLETA - MÃOS DA VITIMA - SO CELULAR</v>
      </c>
      <c r="AU68" s="17" t="str">
        <f t="shared" si="5"/>
        <v>AGOSTO</v>
      </c>
      <c r="AV68" s="17" t="str">
        <f t="shared" si="6"/>
        <v>QUARTA-FEIRA</v>
      </c>
      <c r="AW68" s="17" t="s">
        <v>79</v>
      </c>
      <c r="AX68" s="15"/>
      <c r="AY68" s="19" t="s">
        <v>80</v>
      </c>
      <c r="AZ68" s="14" t="s">
        <v>81</v>
      </c>
      <c r="BA68" s="14" t="s">
        <v>81</v>
      </c>
      <c r="BB68" s="14" t="s">
        <v>98</v>
      </c>
      <c r="BC68" s="15"/>
      <c r="BD68" s="14" t="s">
        <v>85</v>
      </c>
    </row>
    <row r="69" ht="15.0" customHeight="1">
      <c r="A69" s="7">
        <v>900020.0</v>
      </c>
      <c r="B69" s="7">
        <v>2025.0</v>
      </c>
      <c r="C69" s="7" t="s">
        <v>328</v>
      </c>
      <c r="D69" s="7" t="s">
        <v>57</v>
      </c>
      <c r="E69" s="7" t="s">
        <v>154</v>
      </c>
      <c r="F69" s="7" t="s">
        <v>155</v>
      </c>
      <c r="G69" s="7" t="s">
        <v>155</v>
      </c>
      <c r="H69" s="7" t="s">
        <v>57</v>
      </c>
      <c r="I69" s="7" t="s">
        <v>58</v>
      </c>
      <c r="J69" s="7" t="s">
        <v>61</v>
      </c>
      <c r="K69" s="7" t="s">
        <v>162</v>
      </c>
      <c r="L69" s="7" t="s">
        <v>57</v>
      </c>
      <c r="M69" s="8" t="s">
        <v>255</v>
      </c>
      <c r="N69" s="8" t="s">
        <v>308</v>
      </c>
      <c r="O69" s="7" t="s">
        <v>65</v>
      </c>
      <c r="P69" s="9" t="s">
        <v>246</v>
      </c>
      <c r="Q69" s="7">
        <v>14.0</v>
      </c>
      <c r="R69" s="7">
        <v>8.0</v>
      </c>
      <c r="S69" s="7">
        <v>2025.0</v>
      </c>
      <c r="T69" s="10">
        <v>45883.0</v>
      </c>
      <c r="U69" s="7" t="s">
        <v>67</v>
      </c>
      <c r="V69" s="7" t="s">
        <v>102</v>
      </c>
      <c r="W69" s="7" t="s">
        <v>158</v>
      </c>
      <c r="X69" s="7" t="s">
        <v>65</v>
      </c>
      <c r="Y69" s="7" t="s">
        <v>65</v>
      </c>
      <c r="Z69" s="7" t="s">
        <v>91</v>
      </c>
      <c r="AA69" s="7" t="s">
        <v>329</v>
      </c>
      <c r="AB69" s="7">
        <v>112.0</v>
      </c>
      <c r="AC69" s="7" t="s">
        <v>204</v>
      </c>
      <c r="AD69" s="7">
        <v>-23.54174356</v>
      </c>
      <c r="AE69" s="7">
        <v>-46.64888913</v>
      </c>
      <c r="AF69" s="7">
        <v>1221020.0</v>
      </c>
      <c r="AG69" s="12" t="s">
        <v>93</v>
      </c>
      <c r="AH69" s="13" t="str">
        <f t="shared" si="1"/>
        <v>MANHÃ 2 (09:00 AS 11:59)</v>
      </c>
      <c r="AI69" s="7" t="s">
        <v>91</v>
      </c>
      <c r="AJ69" s="14" t="s">
        <v>106</v>
      </c>
      <c r="AK69" s="15"/>
      <c r="AL69" s="15"/>
      <c r="AM69" s="14" t="s">
        <v>107</v>
      </c>
      <c r="AN69" s="14" t="s">
        <v>108</v>
      </c>
      <c r="AO69" s="14" t="s">
        <v>109</v>
      </c>
      <c r="AP69" s="14" t="s">
        <v>78</v>
      </c>
      <c r="AQ69" s="12">
        <v>1.0</v>
      </c>
      <c r="AR69" s="16" t="str">
        <f t="shared" si="2"/>
        <v>14/08/2025 - 11:00:00</v>
      </c>
      <c r="AS69" s="17" t="str">
        <f t="shared" si="3"/>
        <v>ROUBO A TRANSEUNTE - RUA DOUTOR CESARIO MOTA JUNIOR - AMEAÇA COM ARMA BRANCA - BICICLETA - VIA PÚBLICA - SO CELULAR</v>
      </c>
      <c r="AT69" s="18" t="str">
        <f t="shared" si="4"/>
        <v>14/08/2025 - 11:00:00 - ROUBO A TRANSEUNTE - RUA DOUTOR CESARIO MOTA JUNIOR - AMEAÇA COM ARMA BRANCA - BICICLETA - VIA PÚBLICA - SO CELULAR</v>
      </c>
      <c r="AU69" s="17" t="str">
        <f t="shared" si="5"/>
        <v>AGOSTO</v>
      </c>
      <c r="AV69" s="17" t="str">
        <f t="shared" si="6"/>
        <v>QUINTA-FEIRA</v>
      </c>
      <c r="AW69" s="17" t="s">
        <v>79</v>
      </c>
      <c r="AX69" s="15"/>
      <c r="AY69" s="19" t="s">
        <v>111</v>
      </c>
      <c r="AZ69" s="14" t="s">
        <v>81</v>
      </c>
      <c r="BA69" s="14" t="s">
        <v>81</v>
      </c>
      <c r="BB69" s="14" t="s">
        <v>98</v>
      </c>
      <c r="BC69" s="15"/>
      <c r="BD69" s="14" t="s">
        <v>85</v>
      </c>
    </row>
    <row r="70" ht="15.0" customHeight="1">
      <c r="A70" s="7">
        <v>900020.0</v>
      </c>
      <c r="B70" s="7">
        <v>2025.0</v>
      </c>
      <c r="C70" s="7" t="s">
        <v>330</v>
      </c>
      <c r="D70" s="7" t="s">
        <v>57</v>
      </c>
      <c r="E70" s="7" t="s">
        <v>154</v>
      </c>
      <c r="F70" s="7" t="s">
        <v>155</v>
      </c>
      <c r="G70" s="7" t="s">
        <v>155</v>
      </c>
      <c r="H70" s="7" t="s">
        <v>57</v>
      </c>
      <c r="I70" s="7" t="s">
        <v>58</v>
      </c>
      <c r="J70" s="7" t="s">
        <v>61</v>
      </c>
      <c r="K70" s="7" t="s">
        <v>62</v>
      </c>
      <c r="L70" s="7" t="s">
        <v>57</v>
      </c>
      <c r="M70" s="8" t="s">
        <v>255</v>
      </c>
      <c r="N70" s="8" t="s">
        <v>331</v>
      </c>
      <c r="O70" s="7" t="s">
        <v>157</v>
      </c>
      <c r="P70" s="9" t="s">
        <v>246</v>
      </c>
      <c r="Q70" s="7">
        <v>14.0</v>
      </c>
      <c r="R70" s="7">
        <v>8.0</v>
      </c>
      <c r="S70" s="7">
        <v>2025.0</v>
      </c>
      <c r="T70" s="10">
        <v>45883.0</v>
      </c>
      <c r="U70" s="7" t="s">
        <v>67</v>
      </c>
      <c r="V70" s="7" t="s">
        <v>102</v>
      </c>
      <c r="W70" s="7" t="s">
        <v>158</v>
      </c>
      <c r="X70" s="7" t="s">
        <v>65</v>
      </c>
      <c r="Y70" s="7" t="s">
        <v>65</v>
      </c>
      <c r="Z70" s="7" t="s">
        <v>70</v>
      </c>
      <c r="AA70" s="7" t="s">
        <v>332</v>
      </c>
      <c r="AB70" s="7">
        <v>0.0</v>
      </c>
      <c r="AC70" s="7" t="s">
        <v>167</v>
      </c>
      <c r="AD70" s="7">
        <v>-23.5480554</v>
      </c>
      <c r="AE70" s="7">
        <v>-46.6392604</v>
      </c>
      <c r="AF70" s="7">
        <v>1049000.0</v>
      </c>
      <c r="AG70" s="12" t="s">
        <v>93</v>
      </c>
      <c r="AH70" s="13" t="str">
        <f t="shared" si="1"/>
        <v>MANHÃ 2 (09:00 AS 11:59)</v>
      </c>
      <c r="AI70" s="7" t="s">
        <v>91</v>
      </c>
      <c r="AJ70" s="14" t="s">
        <v>106</v>
      </c>
      <c r="AK70" s="15"/>
      <c r="AL70" s="15"/>
      <c r="AM70" s="14" t="s">
        <v>95</v>
      </c>
      <c r="AN70" s="14" t="s">
        <v>176</v>
      </c>
      <c r="AO70" s="14" t="s">
        <v>109</v>
      </c>
      <c r="AP70" s="14" t="s">
        <v>190</v>
      </c>
      <c r="AQ70" s="12">
        <v>8.0</v>
      </c>
      <c r="AR70" s="16" t="str">
        <f t="shared" si="2"/>
        <v>14/08/2025 - 09:00:00</v>
      </c>
      <c r="AS70" s="17" t="str">
        <f t="shared" si="3"/>
        <v>ROUBO A TRANSEUNTE - RUA FORMOSA - MODUS OPERANDI NAO ESPECIFICADO - MOTO - VIA PÚBLICA - CELULAR E OUTROS</v>
      </c>
      <c r="AT70" s="18" t="str">
        <f t="shared" si="4"/>
        <v>14/08/2025 - 09:00:00 - ROUBO A TRANSEUNTE - RUA FORMOSA - MODUS OPERANDI NAO ESPECIFICADO - MOTO - VIA PÚBLICA - CELULAR E OUTROS</v>
      </c>
      <c r="AU70" s="17" t="str">
        <f t="shared" si="5"/>
        <v>AGOSTO</v>
      </c>
      <c r="AV70" s="17" t="str">
        <f t="shared" si="6"/>
        <v>QUINTA-FEIRA</v>
      </c>
      <c r="AW70" s="17" t="s">
        <v>79</v>
      </c>
      <c r="AX70" s="15"/>
      <c r="AY70" s="19" t="s">
        <v>111</v>
      </c>
      <c r="AZ70" s="14" t="s">
        <v>81</v>
      </c>
      <c r="BA70" s="14" t="s">
        <v>81</v>
      </c>
      <c r="BB70" s="14" t="s">
        <v>98</v>
      </c>
      <c r="BC70" s="15"/>
      <c r="BD70" s="14" t="s">
        <v>85</v>
      </c>
    </row>
    <row r="71" ht="15.0" customHeight="1">
      <c r="A71" s="7">
        <v>900020.0</v>
      </c>
      <c r="B71" s="7">
        <v>2025.0</v>
      </c>
      <c r="C71" s="7" t="s">
        <v>333</v>
      </c>
      <c r="D71" s="7" t="s">
        <v>57</v>
      </c>
      <c r="E71" s="7" t="s">
        <v>154</v>
      </c>
      <c r="F71" s="7" t="s">
        <v>155</v>
      </c>
      <c r="G71" s="7" t="s">
        <v>155</v>
      </c>
      <c r="H71" s="7" t="s">
        <v>57</v>
      </c>
      <c r="I71" s="7" t="s">
        <v>58</v>
      </c>
      <c r="J71" s="7" t="s">
        <v>61</v>
      </c>
      <c r="K71" s="7" t="s">
        <v>162</v>
      </c>
      <c r="L71" s="7" t="s">
        <v>57</v>
      </c>
      <c r="M71" s="8" t="s">
        <v>230</v>
      </c>
      <c r="N71" s="8" t="s">
        <v>334</v>
      </c>
      <c r="O71" s="7" t="s">
        <v>157</v>
      </c>
      <c r="P71" s="9" t="s">
        <v>246</v>
      </c>
      <c r="Q71" s="7">
        <v>14.0</v>
      </c>
      <c r="R71" s="7">
        <v>8.0</v>
      </c>
      <c r="S71" s="7">
        <v>2025.0</v>
      </c>
      <c r="T71" s="10">
        <v>45883.0</v>
      </c>
      <c r="U71" s="7" t="s">
        <v>67</v>
      </c>
      <c r="V71" s="7" t="s">
        <v>68</v>
      </c>
      <c r="W71" s="7" t="s">
        <v>158</v>
      </c>
      <c r="X71" s="7" t="s">
        <v>65</v>
      </c>
      <c r="Y71" s="7" t="s">
        <v>65</v>
      </c>
      <c r="Z71" s="7" t="s">
        <v>91</v>
      </c>
      <c r="AA71" s="7" t="s">
        <v>214</v>
      </c>
      <c r="AB71" s="7">
        <v>209.0</v>
      </c>
      <c r="AC71" s="7" t="s">
        <v>164</v>
      </c>
      <c r="AD71" s="7">
        <v>-23.5411035</v>
      </c>
      <c r="AE71" s="7">
        <v>-46.6578583</v>
      </c>
      <c r="AF71" s="7">
        <v>1229001.0</v>
      </c>
      <c r="AG71" s="12" t="s">
        <v>93</v>
      </c>
      <c r="AH71" s="13" t="str">
        <f t="shared" si="1"/>
        <v>MANHÃ 1 (06:00 AS 08:59)</v>
      </c>
      <c r="AI71" s="7" t="s">
        <v>91</v>
      </c>
      <c r="AJ71" s="14" t="s">
        <v>94</v>
      </c>
      <c r="AK71" s="15"/>
      <c r="AL71" s="15"/>
      <c r="AM71" s="14" t="s">
        <v>118</v>
      </c>
      <c r="AN71" s="14" t="s">
        <v>76</v>
      </c>
      <c r="AO71" s="14" t="s">
        <v>109</v>
      </c>
      <c r="AP71" s="14" t="s">
        <v>78</v>
      </c>
      <c r="AQ71" s="12">
        <v>1.0</v>
      </c>
      <c r="AR71" s="16" t="str">
        <f t="shared" si="2"/>
        <v>13/08/2025 - 07:00:00</v>
      </c>
      <c r="AS71" s="17" t="str">
        <f t="shared" si="3"/>
        <v>FURTO A TRANSEUNTE - RUA DOUTOR VEIGA FILHO - DESTREZA - A PÉ - VIA PÚBLICA - SO CELULAR</v>
      </c>
      <c r="AT71" s="18" t="str">
        <f t="shared" si="4"/>
        <v>13/08/2025 - 07:00:00 - FURTO A TRANSEUNTE - RUA DOUTOR VEIGA FILHO - DESTREZA - A PÉ - VIA PÚBLICA - SO CELULAR</v>
      </c>
      <c r="AU71" s="17" t="str">
        <f t="shared" si="5"/>
        <v>AGOSTO</v>
      </c>
      <c r="AV71" s="17" t="str">
        <f t="shared" si="6"/>
        <v>QUARTA-FEIRA</v>
      </c>
      <c r="AW71" s="17" t="s">
        <v>79</v>
      </c>
      <c r="AX71" s="15"/>
      <c r="AY71" s="19" t="s">
        <v>80</v>
      </c>
      <c r="AZ71" s="14" t="s">
        <v>81</v>
      </c>
      <c r="BA71" s="14" t="s">
        <v>81</v>
      </c>
      <c r="BB71" s="14" t="s">
        <v>98</v>
      </c>
      <c r="BC71" s="15"/>
      <c r="BD71" s="14" t="s">
        <v>85</v>
      </c>
    </row>
    <row r="72" ht="15.0" customHeight="1">
      <c r="A72" s="7">
        <v>900020.0</v>
      </c>
      <c r="B72" s="7">
        <v>2025.0</v>
      </c>
      <c r="C72" s="7" t="s">
        <v>335</v>
      </c>
      <c r="D72" s="7" t="s">
        <v>57</v>
      </c>
      <c r="E72" s="7" t="s">
        <v>154</v>
      </c>
      <c r="F72" s="7" t="s">
        <v>155</v>
      </c>
      <c r="G72" s="7" t="s">
        <v>155</v>
      </c>
      <c r="H72" s="7" t="s">
        <v>57</v>
      </c>
      <c r="I72" s="7" t="s">
        <v>58</v>
      </c>
      <c r="J72" s="7" t="s">
        <v>61</v>
      </c>
      <c r="K72" s="7" t="s">
        <v>62</v>
      </c>
      <c r="L72" s="7" t="s">
        <v>57</v>
      </c>
      <c r="M72" s="8" t="s">
        <v>255</v>
      </c>
      <c r="N72" s="8" t="s">
        <v>308</v>
      </c>
      <c r="O72" s="7" t="s">
        <v>157</v>
      </c>
      <c r="P72" s="9" t="s">
        <v>246</v>
      </c>
      <c r="Q72" s="7">
        <v>14.0</v>
      </c>
      <c r="R72" s="7">
        <v>8.0</v>
      </c>
      <c r="S72" s="7">
        <v>2025.0</v>
      </c>
      <c r="T72" s="10">
        <v>45883.0</v>
      </c>
      <c r="U72" s="7" t="s">
        <v>67</v>
      </c>
      <c r="V72" s="7" t="s">
        <v>68</v>
      </c>
      <c r="W72" s="7" t="s">
        <v>158</v>
      </c>
      <c r="X72" s="7" t="s">
        <v>65</v>
      </c>
      <c r="Y72" s="7" t="s">
        <v>65</v>
      </c>
      <c r="Z72" s="7" t="s">
        <v>70</v>
      </c>
      <c r="AA72" s="7" t="s">
        <v>159</v>
      </c>
      <c r="AB72" s="7">
        <v>0.0</v>
      </c>
      <c r="AC72" s="7" t="s">
        <v>160</v>
      </c>
      <c r="AD72" s="7">
        <v>-23.5447423</v>
      </c>
      <c r="AE72" s="7">
        <v>-46.6433081</v>
      </c>
      <c r="AF72" s="7">
        <v>1045001.0</v>
      </c>
      <c r="AG72" s="12" t="s">
        <v>93</v>
      </c>
      <c r="AH72" s="13" t="str">
        <f t="shared" si="1"/>
        <v>MANHÃ 2 (09:00 AS 11:59)</v>
      </c>
      <c r="AI72" s="7" t="s">
        <v>70</v>
      </c>
      <c r="AJ72" s="14" t="s">
        <v>74</v>
      </c>
      <c r="AK72" s="15"/>
      <c r="AL72" s="15"/>
      <c r="AM72" s="14" t="s">
        <v>75</v>
      </c>
      <c r="AN72" s="14" t="s">
        <v>76</v>
      </c>
      <c r="AO72" s="14" t="s">
        <v>77</v>
      </c>
      <c r="AP72" s="14" t="s">
        <v>78</v>
      </c>
      <c r="AQ72" s="12">
        <v>1.0</v>
      </c>
      <c r="AR72" s="16" t="str">
        <f t="shared" si="2"/>
        <v>14/08/2025 - 11:00:00</v>
      </c>
      <c r="AS72" s="17" t="str">
        <f t="shared" si="3"/>
        <v>FURTO EM INTERIOR DE TRANSPORTE COLETIVO (DENTRO DO ONIBUS/TREM/METRO) - PRAÇA DA REPÚBLICA - TROMBADA - A PÉ - BOLSO/VESTES - SO CELULAR</v>
      </c>
      <c r="AT72" s="18" t="str">
        <f t="shared" si="4"/>
        <v>14/08/2025 - 11:00:00 - FURTO EM INTERIOR DE TRANSPORTE COLETIVO (DENTRO DO ONIBUS/TREM/METRO) - PRAÇA DA REPÚBLICA - TROMBADA - A PÉ - BOLSO/VESTES - SO CELULAR</v>
      </c>
      <c r="AU72" s="17" t="str">
        <f t="shared" si="5"/>
        <v>AGOSTO</v>
      </c>
      <c r="AV72" s="17" t="str">
        <f t="shared" si="6"/>
        <v>QUINTA-FEIRA</v>
      </c>
      <c r="AW72" s="17" t="s">
        <v>79</v>
      </c>
      <c r="AX72" s="15"/>
      <c r="AY72" s="19" t="s">
        <v>80</v>
      </c>
      <c r="AZ72" s="14" t="s">
        <v>81</v>
      </c>
      <c r="BA72" s="14" t="s">
        <v>81</v>
      </c>
      <c r="BB72" s="14" t="s">
        <v>98</v>
      </c>
      <c r="BC72" s="15"/>
      <c r="BD72" s="14" t="s">
        <v>85</v>
      </c>
    </row>
    <row r="73" ht="15.0" customHeight="1">
      <c r="A73" s="7">
        <v>900020.0</v>
      </c>
      <c r="B73" s="7">
        <v>2025.0</v>
      </c>
      <c r="C73" s="7" t="s">
        <v>336</v>
      </c>
      <c r="D73" s="7" t="s">
        <v>57</v>
      </c>
      <c r="E73" s="7" t="s">
        <v>154</v>
      </c>
      <c r="F73" s="7" t="s">
        <v>155</v>
      </c>
      <c r="G73" s="7" t="s">
        <v>155</v>
      </c>
      <c r="H73" s="7" t="s">
        <v>57</v>
      </c>
      <c r="I73" s="7" t="s">
        <v>58</v>
      </c>
      <c r="J73" s="7" t="s">
        <v>61</v>
      </c>
      <c r="K73" s="7" t="s">
        <v>62</v>
      </c>
      <c r="L73" s="7" t="s">
        <v>57</v>
      </c>
      <c r="M73" s="8" t="s">
        <v>255</v>
      </c>
      <c r="N73" s="8" t="s">
        <v>156</v>
      </c>
      <c r="O73" s="7" t="s">
        <v>157</v>
      </c>
      <c r="P73" s="9" t="s">
        <v>246</v>
      </c>
      <c r="Q73" s="7">
        <v>14.0</v>
      </c>
      <c r="R73" s="7">
        <v>8.0</v>
      </c>
      <c r="S73" s="7">
        <v>2025.0</v>
      </c>
      <c r="T73" s="10">
        <v>45883.0</v>
      </c>
      <c r="U73" s="7" t="s">
        <v>67</v>
      </c>
      <c r="V73" s="7" t="s">
        <v>68</v>
      </c>
      <c r="W73" s="7" t="s">
        <v>158</v>
      </c>
      <c r="X73" s="7" t="s">
        <v>65</v>
      </c>
      <c r="Y73" s="7" t="s">
        <v>65</v>
      </c>
      <c r="Z73" s="7" t="s">
        <v>70</v>
      </c>
      <c r="AA73" s="7" t="s">
        <v>159</v>
      </c>
      <c r="AB73" s="7">
        <v>0.0</v>
      </c>
      <c r="AC73" s="7" t="s">
        <v>160</v>
      </c>
      <c r="AD73" s="7">
        <v>-23.5447423</v>
      </c>
      <c r="AE73" s="7">
        <v>-46.6433081</v>
      </c>
      <c r="AF73" s="7">
        <v>1045001.0</v>
      </c>
      <c r="AG73" s="12" t="s">
        <v>93</v>
      </c>
      <c r="AH73" s="13" t="str">
        <f t="shared" si="1"/>
        <v>MANHÃ 1 (06:00 AS 08:59)</v>
      </c>
      <c r="AI73" s="7" t="s">
        <v>70</v>
      </c>
      <c r="AJ73" s="14" t="s">
        <v>74</v>
      </c>
      <c r="AK73" s="15"/>
      <c r="AL73" s="15"/>
      <c r="AM73" s="14" t="s">
        <v>75</v>
      </c>
      <c r="AN73" s="14" t="s">
        <v>76</v>
      </c>
      <c r="AO73" s="14" t="s">
        <v>77</v>
      </c>
      <c r="AP73" s="14" t="s">
        <v>78</v>
      </c>
      <c r="AQ73" s="12">
        <v>1.0</v>
      </c>
      <c r="AR73" s="16" t="str">
        <f t="shared" si="2"/>
        <v>14/08/2025 - 08:00:00</v>
      </c>
      <c r="AS73" s="17" t="str">
        <f t="shared" si="3"/>
        <v>FURTO EM INTERIOR DE TRANSPORTE COLETIVO (DENTRO DO ONIBUS/TREM/METRO) - PRAÇA DA REPÚBLICA - TROMBADA - A PÉ - BOLSO/VESTES - SO CELULAR</v>
      </c>
      <c r="AT73" s="18" t="str">
        <f t="shared" si="4"/>
        <v>14/08/2025 - 08:00:00 - FURTO EM INTERIOR DE TRANSPORTE COLETIVO (DENTRO DO ONIBUS/TREM/METRO) - PRAÇA DA REPÚBLICA - TROMBADA - A PÉ - BOLSO/VESTES - SO CELULAR</v>
      </c>
      <c r="AU73" s="17" t="str">
        <f t="shared" si="5"/>
        <v>AGOSTO</v>
      </c>
      <c r="AV73" s="17" t="str">
        <f t="shared" si="6"/>
        <v>QUINTA-FEIRA</v>
      </c>
      <c r="AW73" s="17" t="s">
        <v>79</v>
      </c>
      <c r="AX73" s="15"/>
      <c r="AY73" s="19" t="s">
        <v>80</v>
      </c>
      <c r="AZ73" s="14" t="s">
        <v>81</v>
      </c>
      <c r="BA73" s="14" t="s">
        <v>81</v>
      </c>
      <c r="BB73" s="14" t="s">
        <v>98</v>
      </c>
      <c r="BC73" s="15"/>
      <c r="BD73" s="14" t="s">
        <v>85</v>
      </c>
    </row>
    <row r="74" ht="15.0" customHeight="1">
      <c r="A74" s="7">
        <v>900020.0</v>
      </c>
      <c r="B74" s="7">
        <v>2025.0</v>
      </c>
      <c r="C74" s="7" t="s">
        <v>337</v>
      </c>
      <c r="D74" s="7" t="s">
        <v>57</v>
      </c>
      <c r="E74" s="7" t="s">
        <v>154</v>
      </c>
      <c r="F74" s="7" t="s">
        <v>155</v>
      </c>
      <c r="G74" s="7" t="s">
        <v>155</v>
      </c>
      <c r="H74" s="7" t="s">
        <v>57</v>
      </c>
      <c r="I74" s="7" t="s">
        <v>58</v>
      </c>
      <c r="J74" s="7" t="s">
        <v>61</v>
      </c>
      <c r="K74" s="7" t="s">
        <v>162</v>
      </c>
      <c r="L74" s="7" t="s">
        <v>57</v>
      </c>
      <c r="M74" s="8" t="s">
        <v>255</v>
      </c>
      <c r="N74" s="8" t="s">
        <v>338</v>
      </c>
      <c r="O74" s="7" t="s">
        <v>65</v>
      </c>
      <c r="P74" s="9" t="s">
        <v>246</v>
      </c>
      <c r="Q74" s="7">
        <v>14.0</v>
      </c>
      <c r="R74" s="7">
        <v>8.0</v>
      </c>
      <c r="S74" s="7">
        <v>2025.0</v>
      </c>
      <c r="T74" s="10">
        <v>45883.0</v>
      </c>
      <c r="U74" s="7" t="s">
        <v>67</v>
      </c>
      <c r="V74" s="7" t="s">
        <v>102</v>
      </c>
      <c r="W74" s="7" t="s">
        <v>158</v>
      </c>
      <c r="X74" s="7" t="s">
        <v>65</v>
      </c>
      <c r="Y74" s="7" t="s">
        <v>65</v>
      </c>
      <c r="Z74" s="7" t="s">
        <v>91</v>
      </c>
      <c r="AA74" s="7" t="s">
        <v>339</v>
      </c>
      <c r="AB74" s="7">
        <v>667.0</v>
      </c>
      <c r="AC74" s="7" t="s">
        <v>247</v>
      </c>
      <c r="AD74" s="7">
        <v>-23.5319271</v>
      </c>
      <c r="AE74" s="7">
        <v>-46.651073</v>
      </c>
      <c r="AF74" s="7">
        <v>1218012.0</v>
      </c>
      <c r="AG74" s="12" t="s">
        <v>93</v>
      </c>
      <c r="AH74" s="13" t="str">
        <f t="shared" si="1"/>
        <v>TARDE 1 (12:00 AS 14:59)</v>
      </c>
      <c r="AI74" s="7" t="s">
        <v>91</v>
      </c>
      <c r="AJ74" s="14" t="s">
        <v>106</v>
      </c>
      <c r="AK74" s="15"/>
      <c r="AL74" s="15"/>
      <c r="AM74" s="14" t="s">
        <v>173</v>
      </c>
      <c r="AN74" s="14" t="s">
        <v>176</v>
      </c>
      <c r="AO74" s="14" t="s">
        <v>109</v>
      </c>
      <c r="AP74" s="14" t="s">
        <v>78</v>
      </c>
      <c r="AQ74" s="12">
        <v>1.0</v>
      </c>
      <c r="AR74" s="16" t="str">
        <f t="shared" si="2"/>
        <v>14/08/2025 - 14:15:00</v>
      </c>
      <c r="AS74" s="17" t="str">
        <f t="shared" si="3"/>
        <v>ROUBO A TRANSEUNTE - ALAMEDA EDUARDO PRADO - AMEAÇA COM ARMA DE FOGO/SIMULACRO/SIMULAÇÃO - MOTO - VIA PÚBLICA - SO CELULAR</v>
      </c>
      <c r="AT74" s="18" t="str">
        <f t="shared" si="4"/>
        <v>14/08/2025 - 14:15:00 - ROUBO A TRANSEUNTE - ALAMEDA EDUARDO PRADO - AMEAÇA COM ARMA DE FOGO/SIMULACRO/SIMULAÇÃO - MOTO - VIA PÚBLICA - SO CELULAR</v>
      </c>
      <c r="AU74" s="17" t="str">
        <f t="shared" si="5"/>
        <v>AGOSTO</v>
      </c>
      <c r="AV74" s="17" t="str">
        <f t="shared" si="6"/>
        <v>QUINTA-FEIRA</v>
      </c>
      <c r="AW74" s="17" t="s">
        <v>79</v>
      </c>
      <c r="AX74" s="15"/>
      <c r="AY74" s="19" t="s">
        <v>111</v>
      </c>
      <c r="AZ74" s="14" t="s">
        <v>81</v>
      </c>
      <c r="BA74" s="14" t="s">
        <v>81</v>
      </c>
      <c r="BB74" s="14" t="s">
        <v>98</v>
      </c>
      <c r="BC74" s="15"/>
      <c r="BD74" s="14" t="s">
        <v>85</v>
      </c>
    </row>
    <row r="75" ht="15.0" customHeight="1">
      <c r="A75" s="7">
        <v>900020.0</v>
      </c>
      <c r="B75" s="7">
        <v>2025.0</v>
      </c>
      <c r="C75" s="7" t="s">
        <v>340</v>
      </c>
      <c r="D75" s="7" t="s">
        <v>57</v>
      </c>
      <c r="E75" s="7" t="s">
        <v>154</v>
      </c>
      <c r="F75" s="7" t="s">
        <v>155</v>
      </c>
      <c r="G75" s="7" t="s">
        <v>155</v>
      </c>
      <c r="H75" s="7" t="s">
        <v>57</v>
      </c>
      <c r="I75" s="7" t="s">
        <v>58</v>
      </c>
      <c r="J75" s="7" t="s">
        <v>61</v>
      </c>
      <c r="K75" s="7" t="s">
        <v>162</v>
      </c>
      <c r="L75" s="7" t="s">
        <v>57</v>
      </c>
      <c r="M75" s="8" t="s">
        <v>255</v>
      </c>
      <c r="N75" s="8" t="s">
        <v>140</v>
      </c>
      <c r="O75" s="7" t="s">
        <v>152</v>
      </c>
      <c r="P75" s="9" t="s">
        <v>246</v>
      </c>
      <c r="Q75" s="7">
        <v>14.0</v>
      </c>
      <c r="R75" s="7">
        <v>8.0</v>
      </c>
      <c r="S75" s="7">
        <v>2025.0</v>
      </c>
      <c r="T75" s="10">
        <v>45883.0</v>
      </c>
      <c r="U75" s="7" t="s">
        <v>67</v>
      </c>
      <c r="V75" s="7" t="s">
        <v>102</v>
      </c>
      <c r="W75" s="7" t="s">
        <v>158</v>
      </c>
      <c r="X75" s="7" t="s">
        <v>65</v>
      </c>
      <c r="Y75" s="7" t="s">
        <v>65</v>
      </c>
      <c r="Z75" s="7" t="s">
        <v>91</v>
      </c>
      <c r="AA75" s="7" t="s">
        <v>214</v>
      </c>
      <c r="AB75" s="7">
        <v>108.0</v>
      </c>
      <c r="AC75" s="7" t="s">
        <v>164</v>
      </c>
      <c r="AD75" s="7">
        <v>-23.5411358</v>
      </c>
      <c r="AE75" s="7">
        <v>-46.6568159</v>
      </c>
      <c r="AF75" s="7">
        <v>1229000.0</v>
      </c>
      <c r="AG75" s="12" t="s">
        <v>93</v>
      </c>
      <c r="AH75" s="13" t="str">
        <f t="shared" si="1"/>
        <v>TARDE 2 (15:00 AS 17:59)</v>
      </c>
      <c r="AI75" s="7" t="s">
        <v>91</v>
      </c>
      <c r="AJ75" s="14" t="s">
        <v>106</v>
      </c>
      <c r="AK75" s="15"/>
      <c r="AL75" s="15"/>
      <c r="AM75" s="14" t="s">
        <v>173</v>
      </c>
      <c r="AN75" s="14" t="s">
        <v>176</v>
      </c>
      <c r="AO75" s="14" t="s">
        <v>109</v>
      </c>
      <c r="AP75" s="14" t="s">
        <v>78</v>
      </c>
      <c r="AQ75" s="12">
        <v>1.0</v>
      </c>
      <c r="AR75" s="16" t="str">
        <f t="shared" si="2"/>
        <v>14/08/2025 - 15:00:00</v>
      </c>
      <c r="AS75" s="17" t="str">
        <f t="shared" si="3"/>
        <v>ROUBO A TRANSEUNTE - RUA DOUTOR VEIGA FILHO - AMEAÇA COM ARMA DE FOGO/SIMULACRO/SIMULAÇÃO - MOTO - VIA PÚBLICA - SO CELULAR</v>
      </c>
      <c r="AT75" s="18" t="str">
        <f t="shared" si="4"/>
        <v>14/08/2025 - 15:00:00 - ROUBO A TRANSEUNTE - RUA DOUTOR VEIGA FILHO - AMEAÇA COM ARMA DE FOGO/SIMULACRO/SIMULAÇÃO - MOTO - VIA PÚBLICA - SO CELULAR</v>
      </c>
      <c r="AU75" s="17" t="str">
        <f t="shared" si="5"/>
        <v>AGOSTO</v>
      </c>
      <c r="AV75" s="17" t="str">
        <f t="shared" si="6"/>
        <v>QUINTA-FEIRA</v>
      </c>
      <c r="AW75" s="17" t="s">
        <v>79</v>
      </c>
      <c r="AX75" s="15"/>
      <c r="AY75" s="19" t="s">
        <v>111</v>
      </c>
      <c r="AZ75" s="14" t="s">
        <v>81</v>
      </c>
      <c r="BA75" s="14" t="s">
        <v>81</v>
      </c>
      <c r="BB75" s="14" t="s">
        <v>98</v>
      </c>
      <c r="BC75" s="15"/>
      <c r="BD75" s="14" t="s">
        <v>85</v>
      </c>
    </row>
    <row r="76" ht="15.0" customHeight="1">
      <c r="A76" s="7">
        <v>900020.0</v>
      </c>
      <c r="B76" s="7">
        <v>2025.0</v>
      </c>
      <c r="C76" s="7" t="s">
        <v>341</v>
      </c>
      <c r="D76" s="7" t="s">
        <v>57</v>
      </c>
      <c r="E76" s="7" t="s">
        <v>154</v>
      </c>
      <c r="F76" s="7" t="s">
        <v>155</v>
      </c>
      <c r="G76" s="7" t="s">
        <v>155</v>
      </c>
      <c r="H76" s="7" t="s">
        <v>57</v>
      </c>
      <c r="I76" s="7" t="s">
        <v>58</v>
      </c>
      <c r="J76" s="7" t="s">
        <v>61</v>
      </c>
      <c r="K76" s="7" t="s">
        <v>62</v>
      </c>
      <c r="L76" s="7" t="s">
        <v>57</v>
      </c>
      <c r="M76" s="8" t="s">
        <v>255</v>
      </c>
      <c r="N76" s="8" t="s">
        <v>156</v>
      </c>
      <c r="O76" s="7" t="s">
        <v>157</v>
      </c>
      <c r="P76" s="9" t="s">
        <v>246</v>
      </c>
      <c r="Q76" s="7">
        <v>14.0</v>
      </c>
      <c r="R76" s="7">
        <v>8.0</v>
      </c>
      <c r="S76" s="7">
        <v>2025.0</v>
      </c>
      <c r="T76" s="10">
        <v>45883.0</v>
      </c>
      <c r="U76" s="7" t="s">
        <v>67</v>
      </c>
      <c r="V76" s="7" t="s">
        <v>68</v>
      </c>
      <c r="W76" s="7" t="s">
        <v>158</v>
      </c>
      <c r="X76" s="7" t="s">
        <v>65</v>
      </c>
      <c r="Y76" s="7" t="s">
        <v>65</v>
      </c>
      <c r="Z76" s="7" t="s">
        <v>70</v>
      </c>
      <c r="AA76" s="7" t="s">
        <v>159</v>
      </c>
      <c r="AB76" s="7">
        <v>0.0</v>
      </c>
      <c r="AC76" s="7" t="s">
        <v>160</v>
      </c>
      <c r="AD76" s="7">
        <v>-23.5447423</v>
      </c>
      <c r="AE76" s="7">
        <v>-46.6433081</v>
      </c>
      <c r="AF76" s="7">
        <v>1045001.0</v>
      </c>
      <c r="AG76" s="12" t="s">
        <v>93</v>
      </c>
      <c r="AH76" s="13" t="str">
        <f t="shared" si="1"/>
        <v>MANHÃ 1 (06:00 AS 08:59)</v>
      </c>
      <c r="AI76" s="7" t="s">
        <v>70</v>
      </c>
      <c r="AJ76" s="14" t="s">
        <v>74</v>
      </c>
      <c r="AK76" s="15"/>
      <c r="AL76" s="15"/>
      <c r="AM76" s="14" t="s">
        <v>95</v>
      </c>
      <c r="AN76" s="14" t="s">
        <v>76</v>
      </c>
      <c r="AO76" s="14" t="s">
        <v>142</v>
      </c>
      <c r="AP76" s="14" t="s">
        <v>78</v>
      </c>
      <c r="AQ76" s="12">
        <v>1.0</v>
      </c>
      <c r="AR76" s="16" t="str">
        <f t="shared" si="2"/>
        <v>14/08/2025 - 08:00:00</v>
      </c>
      <c r="AS76" s="17" t="str">
        <f t="shared" si="3"/>
        <v>FURTO EM INTERIOR DE TRANSPORTE COLETIVO (DENTRO DO ONIBUS/TREM/METRO) - PRAÇA DA REPÚBLICA - MODUS OPERANDI NAO ESPECIFICADO - A PÉ - ESTACAO DE METRO/TREM - SO CELULAR</v>
      </c>
      <c r="AT76" s="18" t="str">
        <f t="shared" si="4"/>
        <v>14/08/2025 - 08:00:00 - FURTO EM INTERIOR DE TRANSPORTE COLETIVO (DENTRO DO ONIBUS/TREM/METRO) - PRAÇA DA REPÚBLICA - MODUS OPERANDI NAO ESPECIFICADO - A PÉ - ESTACAO DE METRO/TREM - SO CELULAR</v>
      </c>
      <c r="AU76" s="17" t="str">
        <f t="shared" si="5"/>
        <v>AGOSTO</v>
      </c>
      <c r="AV76" s="17" t="str">
        <f t="shared" si="6"/>
        <v>QUINTA-FEIRA</v>
      </c>
      <c r="AW76" s="17" t="s">
        <v>79</v>
      </c>
      <c r="AX76" s="15"/>
      <c r="AY76" s="19" t="s">
        <v>80</v>
      </c>
      <c r="AZ76" s="14" t="s">
        <v>81</v>
      </c>
      <c r="BA76" s="14" t="s">
        <v>81</v>
      </c>
      <c r="BB76" s="14" t="s">
        <v>98</v>
      </c>
      <c r="BC76" s="15"/>
      <c r="BD76" s="14" t="s">
        <v>85</v>
      </c>
    </row>
    <row r="77" ht="15.0" customHeight="1">
      <c r="A77" s="7">
        <v>900020.0</v>
      </c>
      <c r="B77" s="7">
        <v>2025.0</v>
      </c>
      <c r="C77" s="7" t="s">
        <v>342</v>
      </c>
      <c r="D77" s="7" t="s">
        <v>57</v>
      </c>
      <c r="E77" s="7" t="s">
        <v>154</v>
      </c>
      <c r="F77" s="7" t="s">
        <v>155</v>
      </c>
      <c r="G77" s="7" t="s">
        <v>155</v>
      </c>
      <c r="H77" s="7" t="s">
        <v>57</v>
      </c>
      <c r="I77" s="7" t="s">
        <v>58</v>
      </c>
      <c r="J77" s="7" t="s">
        <v>61</v>
      </c>
      <c r="K77" s="7" t="s">
        <v>62</v>
      </c>
      <c r="L77" s="7" t="s">
        <v>57</v>
      </c>
      <c r="M77" s="8" t="s">
        <v>255</v>
      </c>
      <c r="N77" s="8" t="s">
        <v>140</v>
      </c>
      <c r="O77" s="7" t="s">
        <v>152</v>
      </c>
      <c r="P77" s="9" t="s">
        <v>246</v>
      </c>
      <c r="Q77" s="7">
        <v>14.0</v>
      </c>
      <c r="R77" s="7">
        <v>8.0</v>
      </c>
      <c r="S77" s="7">
        <v>2025.0</v>
      </c>
      <c r="T77" s="10">
        <v>45883.0</v>
      </c>
      <c r="U77" s="7" t="s">
        <v>67</v>
      </c>
      <c r="V77" s="7" t="s">
        <v>68</v>
      </c>
      <c r="W77" s="7" t="s">
        <v>158</v>
      </c>
      <c r="X77" s="7" t="s">
        <v>65</v>
      </c>
      <c r="Y77" s="7" t="s">
        <v>65</v>
      </c>
      <c r="Z77" s="7" t="s">
        <v>158</v>
      </c>
      <c r="AA77" s="7" t="s">
        <v>282</v>
      </c>
      <c r="AB77" s="7">
        <v>157.0</v>
      </c>
      <c r="AC77" s="7" t="s">
        <v>72</v>
      </c>
      <c r="AD77" s="7">
        <v>-23.54714268</v>
      </c>
      <c r="AE77" s="7">
        <v>-46.63961792</v>
      </c>
      <c r="AF77" s="7">
        <v>1048100.0</v>
      </c>
      <c r="AG77" s="12" t="s">
        <v>93</v>
      </c>
      <c r="AH77" s="13" t="str">
        <f t="shared" si="1"/>
        <v>TARDE 2 (15:00 AS 17:59)</v>
      </c>
      <c r="AI77" s="7" t="s">
        <v>128</v>
      </c>
      <c r="AJ77" s="14" t="s">
        <v>208</v>
      </c>
      <c r="AK77" s="15"/>
      <c r="AL77" s="15"/>
      <c r="AM77" s="14" t="s">
        <v>95</v>
      </c>
      <c r="AN77" s="14" t="s">
        <v>96</v>
      </c>
      <c r="AO77" s="14" t="s">
        <v>96</v>
      </c>
      <c r="AP77" s="14" t="s">
        <v>78</v>
      </c>
      <c r="AQ77" s="12">
        <v>1.0</v>
      </c>
      <c r="AR77" s="16" t="str">
        <f t="shared" si="2"/>
        <v>14/08/2025 - 15:00:00</v>
      </c>
      <c r="AS77" s="17" t="str">
        <f t="shared" si="3"/>
        <v>FURTO EM LOCAL NAO ESPECIFICADO - RUA CORONEL XAVIER DE TOLEDO - MODUS OPERANDI NAO ESPECIFICADO - NÃO ESPECIFICADO - NÃO ESPECIFICADO - SO CELULAR</v>
      </c>
      <c r="AT77" s="18" t="str">
        <f t="shared" si="4"/>
        <v>14/08/2025 - 15:00:00 - FURTO EM LOCAL NAO ESPECIFICADO - RUA CORONEL XAVIER DE TOLEDO - MODUS OPERANDI NAO ESPECIFICADO - NÃO ESPECIFICADO - NÃO ESPECIFICADO - SO CELULAR</v>
      </c>
      <c r="AU77" s="17" t="str">
        <f t="shared" si="5"/>
        <v>AGOSTO</v>
      </c>
      <c r="AV77" s="17" t="str">
        <f t="shared" si="6"/>
        <v>QUINTA-FEIRA</v>
      </c>
      <c r="AW77" s="17" t="s">
        <v>79</v>
      </c>
      <c r="AX77" s="15"/>
      <c r="AY77" s="19" t="s">
        <v>80</v>
      </c>
      <c r="AZ77" s="14" t="s">
        <v>81</v>
      </c>
      <c r="BA77" s="14" t="s">
        <v>81</v>
      </c>
      <c r="BB77" s="14" t="s">
        <v>98</v>
      </c>
      <c r="BC77" s="15"/>
      <c r="BD77" s="14" t="s">
        <v>85</v>
      </c>
    </row>
    <row r="78" ht="15.0" customHeight="1">
      <c r="A78" s="7">
        <v>900020.0</v>
      </c>
      <c r="B78" s="7">
        <v>2025.0</v>
      </c>
      <c r="C78" s="7" t="s">
        <v>343</v>
      </c>
      <c r="D78" s="7" t="s">
        <v>57</v>
      </c>
      <c r="E78" s="7" t="s">
        <v>154</v>
      </c>
      <c r="F78" s="7" t="s">
        <v>155</v>
      </c>
      <c r="G78" s="7" t="s">
        <v>155</v>
      </c>
      <c r="H78" s="7" t="s">
        <v>57</v>
      </c>
      <c r="I78" s="7" t="s">
        <v>58</v>
      </c>
      <c r="J78" s="7" t="s">
        <v>61</v>
      </c>
      <c r="K78" s="7" t="s">
        <v>162</v>
      </c>
      <c r="L78" s="7" t="s">
        <v>57</v>
      </c>
      <c r="M78" s="8" t="s">
        <v>255</v>
      </c>
      <c r="N78" s="8" t="s">
        <v>344</v>
      </c>
      <c r="O78" s="7" t="s">
        <v>65</v>
      </c>
      <c r="P78" s="9" t="s">
        <v>345</v>
      </c>
      <c r="Q78" s="7">
        <v>15.0</v>
      </c>
      <c r="R78" s="7">
        <v>8.0</v>
      </c>
      <c r="S78" s="7">
        <v>2025.0</v>
      </c>
      <c r="T78" s="10">
        <v>45884.0</v>
      </c>
      <c r="U78" s="7" t="s">
        <v>67</v>
      </c>
      <c r="V78" s="7" t="s">
        <v>102</v>
      </c>
      <c r="W78" s="7" t="s">
        <v>158</v>
      </c>
      <c r="X78" s="7" t="s">
        <v>65</v>
      </c>
      <c r="Y78" s="7" t="s">
        <v>65</v>
      </c>
      <c r="Z78" s="7" t="s">
        <v>91</v>
      </c>
      <c r="AA78" s="7" t="s">
        <v>175</v>
      </c>
      <c r="AB78" s="7">
        <v>860.0</v>
      </c>
      <c r="AC78" s="7" t="s">
        <v>164</v>
      </c>
      <c r="AD78" s="7">
        <v>-23.53279282</v>
      </c>
      <c r="AE78" s="7">
        <v>-46.65909426</v>
      </c>
      <c r="AF78" s="7">
        <v>1232011.0</v>
      </c>
      <c r="AG78" s="12" t="s">
        <v>93</v>
      </c>
      <c r="AH78" s="13" t="str">
        <f t="shared" si="1"/>
        <v>NOITE 1 (18:00 AS 20:59)</v>
      </c>
      <c r="AI78" s="7" t="s">
        <v>91</v>
      </c>
      <c r="AJ78" s="14" t="s">
        <v>106</v>
      </c>
      <c r="AK78" s="15"/>
      <c r="AL78" s="15"/>
      <c r="AM78" s="14" t="s">
        <v>248</v>
      </c>
      <c r="AN78" s="14" t="s">
        <v>108</v>
      </c>
      <c r="AO78" s="14" t="s">
        <v>109</v>
      </c>
      <c r="AP78" s="14" t="s">
        <v>78</v>
      </c>
      <c r="AQ78" s="12">
        <v>1.0</v>
      </c>
      <c r="AR78" s="16" t="str">
        <f t="shared" si="2"/>
        <v>14/08/2025 - 18:30:00</v>
      </c>
      <c r="AS78" s="17" t="str">
        <f t="shared" si="3"/>
        <v>ROUBO A TRANSEUNTE - RUA CONSELHEIRO BROTERO - AGRESSÃO FÍSICA - BICICLETA - VIA PÚBLICA - SO CELULAR</v>
      </c>
      <c r="AT78" s="18" t="str">
        <f t="shared" si="4"/>
        <v>14/08/2025 - 18:30:00 - ROUBO A TRANSEUNTE - RUA CONSELHEIRO BROTERO - AGRESSÃO FÍSICA - BICICLETA - VIA PÚBLICA - SO CELULAR</v>
      </c>
      <c r="AU78" s="17" t="str">
        <f t="shared" si="5"/>
        <v>AGOSTO</v>
      </c>
      <c r="AV78" s="17" t="str">
        <f t="shared" si="6"/>
        <v>QUINTA-FEIRA</v>
      </c>
      <c r="AW78" s="17" t="s">
        <v>79</v>
      </c>
      <c r="AX78" s="15"/>
      <c r="AY78" s="19" t="s">
        <v>111</v>
      </c>
      <c r="AZ78" s="14" t="s">
        <v>81</v>
      </c>
      <c r="BA78" s="14" t="s">
        <v>81</v>
      </c>
      <c r="BB78" s="14" t="s">
        <v>98</v>
      </c>
      <c r="BC78" s="15"/>
      <c r="BD78" s="14" t="s">
        <v>85</v>
      </c>
    </row>
    <row r="79" ht="15.0" customHeight="1">
      <c r="A79" s="7">
        <v>900021.0</v>
      </c>
      <c r="B79" s="7">
        <v>2025.0</v>
      </c>
      <c r="C79" s="7" t="s">
        <v>346</v>
      </c>
      <c r="D79" s="7" t="s">
        <v>57</v>
      </c>
      <c r="E79" s="7" t="s">
        <v>154</v>
      </c>
      <c r="F79" s="7" t="s">
        <v>155</v>
      </c>
      <c r="G79" s="7" t="s">
        <v>180</v>
      </c>
      <c r="H79" s="7" t="s">
        <v>57</v>
      </c>
      <c r="I79" s="7" t="s">
        <v>58</v>
      </c>
      <c r="J79" s="7" t="s">
        <v>61</v>
      </c>
      <c r="K79" s="7" t="s">
        <v>62</v>
      </c>
      <c r="L79" s="7" t="s">
        <v>57</v>
      </c>
      <c r="M79" s="8" t="s">
        <v>255</v>
      </c>
      <c r="N79" s="8" t="s">
        <v>347</v>
      </c>
      <c r="O79" s="7" t="s">
        <v>65</v>
      </c>
      <c r="P79" s="9" t="s">
        <v>246</v>
      </c>
      <c r="Q79" s="7">
        <v>14.0</v>
      </c>
      <c r="R79" s="7">
        <v>8.0</v>
      </c>
      <c r="S79" s="7">
        <v>2025.0</v>
      </c>
      <c r="T79" s="10">
        <v>45883.0</v>
      </c>
      <c r="U79" s="7" t="s">
        <v>67</v>
      </c>
      <c r="V79" s="7" t="s">
        <v>68</v>
      </c>
      <c r="W79" s="7" t="s">
        <v>158</v>
      </c>
      <c r="X79" s="7" t="s">
        <v>65</v>
      </c>
      <c r="Y79" s="7" t="s">
        <v>65</v>
      </c>
      <c r="Z79" s="7" t="s">
        <v>70</v>
      </c>
      <c r="AA79" s="7" t="s">
        <v>159</v>
      </c>
      <c r="AB79" s="7">
        <v>0.0</v>
      </c>
      <c r="AC79" s="7" t="s">
        <v>160</v>
      </c>
      <c r="AD79" s="7">
        <v>-23.5447423</v>
      </c>
      <c r="AE79" s="7">
        <v>-46.6433081</v>
      </c>
      <c r="AF79" s="7">
        <v>1045001.0</v>
      </c>
      <c r="AG79" s="12" t="s">
        <v>93</v>
      </c>
      <c r="AH79" s="13" t="str">
        <f t="shared" si="1"/>
        <v>MANHÃ 1 (06:00 AS 08:59)</v>
      </c>
      <c r="AI79" s="7" t="s">
        <v>70</v>
      </c>
      <c r="AJ79" s="14" t="s">
        <v>74</v>
      </c>
      <c r="AK79" s="15"/>
      <c r="AL79" s="15"/>
      <c r="AM79" s="14" t="s">
        <v>75</v>
      </c>
      <c r="AN79" s="14" t="s">
        <v>76</v>
      </c>
      <c r="AO79" s="14" t="s">
        <v>142</v>
      </c>
      <c r="AP79" s="14" t="s">
        <v>78</v>
      </c>
      <c r="AQ79" s="12">
        <v>1.0</v>
      </c>
      <c r="AR79" s="16" t="str">
        <f t="shared" si="2"/>
        <v>14/08/2025 - 08:10:00</v>
      </c>
      <c r="AS79" s="17" t="str">
        <f t="shared" si="3"/>
        <v>FURTO EM INTERIOR DE TRANSPORTE COLETIVO (DENTRO DO ONIBUS/TREM/METRO) - PRAÇA DA REPÚBLICA - TROMBADA - A PÉ - ESTACAO DE METRO/TREM - SO CELULAR</v>
      </c>
      <c r="AT79" s="18" t="str">
        <f t="shared" si="4"/>
        <v>14/08/2025 - 08:10:00 - FURTO EM INTERIOR DE TRANSPORTE COLETIVO (DENTRO DO ONIBUS/TREM/METRO) - PRAÇA DA REPÚBLICA - TROMBADA - A PÉ - ESTACAO DE METRO/TREM - SO CELULAR</v>
      </c>
      <c r="AU79" s="17" t="str">
        <f t="shared" si="5"/>
        <v>AGOSTO</v>
      </c>
      <c r="AV79" s="17" t="str">
        <f t="shared" si="6"/>
        <v>QUINTA-FEIRA</v>
      </c>
      <c r="AW79" s="17" t="s">
        <v>79</v>
      </c>
      <c r="AX79" s="15"/>
      <c r="AY79" s="19" t="s">
        <v>80</v>
      </c>
      <c r="AZ79" s="14" t="s">
        <v>81</v>
      </c>
      <c r="BA79" s="14" t="s">
        <v>81</v>
      </c>
      <c r="BB79" s="14" t="s">
        <v>98</v>
      </c>
      <c r="BC79" s="15"/>
      <c r="BD79" s="14" t="s">
        <v>85</v>
      </c>
    </row>
    <row r="80" ht="15.0" customHeight="1">
      <c r="A80" s="7">
        <v>900021.0</v>
      </c>
      <c r="B80" s="7">
        <v>2025.0</v>
      </c>
      <c r="C80" s="7" t="s">
        <v>348</v>
      </c>
      <c r="D80" s="7" t="s">
        <v>57</v>
      </c>
      <c r="E80" s="7" t="s">
        <v>154</v>
      </c>
      <c r="F80" s="7" t="s">
        <v>155</v>
      </c>
      <c r="G80" s="7" t="s">
        <v>180</v>
      </c>
      <c r="H80" s="7" t="s">
        <v>57</v>
      </c>
      <c r="I80" s="7" t="s">
        <v>58</v>
      </c>
      <c r="J80" s="7" t="s">
        <v>61</v>
      </c>
      <c r="K80" s="7" t="s">
        <v>62</v>
      </c>
      <c r="L80" s="7" t="s">
        <v>57</v>
      </c>
      <c r="M80" s="8" t="s">
        <v>255</v>
      </c>
      <c r="N80" s="8" t="s">
        <v>349</v>
      </c>
      <c r="O80" s="7" t="s">
        <v>65</v>
      </c>
      <c r="P80" s="9" t="s">
        <v>246</v>
      </c>
      <c r="Q80" s="7">
        <v>14.0</v>
      </c>
      <c r="R80" s="7">
        <v>8.0</v>
      </c>
      <c r="S80" s="7">
        <v>2025.0</v>
      </c>
      <c r="T80" s="10">
        <v>45883.0</v>
      </c>
      <c r="U80" s="7" t="s">
        <v>67</v>
      </c>
      <c r="V80" s="7" t="s">
        <v>102</v>
      </c>
      <c r="W80" s="7" t="s">
        <v>158</v>
      </c>
      <c r="X80" s="7" t="s">
        <v>65</v>
      </c>
      <c r="Y80" s="7" t="s">
        <v>65</v>
      </c>
      <c r="Z80" s="7" t="s">
        <v>91</v>
      </c>
      <c r="AA80" s="7" t="s">
        <v>350</v>
      </c>
      <c r="AB80" s="7">
        <v>90.0</v>
      </c>
      <c r="AC80" s="7" t="s">
        <v>72</v>
      </c>
      <c r="AD80" s="7">
        <v>-23.54084037</v>
      </c>
      <c r="AE80" s="7">
        <v>-46.64302725</v>
      </c>
      <c r="AF80" s="7">
        <v>1209010.0</v>
      </c>
      <c r="AG80" s="12" t="s">
        <v>93</v>
      </c>
      <c r="AH80" s="13" t="str">
        <f t="shared" si="1"/>
        <v>MADRUGADA 1 (00:00 AS 02:59)</v>
      </c>
      <c r="AI80" s="7" t="s">
        <v>91</v>
      </c>
      <c r="AJ80" s="14" t="s">
        <v>106</v>
      </c>
      <c r="AK80" s="15"/>
      <c r="AL80" s="15"/>
      <c r="AM80" s="14" t="s">
        <v>248</v>
      </c>
      <c r="AN80" s="14" t="s">
        <v>76</v>
      </c>
      <c r="AO80" s="14" t="s">
        <v>109</v>
      </c>
      <c r="AP80" s="14" t="s">
        <v>190</v>
      </c>
      <c r="AQ80" s="12">
        <v>1.0</v>
      </c>
      <c r="AR80" s="16" t="str">
        <f t="shared" si="2"/>
        <v>14/08/2025 - 00:10:00</v>
      </c>
      <c r="AS80" s="17" t="str">
        <f t="shared" si="3"/>
        <v>ROUBO A TRANSEUNTE - PRAÇA JULIO MESQUITA - AGRESSÃO FÍSICA - A PÉ - VIA PÚBLICA - CELULAR E OUTROS</v>
      </c>
      <c r="AT80" s="18" t="str">
        <f t="shared" si="4"/>
        <v>14/08/2025 - 00:10:00 - ROUBO A TRANSEUNTE - PRAÇA JULIO MESQUITA - AGRESSÃO FÍSICA - A PÉ - VIA PÚBLICA - CELULAR E OUTROS</v>
      </c>
      <c r="AU80" s="17" t="str">
        <f t="shared" si="5"/>
        <v>AGOSTO</v>
      </c>
      <c r="AV80" s="17" t="str">
        <f t="shared" si="6"/>
        <v>QUINTA-FEIRA</v>
      </c>
      <c r="AW80" s="17" t="s">
        <v>79</v>
      </c>
      <c r="AX80" s="15"/>
      <c r="AY80" s="19" t="s">
        <v>111</v>
      </c>
      <c r="AZ80" s="14" t="s">
        <v>81</v>
      </c>
      <c r="BA80" s="14" t="s">
        <v>81</v>
      </c>
      <c r="BB80" s="14" t="s">
        <v>98</v>
      </c>
      <c r="BC80" s="15"/>
      <c r="BD80" s="14" t="s">
        <v>85</v>
      </c>
    </row>
    <row r="81" ht="15.0" customHeight="1">
      <c r="A81" s="7">
        <v>900021.0</v>
      </c>
      <c r="B81" s="7">
        <v>2025.0</v>
      </c>
      <c r="C81" s="7" t="s">
        <v>351</v>
      </c>
      <c r="D81" s="7" t="s">
        <v>57</v>
      </c>
      <c r="E81" s="7" t="s">
        <v>154</v>
      </c>
      <c r="F81" s="7" t="s">
        <v>155</v>
      </c>
      <c r="G81" s="7" t="s">
        <v>180</v>
      </c>
      <c r="H81" s="7" t="s">
        <v>57</v>
      </c>
      <c r="I81" s="7" t="s">
        <v>58</v>
      </c>
      <c r="J81" s="7" t="s">
        <v>61</v>
      </c>
      <c r="K81" s="7" t="s">
        <v>162</v>
      </c>
      <c r="L81" s="7" t="s">
        <v>57</v>
      </c>
      <c r="M81" s="8" t="s">
        <v>230</v>
      </c>
      <c r="N81" s="8" t="s">
        <v>121</v>
      </c>
      <c r="O81" s="7" t="s">
        <v>169</v>
      </c>
      <c r="P81" s="9" t="s">
        <v>246</v>
      </c>
      <c r="Q81" s="7">
        <v>14.0</v>
      </c>
      <c r="R81" s="7">
        <v>8.0</v>
      </c>
      <c r="S81" s="7">
        <v>2025.0</v>
      </c>
      <c r="T81" s="10">
        <v>45883.0</v>
      </c>
      <c r="U81" s="7" t="s">
        <v>67</v>
      </c>
      <c r="V81" s="7" t="s">
        <v>68</v>
      </c>
      <c r="W81" s="7" t="s">
        <v>158</v>
      </c>
      <c r="X81" s="7" t="s">
        <v>65</v>
      </c>
      <c r="Y81" s="7" t="s">
        <v>65</v>
      </c>
      <c r="Z81" s="7" t="s">
        <v>158</v>
      </c>
      <c r="AA81" s="7" t="s">
        <v>313</v>
      </c>
      <c r="AB81" s="7">
        <v>844.0</v>
      </c>
      <c r="AC81" s="7" t="s">
        <v>164</v>
      </c>
      <c r="AD81" s="7">
        <v>-23.53510569</v>
      </c>
      <c r="AE81" s="7">
        <v>-46.65618852</v>
      </c>
      <c r="AF81" s="7">
        <v>1230001.0</v>
      </c>
      <c r="AG81" s="12" t="s">
        <v>93</v>
      </c>
      <c r="AH81" s="13" t="str">
        <f t="shared" si="1"/>
        <v>NOITE 2 (21:00 AS 23:59)</v>
      </c>
      <c r="AI81" s="7" t="s">
        <v>128</v>
      </c>
      <c r="AJ81" s="14" t="s">
        <v>208</v>
      </c>
      <c r="AK81" s="15"/>
      <c r="AL81" s="15"/>
      <c r="AM81" s="14" t="s">
        <v>118</v>
      </c>
      <c r="AN81" s="14" t="s">
        <v>76</v>
      </c>
      <c r="AO81" s="14" t="s">
        <v>97</v>
      </c>
      <c r="AP81" s="14" t="s">
        <v>257</v>
      </c>
      <c r="AQ81" s="12">
        <v>1.0</v>
      </c>
      <c r="AR81" s="16" t="str">
        <f t="shared" si="2"/>
        <v>13/08/2025 - 23:00:00</v>
      </c>
      <c r="AS81" s="17" t="str">
        <f t="shared" si="3"/>
        <v>FURTO EM LOCAL NAO ESPECIFICADO - RUA DOUTOR ALBUQUERQUE LINS - DESTREZA - A PÉ - MOCHILA/BOLSA - CARTEIRA</v>
      </c>
      <c r="AT81" s="18" t="str">
        <f t="shared" si="4"/>
        <v>13/08/2025 - 23:00:00 - FURTO EM LOCAL NAO ESPECIFICADO - RUA DOUTOR ALBUQUERQUE LINS - DESTREZA - A PÉ - MOCHILA/BOLSA - CARTEIRA</v>
      </c>
      <c r="AU81" s="17" t="str">
        <f t="shared" si="5"/>
        <v>AGOSTO</v>
      </c>
      <c r="AV81" s="17" t="str">
        <f t="shared" si="6"/>
        <v>QUARTA-FEIRA</v>
      </c>
      <c r="AW81" s="17" t="s">
        <v>79</v>
      </c>
      <c r="AX81" s="15"/>
      <c r="AY81" s="19" t="s">
        <v>80</v>
      </c>
      <c r="AZ81" s="14" t="s">
        <v>81</v>
      </c>
      <c r="BA81" s="14" t="s">
        <v>81</v>
      </c>
      <c r="BB81" s="14" t="s">
        <v>98</v>
      </c>
      <c r="BC81" s="15"/>
      <c r="BD81" s="14" t="s">
        <v>85</v>
      </c>
    </row>
    <row r="82" ht="15.0" customHeight="1">
      <c r="A82" s="7">
        <v>900021.0</v>
      </c>
      <c r="B82" s="7">
        <v>2025.0</v>
      </c>
      <c r="C82" s="7" t="s">
        <v>352</v>
      </c>
      <c r="D82" s="7" t="s">
        <v>57</v>
      </c>
      <c r="E82" s="7" t="s">
        <v>154</v>
      </c>
      <c r="F82" s="7" t="s">
        <v>155</v>
      </c>
      <c r="G82" s="7" t="s">
        <v>180</v>
      </c>
      <c r="H82" s="7" t="s">
        <v>57</v>
      </c>
      <c r="I82" s="7" t="s">
        <v>58</v>
      </c>
      <c r="J82" s="7" t="s">
        <v>61</v>
      </c>
      <c r="K82" s="7" t="s">
        <v>162</v>
      </c>
      <c r="L82" s="7" t="s">
        <v>57</v>
      </c>
      <c r="M82" s="8" t="s">
        <v>230</v>
      </c>
      <c r="N82" s="8" t="s">
        <v>353</v>
      </c>
      <c r="O82" s="7" t="s">
        <v>65</v>
      </c>
      <c r="P82" s="9" t="s">
        <v>246</v>
      </c>
      <c r="Q82" s="7">
        <v>14.0</v>
      </c>
      <c r="R82" s="7">
        <v>8.0</v>
      </c>
      <c r="S82" s="7">
        <v>2025.0</v>
      </c>
      <c r="T82" s="10">
        <v>45883.0</v>
      </c>
      <c r="U82" s="7" t="s">
        <v>67</v>
      </c>
      <c r="V82" s="7" t="s">
        <v>102</v>
      </c>
      <c r="W82" s="7" t="s">
        <v>158</v>
      </c>
      <c r="X82" s="7" t="s">
        <v>65</v>
      </c>
      <c r="Y82" s="7" t="s">
        <v>65</v>
      </c>
      <c r="Z82" s="7" t="s">
        <v>91</v>
      </c>
      <c r="AA82" s="7" t="s">
        <v>269</v>
      </c>
      <c r="AB82" s="7">
        <v>1003.0</v>
      </c>
      <c r="AC82" s="7" t="s">
        <v>204</v>
      </c>
      <c r="AD82" s="7">
        <v>-23.54171194</v>
      </c>
      <c r="AE82" s="7">
        <v>-46.65585067</v>
      </c>
      <c r="AF82" s="7">
        <v>1228100.0</v>
      </c>
      <c r="AG82" s="12" t="s">
        <v>93</v>
      </c>
      <c r="AH82" s="13" t="str">
        <f t="shared" si="1"/>
        <v>MADRUGADA 1 (00:00 AS 02:59)</v>
      </c>
      <c r="AI82" s="7" t="s">
        <v>91</v>
      </c>
      <c r="AJ82" s="14" t="s">
        <v>215</v>
      </c>
      <c r="AK82" s="15"/>
      <c r="AL82" s="15"/>
      <c r="AM82" s="14" t="s">
        <v>107</v>
      </c>
      <c r="AN82" s="14" t="s">
        <v>76</v>
      </c>
      <c r="AO82" s="14" t="s">
        <v>131</v>
      </c>
      <c r="AP82" s="14" t="s">
        <v>219</v>
      </c>
      <c r="AQ82" s="12">
        <v>1.0</v>
      </c>
      <c r="AR82" s="16" t="str">
        <f t="shared" si="2"/>
        <v>13/08/2025 - 02:30:00</v>
      </c>
      <c r="AS82" s="17" t="str">
        <f t="shared" si="3"/>
        <v>ROUBO A ESTABELECIMENTO COMERCIAL (PRODUTOS - DINHEIRO DO ESTABELECIMENTO) - AVENIDA ANGELICA - AMEAÇA COM ARMA BRANCA - A PÉ - INTERIOR DE ESTABELECIMENTO COMERCIAL - PRODUTOS DO ESTABELECIMENTO</v>
      </c>
      <c r="AT82" s="18" t="str">
        <f t="shared" si="4"/>
        <v>13/08/2025 - 02:30:00 - ROUBO A ESTABELECIMENTO COMERCIAL (PRODUTOS - DINHEIRO DO ESTABELECIMENTO) - AVENIDA ANGELICA - AMEAÇA COM ARMA BRANCA - A PÉ - INTERIOR DE ESTABELECIMENTO COMERCIAL - PRODUTOS DO ESTABELECIMENTO</v>
      </c>
      <c r="AU82" s="17" t="str">
        <f t="shared" si="5"/>
        <v>AGOSTO</v>
      </c>
      <c r="AV82" s="17" t="str">
        <f t="shared" si="6"/>
        <v>QUARTA-FEIRA</v>
      </c>
      <c r="AW82" s="17" t="s">
        <v>79</v>
      </c>
      <c r="AX82" s="15"/>
      <c r="AY82" s="19" t="s">
        <v>111</v>
      </c>
      <c r="AZ82" s="14" t="s">
        <v>81</v>
      </c>
      <c r="BA82" s="14" t="s">
        <v>81</v>
      </c>
      <c r="BB82" s="14" t="s">
        <v>98</v>
      </c>
      <c r="BC82" s="15"/>
      <c r="BD82" s="14" t="s">
        <v>85</v>
      </c>
    </row>
    <row r="83" ht="15.0" customHeight="1">
      <c r="A83" s="7">
        <v>900021.0</v>
      </c>
      <c r="B83" s="7">
        <v>2025.0</v>
      </c>
      <c r="C83" s="7" t="s">
        <v>354</v>
      </c>
      <c r="D83" s="7" t="s">
        <v>57</v>
      </c>
      <c r="E83" s="7" t="s">
        <v>154</v>
      </c>
      <c r="F83" s="7" t="s">
        <v>155</v>
      </c>
      <c r="G83" s="7" t="s">
        <v>180</v>
      </c>
      <c r="H83" s="7" t="s">
        <v>57</v>
      </c>
      <c r="I83" s="7" t="s">
        <v>58</v>
      </c>
      <c r="J83" s="7" t="s">
        <v>61</v>
      </c>
      <c r="K83" s="7" t="s">
        <v>62</v>
      </c>
      <c r="L83" s="7" t="s">
        <v>57</v>
      </c>
      <c r="M83" s="8" t="s">
        <v>255</v>
      </c>
      <c r="N83" s="8" t="s">
        <v>344</v>
      </c>
      <c r="O83" s="7" t="s">
        <v>65</v>
      </c>
      <c r="P83" s="9" t="s">
        <v>246</v>
      </c>
      <c r="Q83" s="7">
        <v>14.0</v>
      </c>
      <c r="R83" s="7">
        <v>8.0</v>
      </c>
      <c r="S83" s="7">
        <v>2025.0</v>
      </c>
      <c r="T83" s="10">
        <v>45883.0</v>
      </c>
      <c r="U83" s="7" t="s">
        <v>67</v>
      </c>
      <c r="V83" s="7" t="s">
        <v>68</v>
      </c>
      <c r="W83" s="7" t="s">
        <v>158</v>
      </c>
      <c r="X83" s="7" t="s">
        <v>65</v>
      </c>
      <c r="Y83" s="7" t="s">
        <v>65</v>
      </c>
      <c r="Z83" s="7" t="s">
        <v>70</v>
      </c>
      <c r="AA83" s="7" t="s">
        <v>159</v>
      </c>
      <c r="AB83" s="7">
        <v>0.0</v>
      </c>
      <c r="AC83" s="7" t="s">
        <v>160</v>
      </c>
      <c r="AD83" s="7">
        <v>-23.5447423</v>
      </c>
      <c r="AE83" s="7">
        <v>-46.6433081</v>
      </c>
      <c r="AF83" s="7">
        <v>1045001.0</v>
      </c>
      <c r="AG83" s="12" t="s">
        <v>93</v>
      </c>
      <c r="AH83" s="13" t="str">
        <f t="shared" si="1"/>
        <v>NOITE 1 (18:00 AS 20:59)</v>
      </c>
      <c r="AI83" s="7" t="s">
        <v>70</v>
      </c>
      <c r="AJ83" s="14" t="s">
        <v>74</v>
      </c>
      <c r="AK83" s="15"/>
      <c r="AL83" s="15"/>
      <c r="AM83" s="14" t="s">
        <v>75</v>
      </c>
      <c r="AN83" s="14" t="s">
        <v>76</v>
      </c>
      <c r="AO83" s="14" t="s">
        <v>142</v>
      </c>
      <c r="AP83" s="14" t="s">
        <v>78</v>
      </c>
      <c r="AQ83" s="12">
        <v>1.0</v>
      </c>
      <c r="AR83" s="16" t="str">
        <f t="shared" si="2"/>
        <v>14/08/2025 - 18:30:00</v>
      </c>
      <c r="AS83" s="17" t="str">
        <f t="shared" si="3"/>
        <v>FURTO EM INTERIOR DE TRANSPORTE COLETIVO (DENTRO DO ONIBUS/TREM/METRO) - PRAÇA DA REPÚBLICA - TROMBADA - A PÉ - ESTACAO DE METRO/TREM - SO CELULAR</v>
      </c>
      <c r="AT83" s="18" t="str">
        <f t="shared" si="4"/>
        <v>14/08/2025 - 18:30:00 - FURTO EM INTERIOR DE TRANSPORTE COLETIVO (DENTRO DO ONIBUS/TREM/METRO) - PRAÇA DA REPÚBLICA - TROMBADA - A PÉ - ESTACAO DE METRO/TREM - SO CELULAR</v>
      </c>
      <c r="AU83" s="17" t="str">
        <f t="shared" si="5"/>
        <v>AGOSTO</v>
      </c>
      <c r="AV83" s="17" t="str">
        <f t="shared" si="6"/>
        <v>QUINTA-FEIRA</v>
      </c>
      <c r="AW83" s="17" t="s">
        <v>79</v>
      </c>
      <c r="AX83" s="15"/>
      <c r="AY83" s="19" t="s">
        <v>80</v>
      </c>
      <c r="AZ83" s="14" t="s">
        <v>81</v>
      </c>
      <c r="BA83" s="14" t="s">
        <v>81</v>
      </c>
      <c r="BB83" s="14" t="s">
        <v>98</v>
      </c>
      <c r="BC83" s="15"/>
      <c r="BD83" s="14" t="s">
        <v>85</v>
      </c>
    </row>
    <row r="84" ht="15.0" customHeight="1">
      <c r="A84" s="7">
        <v>900021.0</v>
      </c>
      <c r="B84" s="7">
        <v>2025.0</v>
      </c>
      <c r="C84" s="7" t="s">
        <v>355</v>
      </c>
      <c r="D84" s="7" t="s">
        <v>57</v>
      </c>
      <c r="E84" s="7" t="s">
        <v>154</v>
      </c>
      <c r="F84" s="7" t="s">
        <v>155</v>
      </c>
      <c r="G84" s="7" t="s">
        <v>180</v>
      </c>
      <c r="H84" s="7" t="s">
        <v>57</v>
      </c>
      <c r="I84" s="7" t="s">
        <v>58</v>
      </c>
      <c r="J84" s="7" t="s">
        <v>61</v>
      </c>
      <c r="K84" s="7" t="s">
        <v>62</v>
      </c>
      <c r="L84" s="7" t="s">
        <v>57</v>
      </c>
      <c r="M84" s="8" t="s">
        <v>255</v>
      </c>
      <c r="N84" s="8" t="s">
        <v>344</v>
      </c>
      <c r="O84" s="7" t="s">
        <v>65</v>
      </c>
      <c r="P84" s="9" t="s">
        <v>345</v>
      </c>
      <c r="Q84" s="7">
        <v>15.0</v>
      </c>
      <c r="R84" s="7">
        <v>8.0</v>
      </c>
      <c r="S84" s="7">
        <v>2025.0</v>
      </c>
      <c r="T84" s="10">
        <v>45884.0</v>
      </c>
      <c r="U84" s="7" t="s">
        <v>67</v>
      </c>
      <c r="V84" s="7" t="s">
        <v>68</v>
      </c>
      <c r="W84" s="7" t="s">
        <v>158</v>
      </c>
      <c r="X84" s="7" t="s">
        <v>65</v>
      </c>
      <c r="Y84" s="7" t="s">
        <v>65</v>
      </c>
      <c r="Z84" s="7" t="s">
        <v>70</v>
      </c>
      <c r="AA84" s="7" t="s">
        <v>148</v>
      </c>
      <c r="AB84" s="7">
        <v>0.0</v>
      </c>
      <c r="AC84" s="7" t="s">
        <v>167</v>
      </c>
      <c r="AD84" s="7">
        <v>-23.5429348</v>
      </c>
      <c r="AE84" s="7">
        <v>-46.636329</v>
      </c>
      <c r="AF84" s="7">
        <v>1032001.0</v>
      </c>
      <c r="AG84" s="12" t="s">
        <v>93</v>
      </c>
      <c r="AH84" s="13" t="str">
        <f t="shared" si="1"/>
        <v>NOITE 1 (18:00 AS 20:59)</v>
      </c>
      <c r="AI84" s="7" t="s">
        <v>70</v>
      </c>
      <c r="AJ84" s="14" t="s">
        <v>74</v>
      </c>
      <c r="AK84" s="15"/>
      <c r="AL84" s="15"/>
      <c r="AM84" s="14" t="s">
        <v>118</v>
      </c>
      <c r="AN84" s="14" t="s">
        <v>76</v>
      </c>
      <c r="AO84" s="14" t="s">
        <v>77</v>
      </c>
      <c r="AP84" s="14" t="s">
        <v>78</v>
      </c>
      <c r="AQ84" s="12">
        <v>1.0</v>
      </c>
      <c r="AR84" s="16" t="str">
        <f t="shared" si="2"/>
        <v>14/08/2025 - 18:30:00</v>
      </c>
      <c r="AS84" s="17" t="str">
        <f t="shared" si="3"/>
        <v>FURTO EM INTERIOR DE TRANSPORTE COLETIVO (DENTRO DO ONIBUS/TREM/METRO) - RUA BRIGADEIRO TOBIAS - DESTREZA - A PÉ - BOLSO/VESTES - SO CELULAR</v>
      </c>
      <c r="AT84" s="18" t="str">
        <f t="shared" si="4"/>
        <v>14/08/2025 - 18:30:00 - FURTO EM INTERIOR DE TRANSPORTE COLETIVO (DENTRO DO ONIBUS/TREM/METRO) - RUA BRIGADEIRO TOBIAS - DESTREZA - A PÉ - BOLSO/VESTES - SO CELULAR</v>
      </c>
      <c r="AU84" s="17" t="str">
        <f t="shared" si="5"/>
        <v>AGOSTO</v>
      </c>
      <c r="AV84" s="17" t="str">
        <f t="shared" si="6"/>
        <v>QUINTA-FEIRA</v>
      </c>
      <c r="AW84" s="17" t="s">
        <v>79</v>
      </c>
      <c r="AX84" s="15"/>
      <c r="AY84" s="19" t="s">
        <v>80</v>
      </c>
      <c r="AZ84" s="14" t="s">
        <v>81</v>
      </c>
      <c r="BA84" s="14" t="s">
        <v>81</v>
      </c>
      <c r="BB84" s="14" t="s">
        <v>98</v>
      </c>
      <c r="BC84" s="15"/>
      <c r="BD84" s="14" t="s">
        <v>85</v>
      </c>
    </row>
    <row r="85" ht="15.0" customHeight="1">
      <c r="A85" s="7">
        <v>900021.0</v>
      </c>
      <c r="B85" s="7">
        <v>2025.0</v>
      </c>
      <c r="C85" s="7" t="s">
        <v>356</v>
      </c>
      <c r="D85" s="7" t="s">
        <v>57</v>
      </c>
      <c r="E85" s="7" t="s">
        <v>154</v>
      </c>
      <c r="F85" s="7" t="s">
        <v>155</v>
      </c>
      <c r="G85" s="7" t="s">
        <v>180</v>
      </c>
      <c r="H85" s="7" t="s">
        <v>57</v>
      </c>
      <c r="I85" s="7" t="s">
        <v>58</v>
      </c>
      <c r="J85" s="7" t="s">
        <v>61</v>
      </c>
      <c r="K85" s="7" t="s">
        <v>162</v>
      </c>
      <c r="L85" s="7" t="s">
        <v>57</v>
      </c>
      <c r="M85" s="8" t="s">
        <v>255</v>
      </c>
      <c r="N85" s="8" t="s">
        <v>357</v>
      </c>
      <c r="O85" s="7" t="s">
        <v>65</v>
      </c>
      <c r="P85" s="9" t="s">
        <v>345</v>
      </c>
      <c r="Q85" s="7">
        <v>15.0</v>
      </c>
      <c r="R85" s="7">
        <v>8.0</v>
      </c>
      <c r="S85" s="7">
        <v>2025.0</v>
      </c>
      <c r="T85" s="10">
        <v>45884.0</v>
      </c>
      <c r="U85" s="7" t="s">
        <v>67</v>
      </c>
      <c r="V85" s="7" t="s">
        <v>68</v>
      </c>
      <c r="W85" s="7" t="s">
        <v>158</v>
      </c>
      <c r="X85" s="7" t="s">
        <v>65</v>
      </c>
      <c r="Y85" s="7" t="s">
        <v>65</v>
      </c>
      <c r="Z85" s="7" t="s">
        <v>91</v>
      </c>
      <c r="AA85" s="7" t="s">
        <v>358</v>
      </c>
      <c r="AB85" s="7">
        <v>717.0</v>
      </c>
      <c r="AC85" s="7" t="s">
        <v>164</v>
      </c>
      <c r="AD85" s="7">
        <v>-23.53100056</v>
      </c>
      <c r="AE85" s="7">
        <v>-46.65285883</v>
      </c>
      <c r="AF85" s="7">
        <v>1153000.0</v>
      </c>
      <c r="AG85" s="12" t="s">
        <v>93</v>
      </c>
      <c r="AH85" s="13" t="str">
        <f t="shared" si="1"/>
        <v>TARDE 1 (12:00 AS 14:59)</v>
      </c>
      <c r="AI85" s="7" t="s">
        <v>128</v>
      </c>
      <c r="AJ85" s="14" t="s">
        <v>208</v>
      </c>
      <c r="AK85" s="15"/>
      <c r="AL85" s="15"/>
      <c r="AM85" s="14" t="s">
        <v>118</v>
      </c>
      <c r="AN85" s="14" t="s">
        <v>76</v>
      </c>
      <c r="AO85" s="14" t="s">
        <v>96</v>
      </c>
      <c r="AP85" s="14" t="s">
        <v>97</v>
      </c>
      <c r="AQ85" s="12">
        <v>1.0</v>
      </c>
      <c r="AR85" s="16" t="str">
        <f t="shared" si="2"/>
        <v>14/08/2025 - 13:30:00</v>
      </c>
      <c r="AS85" s="17" t="str">
        <f t="shared" si="3"/>
        <v>FURTO EM LOCAL NAO ESPECIFICADO - RUA VITORINO CARMILO - DESTREZA - A PÉ - NÃO ESPECIFICADO - MOCHILA/BOLSA</v>
      </c>
      <c r="AT85" s="18" t="str">
        <f t="shared" si="4"/>
        <v>14/08/2025 - 13:30:00 - FURTO EM LOCAL NAO ESPECIFICADO - RUA VITORINO CARMILO - DESTREZA - A PÉ - NÃO ESPECIFICADO - MOCHILA/BOLSA</v>
      </c>
      <c r="AU85" s="17" t="str">
        <f t="shared" si="5"/>
        <v>AGOSTO</v>
      </c>
      <c r="AV85" s="17" t="str">
        <f t="shared" si="6"/>
        <v>QUINTA-FEIRA</v>
      </c>
      <c r="AW85" s="17" t="s">
        <v>79</v>
      </c>
      <c r="AX85" s="15"/>
      <c r="AY85" s="19" t="s">
        <v>80</v>
      </c>
      <c r="AZ85" s="14" t="s">
        <v>81</v>
      </c>
      <c r="BA85" s="14" t="s">
        <v>81</v>
      </c>
      <c r="BB85" s="14" t="s">
        <v>98</v>
      </c>
      <c r="BC85" s="15"/>
      <c r="BD85" s="14" t="s">
        <v>85</v>
      </c>
    </row>
    <row r="86" ht="15.0" customHeight="1">
      <c r="A86" s="7">
        <v>900021.0</v>
      </c>
      <c r="B86" s="7">
        <v>2025.0</v>
      </c>
      <c r="C86" s="7" t="s">
        <v>359</v>
      </c>
      <c r="D86" s="7" t="s">
        <v>57</v>
      </c>
      <c r="E86" s="7" t="s">
        <v>154</v>
      </c>
      <c r="F86" s="7" t="s">
        <v>155</v>
      </c>
      <c r="G86" s="7" t="s">
        <v>180</v>
      </c>
      <c r="H86" s="7" t="s">
        <v>57</v>
      </c>
      <c r="I86" s="7" t="s">
        <v>58</v>
      </c>
      <c r="J86" s="7" t="s">
        <v>61</v>
      </c>
      <c r="K86" s="7" t="s">
        <v>162</v>
      </c>
      <c r="L86" s="7" t="s">
        <v>57</v>
      </c>
      <c r="M86" s="8" t="s">
        <v>255</v>
      </c>
      <c r="N86" s="8" t="s">
        <v>360</v>
      </c>
      <c r="O86" s="7" t="s">
        <v>65</v>
      </c>
      <c r="P86" s="9" t="s">
        <v>345</v>
      </c>
      <c r="Q86" s="7">
        <v>15.0</v>
      </c>
      <c r="R86" s="7">
        <v>8.0</v>
      </c>
      <c r="S86" s="7">
        <v>2025.0</v>
      </c>
      <c r="T86" s="10">
        <v>45884.0</v>
      </c>
      <c r="U86" s="7" t="s">
        <v>67</v>
      </c>
      <c r="V86" s="7" t="s">
        <v>102</v>
      </c>
      <c r="W86" s="7" t="s">
        <v>158</v>
      </c>
      <c r="X86" s="7" t="s">
        <v>65</v>
      </c>
      <c r="Y86" s="7" t="s">
        <v>65</v>
      </c>
      <c r="Z86" s="7" t="s">
        <v>91</v>
      </c>
      <c r="AA86" s="7" t="s">
        <v>361</v>
      </c>
      <c r="AB86" s="7">
        <v>867.0</v>
      </c>
      <c r="AC86" s="7" t="s">
        <v>204</v>
      </c>
      <c r="AD86" s="7">
        <v>-23.54368705</v>
      </c>
      <c r="AE86" s="7">
        <v>-46.65288461</v>
      </c>
      <c r="AF86" s="7">
        <v>1223001.0</v>
      </c>
      <c r="AG86" s="12" t="s">
        <v>93</v>
      </c>
      <c r="AH86" s="13" t="str">
        <f t="shared" si="1"/>
        <v>TARDE 2 (15:00 AS 17:59)</v>
      </c>
      <c r="AI86" s="7" t="s">
        <v>91</v>
      </c>
      <c r="AJ86" s="14" t="s">
        <v>215</v>
      </c>
      <c r="AK86" s="15"/>
      <c r="AL86" s="15"/>
      <c r="AM86" s="14" t="s">
        <v>173</v>
      </c>
      <c r="AN86" s="14" t="s">
        <v>76</v>
      </c>
      <c r="AO86" s="14" t="s">
        <v>131</v>
      </c>
      <c r="AP86" s="14" t="s">
        <v>219</v>
      </c>
      <c r="AQ86" s="12">
        <v>1.0</v>
      </c>
      <c r="AR86" s="16" t="str">
        <f t="shared" si="2"/>
        <v>14/08/2025 - 17:10:00</v>
      </c>
      <c r="AS86" s="17" t="str">
        <f t="shared" si="3"/>
        <v>ROUBO A ESTABELECIMENTO COMERCIAL (PRODUTOS - DINHEIRO DO ESTABELECIMENTO) - RUA MARQUES DE ITU - AMEAÇA COM ARMA DE FOGO/SIMULACRO/SIMULAÇÃO - A PÉ - INTERIOR DE ESTABELECIMENTO COMERCIAL - PRODUTOS DO ESTABELECIMENTO</v>
      </c>
      <c r="AT86" s="18" t="str">
        <f t="shared" si="4"/>
        <v>14/08/2025 - 17:10:00 - ROUBO A ESTABELECIMENTO COMERCIAL (PRODUTOS - DINHEIRO DO ESTABELECIMENTO) - RUA MARQUES DE ITU - AMEAÇA COM ARMA DE FOGO/SIMULACRO/SIMULAÇÃO - A PÉ - INTERIOR DE ESTABELECIMENTO COMERCIAL - PRODUTOS DO ESTABELECIMENTO</v>
      </c>
      <c r="AU86" s="17" t="str">
        <f t="shared" si="5"/>
        <v>AGOSTO</v>
      </c>
      <c r="AV86" s="17" t="str">
        <f t="shared" si="6"/>
        <v>QUINTA-FEIRA</v>
      </c>
      <c r="AW86" s="17" t="s">
        <v>79</v>
      </c>
      <c r="AX86" s="15"/>
      <c r="AY86" s="19" t="s">
        <v>111</v>
      </c>
      <c r="AZ86" s="14" t="s">
        <v>81</v>
      </c>
      <c r="BA86" s="14" t="s">
        <v>81</v>
      </c>
      <c r="BB86" s="14" t="s">
        <v>98</v>
      </c>
      <c r="BC86" s="15"/>
      <c r="BD86" s="14" t="s">
        <v>85</v>
      </c>
    </row>
    <row r="87" ht="15.0" customHeight="1"/>
    <row r="88" ht="15.0" customHeight="1"/>
    <row r="89" ht="15.0" customHeight="1"/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 ht="15.0" customHeight="1"/>
    <row r="102" ht="15.0" customHeight="1"/>
    <row r="103" ht="15.0" customHeight="1"/>
    <row r="104" ht="15.0" customHeight="1"/>
    <row r="105" ht="15.0" customHeight="1"/>
    <row r="106" ht="15.0" customHeight="1"/>
    <row r="107" ht="15.0" customHeight="1"/>
    <row r="108" ht="15.0" customHeight="1"/>
    <row r="109" ht="15.0" customHeight="1"/>
    <row r="110" ht="15.0" customHeight="1"/>
    <row r="111" ht="15.0" customHeight="1"/>
    <row r="112" ht="15.0" customHeight="1"/>
    <row r="113" ht="15.0" customHeight="1"/>
    <row r="114" ht="15.0" customHeight="1"/>
    <row r="115" ht="15.0" customHeight="1"/>
    <row r="116" ht="15.0" customHeight="1"/>
    <row r="117" ht="15.0" customHeight="1"/>
    <row r="118" ht="15.0" customHeight="1"/>
    <row r="119" ht="15.0" customHeight="1"/>
    <row r="120" ht="15.0" customHeight="1"/>
    <row r="121" ht="15.0" customHeight="1"/>
    <row r="122" ht="15.0" customHeight="1"/>
    <row r="123" ht="15.0" customHeight="1"/>
    <row r="124" ht="15.0" customHeight="1"/>
    <row r="125" ht="15.0" customHeight="1"/>
    <row r="126" ht="15.0" customHeight="1"/>
    <row r="127" ht="15.0" customHeight="1"/>
    <row r="128" ht="15.0" customHeight="1"/>
    <row r="129" ht="15.0" customHeight="1"/>
    <row r="130" ht="15.0" customHeight="1"/>
    <row r="131" ht="15.0" customHeight="1"/>
    <row r="132" ht="15.0" customHeight="1"/>
    <row r="133" ht="15.0" customHeight="1"/>
    <row r="134" ht="15.0" customHeight="1"/>
    <row r="135" ht="15.0" customHeight="1"/>
    <row r="136" ht="15.0" customHeight="1"/>
    <row r="137" ht="15.0" customHeight="1"/>
    <row r="138" ht="15.0" customHeight="1"/>
    <row r="139" ht="15.0" customHeight="1"/>
    <row r="140" ht="15.0" customHeight="1"/>
    <row r="141" ht="15.0" customHeight="1"/>
    <row r="142" ht="15.0" customHeight="1"/>
    <row r="143" ht="15.0" customHeight="1"/>
    <row r="144" ht="15.0" customHeight="1"/>
    <row r="145" ht="15.0" customHeight="1"/>
    <row r="146" ht="15.0" customHeight="1"/>
    <row r="147" ht="15.0" customHeight="1"/>
    <row r="148" ht="15.0" customHeight="1"/>
    <row r="149" ht="15.0" customHeight="1"/>
    <row r="150" ht="15.0" customHeight="1"/>
    <row r="151" ht="15.0" customHeight="1"/>
    <row r="152" ht="15.0" customHeight="1"/>
    <row r="153" ht="15.0" customHeight="1"/>
    <row r="154" ht="15.0" customHeight="1"/>
    <row r="155" ht="15.0" customHeight="1"/>
    <row r="156" ht="15.0" customHeight="1"/>
    <row r="157" ht="15.0" customHeight="1"/>
    <row r="158" ht="15.0" customHeight="1"/>
    <row r="159" ht="15.0" customHeight="1"/>
    <row r="160" ht="15.0" customHeight="1"/>
    <row r="161" ht="15.0" customHeight="1"/>
    <row r="162" ht="15.0" customHeight="1"/>
    <row r="163" ht="15.0" customHeight="1"/>
    <row r="164" ht="15.0" customHeight="1"/>
    <row r="165" ht="15.0" customHeight="1"/>
    <row r="166" ht="15.0" customHeight="1"/>
    <row r="167" ht="15.0" customHeight="1"/>
    <row r="168" ht="15.0" customHeight="1"/>
    <row r="169" ht="15.0" customHeight="1"/>
    <row r="170" ht="15.0" customHeight="1"/>
    <row r="171" ht="15.0" customHeight="1"/>
    <row r="172" ht="15.0" customHeight="1"/>
    <row r="173" ht="15.0" customHeight="1"/>
    <row r="174" ht="15.0" customHeight="1"/>
    <row r="175" ht="15.0" customHeight="1"/>
    <row r="176" ht="15.0" customHeight="1"/>
    <row r="177" ht="15.0" customHeight="1"/>
    <row r="178" ht="15.0" customHeight="1"/>
    <row r="179" ht="15.0" customHeight="1"/>
    <row r="180" ht="15.0" customHeight="1"/>
    <row r="181" ht="15.0" customHeight="1"/>
    <row r="182" ht="15.0" customHeight="1"/>
    <row r="183" ht="15.0" customHeight="1"/>
    <row r="184" ht="15.0" customHeight="1"/>
    <row r="185" ht="15.0" customHeight="1"/>
    <row r="186" ht="15.0" customHeight="1"/>
    <row r="187" ht="15.0" customHeight="1"/>
    <row r="188" ht="15.0" customHeight="1"/>
    <row r="189" ht="15.0" customHeight="1"/>
    <row r="190" ht="15.0" customHeight="1"/>
    <row r="191" ht="15.0" customHeight="1"/>
    <row r="192" ht="15.0" customHeight="1"/>
    <row r="193" ht="15.0" customHeight="1"/>
    <row r="194" ht="15.0" customHeight="1"/>
    <row r="195" ht="15.0" customHeight="1"/>
    <row r="196" ht="15.0" customHeight="1"/>
    <row r="197" ht="15.0" customHeight="1"/>
    <row r="198" ht="15.0" customHeight="1"/>
    <row r="199" ht="15.0" customHeight="1"/>
    <row r="200" ht="15.0" customHeight="1"/>
    <row r="201" ht="15.0" customHeight="1"/>
    <row r="202" ht="15.0" customHeight="1"/>
    <row r="203" ht="15.0" customHeight="1"/>
    <row r="204" ht="15.0" customHeight="1"/>
    <row r="205" ht="15.0" customHeight="1"/>
    <row r="206" ht="15.0" customHeight="1"/>
    <row r="207" ht="15.0" customHeight="1"/>
    <row r="208" ht="15.0" customHeight="1"/>
    <row r="209" ht="15.0" customHeight="1"/>
    <row r="210" ht="15.0" customHeight="1"/>
    <row r="211" ht="15.0" customHeight="1"/>
    <row r="212" ht="15.0" customHeight="1"/>
    <row r="213" ht="15.0" customHeight="1"/>
    <row r="214" ht="15.0" customHeight="1"/>
    <row r="215" ht="15.0" customHeight="1"/>
    <row r="216" ht="15.0" customHeight="1"/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1"/>
      <c r="J217" s="22"/>
      <c r="K217" s="20"/>
      <c r="L217" s="23"/>
      <c r="M217" s="21"/>
      <c r="N217" s="20"/>
      <c r="O217" s="20"/>
      <c r="P217" s="23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4"/>
      <c r="BF217" s="24"/>
      <c r="BG217" s="24"/>
      <c r="BH217" s="24"/>
      <c r="BI217" s="24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1"/>
      <c r="J218" s="22"/>
      <c r="K218" s="20"/>
      <c r="L218" s="23"/>
      <c r="M218" s="21"/>
      <c r="N218" s="20"/>
      <c r="O218" s="20"/>
      <c r="P218" s="23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4"/>
      <c r="BF218" s="24"/>
      <c r="BG218" s="24"/>
      <c r="BH218" s="24"/>
      <c r="BI218" s="24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1"/>
      <c r="J219" s="22"/>
      <c r="K219" s="20"/>
      <c r="L219" s="23"/>
      <c r="M219" s="21"/>
      <c r="N219" s="20"/>
      <c r="O219" s="20"/>
      <c r="P219" s="23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4"/>
      <c r="BF219" s="24"/>
      <c r="BG219" s="24"/>
      <c r="BH219" s="24"/>
      <c r="BI219" s="24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1"/>
      <c r="J220" s="22"/>
      <c r="K220" s="20"/>
      <c r="L220" s="23"/>
      <c r="M220" s="21"/>
      <c r="N220" s="20"/>
      <c r="O220" s="20"/>
      <c r="P220" s="23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4"/>
      <c r="BF220" s="24"/>
      <c r="BG220" s="24"/>
      <c r="BH220" s="24"/>
      <c r="BI220" s="24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1"/>
      <c r="J221" s="22"/>
      <c r="K221" s="20"/>
      <c r="L221" s="23"/>
      <c r="M221" s="21"/>
      <c r="N221" s="20"/>
      <c r="O221" s="20"/>
      <c r="P221" s="23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4"/>
      <c r="BF221" s="24"/>
      <c r="BG221" s="24"/>
      <c r="BH221" s="24"/>
      <c r="BI221" s="24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1"/>
      <c r="J222" s="22"/>
      <c r="K222" s="20"/>
      <c r="L222" s="23"/>
      <c r="M222" s="21"/>
      <c r="N222" s="20"/>
      <c r="O222" s="20"/>
      <c r="P222" s="23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4"/>
      <c r="BF222" s="24"/>
      <c r="BG222" s="24"/>
      <c r="BH222" s="24"/>
      <c r="BI222" s="24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1"/>
      <c r="J223" s="22"/>
      <c r="K223" s="20"/>
      <c r="L223" s="23"/>
      <c r="M223" s="21"/>
      <c r="N223" s="20"/>
      <c r="O223" s="20"/>
      <c r="P223" s="23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4"/>
      <c r="BF223" s="24"/>
      <c r="BG223" s="24"/>
      <c r="BH223" s="24"/>
      <c r="BI223" s="24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1"/>
      <c r="J224" s="22"/>
      <c r="K224" s="20"/>
      <c r="L224" s="23"/>
      <c r="M224" s="21"/>
      <c r="N224" s="20"/>
      <c r="O224" s="20"/>
      <c r="P224" s="23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4"/>
      <c r="BF224" s="24"/>
      <c r="BG224" s="24"/>
      <c r="BH224" s="24"/>
      <c r="BI224" s="24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1"/>
      <c r="J225" s="22"/>
      <c r="K225" s="20"/>
      <c r="L225" s="23"/>
      <c r="M225" s="21"/>
      <c r="N225" s="20"/>
      <c r="O225" s="20"/>
      <c r="P225" s="23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4"/>
      <c r="BF225" s="24"/>
      <c r="BG225" s="24"/>
      <c r="BH225" s="24"/>
      <c r="BI225" s="24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1"/>
      <c r="J226" s="22"/>
      <c r="K226" s="20"/>
      <c r="L226" s="23"/>
      <c r="M226" s="21"/>
      <c r="N226" s="20"/>
      <c r="O226" s="20"/>
      <c r="P226" s="23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4"/>
      <c r="BF226" s="24"/>
      <c r="BG226" s="24"/>
      <c r="BH226" s="24"/>
      <c r="BI226" s="24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1"/>
      <c r="N227" s="22"/>
      <c r="O227" s="20"/>
      <c r="P227" s="23"/>
      <c r="Q227" s="20"/>
      <c r="R227" s="20"/>
      <c r="S227" s="20"/>
      <c r="T227" s="23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4"/>
      <c r="BF227" s="24"/>
      <c r="BG227" s="24"/>
      <c r="BH227" s="24"/>
      <c r="BI227" s="24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1"/>
      <c r="N228" s="22"/>
      <c r="O228" s="20"/>
      <c r="P228" s="23"/>
      <c r="Q228" s="20"/>
      <c r="R228" s="20"/>
      <c r="S228" s="20"/>
      <c r="T228" s="23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4"/>
      <c r="BF228" s="24"/>
      <c r="BG228" s="24"/>
      <c r="BH228" s="24"/>
      <c r="BI228" s="24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1"/>
      <c r="N229" s="22"/>
      <c r="O229" s="20"/>
      <c r="P229" s="23"/>
      <c r="Q229" s="20"/>
      <c r="R229" s="20"/>
      <c r="S229" s="20"/>
      <c r="T229" s="23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4"/>
      <c r="BF229" s="24"/>
      <c r="BG229" s="24"/>
      <c r="BH229" s="24"/>
      <c r="BI229" s="24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1"/>
      <c r="N230" s="22"/>
      <c r="O230" s="20"/>
      <c r="P230" s="23"/>
      <c r="Q230" s="20"/>
      <c r="R230" s="20"/>
      <c r="S230" s="20"/>
      <c r="T230" s="23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4"/>
      <c r="BF230" s="24"/>
      <c r="BG230" s="24"/>
      <c r="BH230" s="24"/>
      <c r="BI230" s="24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1"/>
      <c r="N231" s="22"/>
      <c r="O231" s="20"/>
      <c r="P231" s="23"/>
      <c r="Q231" s="20"/>
      <c r="R231" s="20"/>
      <c r="S231" s="20"/>
      <c r="T231" s="23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4"/>
      <c r="BF231" s="24"/>
      <c r="BG231" s="24"/>
      <c r="BH231" s="24"/>
      <c r="BI231" s="24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1"/>
      <c r="N232" s="22"/>
      <c r="O232" s="20"/>
      <c r="P232" s="23"/>
      <c r="Q232" s="20"/>
      <c r="R232" s="20"/>
      <c r="S232" s="20"/>
      <c r="T232" s="23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4"/>
      <c r="BF232" s="24"/>
      <c r="BG232" s="24"/>
      <c r="BH232" s="24"/>
      <c r="BI232" s="24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1"/>
      <c r="N233" s="22"/>
      <c r="O233" s="20"/>
      <c r="P233" s="23"/>
      <c r="Q233" s="20"/>
      <c r="R233" s="20"/>
      <c r="S233" s="20"/>
      <c r="T233" s="23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4"/>
      <c r="BF233" s="24"/>
      <c r="BG233" s="24"/>
      <c r="BH233" s="24"/>
      <c r="BI233" s="24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1"/>
      <c r="N234" s="22"/>
      <c r="O234" s="20"/>
      <c r="P234" s="23"/>
      <c r="Q234" s="20"/>
      <c r="R234" s="20"/>
      <c r="S234" s="20"/>
      <c r="T234" s="23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4"/>
      <c r="BF234" s="24"/>
      <c r="BG234" s="24"/>
      <c r="BH234" s="24"/>
      <c r="BI234" s="24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1"/>
      <c r="N235" s="22"/>
      <c r="O235" s="20"/>
      <c r="P235" s="23"/>
      <c r="Q235" s="20"/>
      <c r="R235" s="20"/>
      <c r="S235" s="20"/>
      <c r="T235" s="23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4"/>
      <c r="BF235" s="24"/>
      <c r="BG235" s="24"/>
      <c r="BH235" s="24"/>
      <c r="BI235" s="24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1"/>
      <c r="N236" s="22"/>
      <c r="O236" s="20"/>
      <c r="P236" s="23"/>
      <c r="Q236" s="20"/>
      <c r="R236" s="20"/>
      <c r="S236" s="20"/>
      <c r="T236" s="23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4"/>
      <c r="BF236" s="24"/>
      <c r="BG236" s="24"/>
      <c r="BH236" s="24"/>
      <c r="BI236" s="24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1"/>
      <c r="N237" s="22"/>
      <c r="O237" s="20"/>
      <c r="P237" s="23"/>
      <c r="Q237" s="20"/>
      <c r="R237" s="20"/>
      <c r="S237" s="20"/>
      <c r="T237" s="23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4"/>
      <c r="BF237" s="24"/>
      <c r="BG237" s="24"/>
      <c r="BH237" s="24"/>
      <c r="BI237" s="24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1"/>
      <c r="N238" s="22"/>
      <c r="O238" s="20"/>
      <c r="P238" s="23"/>
      <c r="Q238" s="20"/>
      <c r="R238" s="20"/>
      <c r="S238" s="20"/>
      <c r="T238" s="23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4"/>
      <c r="BF238" s="24"/>
      <c r="BG238" s="24"/>
      <c r="BH238" s="24"/>
      <c r="BI238" s="24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1"/>
      <c r="N239" s="22"/>
      <c r="O239" s="20"/>
      <c r="P239" s="23"/>
      <c r="Q239" s="20"/>
      <c r="R239" s="20"/>
      <c r="S239" s="20"/>
      <c r="T239" s="23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4"/>
      <c r="BF239" s="24"/>
      <c r="BG239" s="24"/>
      <c r="BH239" s="24"/>
      <c r="BI239" s="24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1"/>
      <c r="N240" s="22"/>
      <c r="O240" s="20"/>
      <c r="P240" s="23"/>
      <c r="Q240" s="20"/>
      <c r="R240" s="20"/>
      <c r="S240" s="20"/>
      <c r="T240" s="23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4"/>
      <c r="BF240" s="24"/>
      <c r="BG240" s="24"/>
      <c r="BH240" s="24"/>
      <c r="BI240" s="24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1"/>
      <c r="N241" s="22"/>
      <c r="O241" s="20"/>
      <c r="P241" s="23"/>
      <c r="Q241" s="20"/>
      <c r="R241" s="20"/>
      <c r="S241" s="20"/>
      <c r="T241" s="23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4"/>
      <c r="BF241" s="24"/>
      <c r="BG241" s="24"/>
      <c r="BH241" s="24"/>
      <c r="BI241" s="24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1"/>
      <c r="N242" s="22"/>
      <c r="O242" s="20"/>
      <c r="P242" s="23"/>
      <c r="Q242" s="20"/>
      <c r="R242" s="20"/>
      <c r="S242" s="20"/>
      <c r="T242" s="23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4"/>
      <c r="BF242" s="24"/>
      <c r="BG242" s="24"/>
      <c r="BH242" s="24"/>
      <c r="BI242" s="24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1"/>
      <c r="N243" s="22"/>
      <c r="O243" s="20"/>
      <c r="P243" s="23"/>
      <c r="Q243" s="20"/>
      <c r="R243" s="20"/>
      <c r="S243" s="20"/>
      <c r="T243" s="23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4"/>
      <c r="BF243" s="24"/>
      <c r="BG243" s="24"/>
      <c r="BH243" s="24"/>
      <c r="BI243" s="24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1"/>
      <c r="N244" s="22"/>
      <c r="O244" s="20"/>
      <c r="P244" s="23"/>
      <c r="Q244" s="20"/>
      <c r="R244" s="20"/>
      <c r="S244" s="20"/>
      <c r="T244" s="23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4"/>
      <c r="BF244" s="24"/>
      <c r="BG244" s="24"/>
      <c r="BH244" s="24"/>
      <c r="BI244" s="24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1"/>
      <c r="N245" s="22"/>
      <c r="O245" s="20"/>
      <c r="P245" s="23"/>
      <c r="Q245" s="20"/>
      <c r="R245" s="20"/>
      <c r="S245" s="20"/>
      <c r="T245" s="23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4"/>
      <c r="BF245" s="24"/>
      <c r="BG245" s="24"/>
      <c r="BH245" s="24"/>
      <c r="BI245" s="24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1"/>
      <c r="N246" s="22"/>
      <c r="O246" s="20"/>
      <c r="P246" s="23"/>
      <c r="Q246" s="20"/>
      <c r="R246" s="20"/>
      <c r="S246" s="20"/>
      <c r="T246" s="23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4"/>
      <c r="BF246" s="24"/>
      <c r="BG246" s="24"/>
      <c r="BH246" s="24"/>
      <c r="BI246" s="24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1"/>
      <c r="N247" s="22"/>
      <c r="O247" s="20"/>
      <c r="P247" s="23"/>
      <c r="Q247" s="20"/>
      <c r="R247" s="20"/>
      <c r="S247" s="20"/>
      <c r="T247" s="23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4"/>
      <c r="BF247" s="24"/>
      <c r="BG247" s="24"/>
      <c r="BH247" s="24"/>
      <c r="BI247" s="24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1"/>
      <c r="N248" s="22"/>
      <c r="O248" s="20"/>
      <c r="P248" s="23"/>
      <c r="Q248" s="20"/>
      <c r="R248" s="20"/>
      <c r="S248" s="20"/>
      <c r="T248" s="23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4"/>
      <c r="BF248" s="24"/>
      <c r="BG248" s="24"/>
      <c r="BH248" s="24"/>
      <c r="BI248" s="24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1"/>
      <c r="N249" s="22"/>
      <c r="O249" s="20"/>
      <c r="P249" s="23"/>
      <c r="Q249" s="20"/>
      <c r="R249" s="20"/>
      <c r="S249" s="20"/>
      <c r="T249" s="23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4"/>
      <c r="BF249" s="24"/>
      <c r="BG249" s="24"/>
      <c r="BH249" s="24"/>
      <c r="BI249" s="24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1"/>
      <c r="N250" s="22"/>
      <c r="O250" s="20"/>
      <c r="P250" s="23"/>
      <c r="Q250" s="20"/>
      <c r="R250" s="20"/>
      <c r="S250" s="20"/>
      <c r="T250" s="23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4"/>
      <c r="BF250" s="24"/>
      <c r="BG250" s="24"/>
      <c r="BH250" s="24"/>
      <c r="BI250" s="24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1"/>
      <c r="N251" s="22"/>
      <c r="O251" s="20"/>
      <c r="P251" s="23"/>
      <c r="Q251" s="20"/>
      <c r="R251" s="20"/>
      <c r="S251" s="20"/>
      <c r="T251" s="23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4"/>
      <c r="BF251" s="24"/>
      <c r="BG251" s="24"/>
      <c r="BH251" s="24"/>
      <c r="BI251" s="24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1"/>
      <c r="N252" s="22"/>
      <c r="O252" s="20"/>
      <c r="P252" s="23"/>
      <c r="Q252" s="20"/>
      <c r="R252" s="20"/>
      <c r="S252" s="20"/>
      <c r="T252" s="23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4"/>
      <c r="BF252" s="24"/>
      <c r="BG252" s="24"/>
      <c r="BH252" s="24"/>
      <c r="BI252" s="24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1"/>
      <c r="N253" s="22"/>
      <c r="O253" s="20"/>
      <c r="P253" s="23"/>
      <c r="Q253" s="20"/>
      <c r="R253" s="20"/>
      <c r="S253" s="20"/>
      <c r="T253" s="23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4"/>
      <c r="BF253" s="24"/>
      <c r="BG253" s="24"/>
      <c r="BH253" s="24"/>
      <c r="BI253" s="24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1"/>
      <c r="N254" s="22"/>
      <c r="O254" s="20"/>
      <c r="P254" s="23"/>
      <c r="Q254" s="20"/>
      <c r="R254" s="20"/>
      <c r="S254" s="20"/>
      <c r="T254" s="23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4"/>
      <c r="BF254" s="24"/>
      <c r="BG254" s="24"/>
      <c r="BH254" s="24"/>
      <c r="BI254" s="24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1"/>
      <c r="N255" s="22"/>
      <c r="O255" s="20"/>
      <c r="P255" s="23"/>
      <c r="Q255" s="20"/>
      <c r="R255" s="20"/>
      <c r="S255" s="20"/>
      <c r="T255" s="23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4"/>
      <c r="BF255" s="24"/>
      <c r="BG255" s="24"/>
      <c r="BH255" s="24"/>
      <c r="BI255" s="24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1"/>
      <c r="N256" s="22"/>
      <c r="O256" s="20"/>
      <c r="P256" s="23"/>
      <c r="Q256" s="20"/>
      <c r="R256" s="20"/>
      <c r="S256" s="20"/>
      <c r="T256" s="23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4"/>
      <c r="BF256" s="24"/>
      <c r="BG256" s="24"/>
      <c r="BH256" s="24"/>
      <c r="BI256" s="24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1"/>
      <c r="N257" s="22"/>
      <c r="O257" s="20"/>
      <c r="P257" s="23"/>
      <c r="Q257" s="20"/>
      <c r="R257" s="20"/>
      <c r="S257" s="20"/>
      <c r="T257" s="23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4"/>
      <c r="BF257" s="24"/>
      <c r="BG257" s="24"/>
      <c r="BH257" s="24"/>
      <c r="BI257" s="24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1"/>
      <c r="N258" s="22"/>
      <c r="O258" s="20"/>
      <c r="P258" s="23"/>
      <c r="Q258" s="20"/>
      <c r="R258" s="20"/>
      <c r="S258" s="20"/>
      <c r="T258" s="23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4"/>
      <c r="BF258" s="24"/>
      <c r="BG258" s="24"/>
      <c r="BH258" s="24"/>
      <c r="BI258" s="24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1"/>
      <c r="N259" s="22"/>
      <c r="O259" s="20"/>
      <c r="P259" s="23"/>
      <c r="Q259" s="20"/>
      <c r="R259" s="20"/>
      <c r="S259" s="20"/>
      <c r="T259" s="23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4"/>
      <c r="BF259" s="24"/>
      <c r="BG259" s="24"/>
      <c r="BH259" s="24"/>
      <c r="BI259" s="24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1"/>
      <c r="N260" s="22"/>
      <c r="O260" s="20"/>
      <c r="P260" s="23"/>
      <c r="Q260" s="20"/>
      <c r="R260" s="20"/>
      <c r="S260" s="20"/>
      <c r="T260" s="23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4"/>
      <c r="BF260" s="24"/>
      <c r="BG260" s="24"/>
      <c r="BH260" s="24"/>
      <c r="BI260" s="24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1"/>
      <c r="N261" s="22"/>
      <c r="O261" s="20"/>
      <c r="P261" s="23"/>
      <c r="Q261" s="20"/>
      <c r="R261" s="20"/>
      <c r="S261" s="20"/>
      <c r="T261" s="23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4"/>
      <c r="BF261" s="24"/>
      <c r="BG261" s="24"/>
      <c r="BH261" s="24"/>
      <c r="BI261" s="24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1"/>
      <c r="N262" s="22"/>
      <c r="O262" s="20"/>
      <c r="P262" s="23"/>
      <c r="Q262" s="20"/>
      <c r="R262" s="20"/>
      <c r="S262" s="20"/>
      <c r="T262" s="23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4"/>
      <c r="BF262" s="24"/>
      <c r="BG262" s="24"/>
      <c r="BH262" s="24"/>
      <c r="BI262" s="24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1"/>
      <c r="N263" s="22"/>
      <c r="O263" s="20"/>
      <c r="P263" s="23"/>
      <c r="Q263" s="20"/>
      <c r="R263" s="20"/>
      <c r="S263" s="20"/>
      <c r="T263" s="23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4"/>
      <c r="BF263" s="24"/>
      <c r="BG263" s="24"/>
      <c r="BH263" s="24"/>
      <c r="BI263" s="24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1"/>
      <c r="N264" s="22"/>
      <c r="O264" s="20"/>
      <c r="P264" s="23"/>
      <c r="Q264" s="20"/>
      <c r="R264" s="20"/>
      <c r="S264" s="20"/>
      <c r="T264" s="23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4"/>
      <c r="BF264" s="24"/>
      <c r="BG264" s="24"/>
      <c r="BH264" s="24"/>
      <c r="BI264" s="24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1"/>
      <c r="N265" s="22"/>
      <c r="O265" s="20"/>
      <c r="P265" s="23"/>
      <c r="Q265" s="20"/>
      <c r="R265" s="20"/>
      <c r="S265" s="20"/>
      <c r="T265" s="23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4"/>
      <c r="BF265" s="24"/>
      <c r="BG265" s="24"/>
      <c r="BH265" s="24"/>
      <c r="BI265" s="24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1"/>
      <c r="N266" s="22"/>
      <c r="O266" s="20"/>
      <c r="P266" s="23"/>
      <c r="Q266" s="20"/>
      <c r="R266" s="20"/>
      <c r="S266" s="20"/>
      <c r="T266" s="23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4"/>
      <c r="BF266" s="24"/>
      <c r="BG266" s="24"/>
      <c r="BH266" s="24"/>
      <c r="BI266" s="24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1"/>
      <c r="N267" s="22"/>
      <c r="O267" s="20"/>
      <c r="P267" s="23"/>
      <c r="Q267" s="20"/>
      <c r="R267" s="20"/>
      <c r="S267" s="20"/>
      <c r="T267" s="23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4"/>
      <c r="BF267" s="24"/>
      <c r="BG267" s="24"/>
      <c r="BH267" s="24"/>
      <c r="BI267" s="24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1"/>
      <c r="N268" s="22"/>
      <c r="O268" s="20"/>
      <c r="P268" s="23"/>
      <c r="Q268" s="20"/>
      <c r="R268" s="20"/>
      <c r="S268" s="20"/>
      <c r="T268" s="23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4"/>
      <c r="BF268" s="24"/>
      <c r="BG268" s="24"/>
      <c r="BH268" s="24"/>
      <c r="BI268" s="24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1"/>
      <c r="N269" s="22"/>
      <c r="O269" s="20"/>
      <c r="P269" s="23"/>
      <c r="Q269" s="20"/>
      <c r="R269" s="20"/>
      <c r="S269" s="20"/>
      <c r="T269" s="23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4"/>
      <c r="BF269" s="24"/>
      <c r="BG269" s="24"/>
      <c r="BH269" s="24"/>
      <c r="BI269" s="24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1"/>
      <c r="N270" s="22"/>
      <c r="O270" s="20"/>
      <c r="P270" s="23"/>
      <c r="Q270" s="20"/>
      <c r="R270" s="20"/>
      <c r="S270" s="20"/>
      <c r="T270" s="23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4"/>
      <c r="BF270" s="24"/>
      <c r="BG270" s="24"/>
      <c r="BH270" s="24"/>
      <c r="BI270" s="24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1"/>
      <c r="N271" s="22"/>
      <c r="O271" s="20"/>
      <c r="P271" s="23"/>
      <c r="Q271" s="20"/>
      <c r="R271" s="20"/>
      <c r="S271" s="20"/>
      <c r="T271" s="23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4"/>
      <c r="BF271" s="24"/>
      <c r="BG271" s="24"/>
      <c r="BH271" s="24"/>
      <c r="BI271" s="24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1"/>
      <c r="N272" s="22"/>
      <c r="O272" s="20"/>
      <c r="P272" s="23"/>
      <c r="Q272" s="20"/>
      <c r="R272" s="20"/>
      <c r="S272" s="20"/>
      <c r="T272" s="23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4"/>
      <c r="BF272" s="24"/>
      <c r="BG272" s="24"/>
      <c r="BH272" s="24"/>
      <c r="BI272" s="24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1"/>
      <c r="N273" s="22"/>
      <c r="O273" s="20"/>
      <c r="P273" s="23"/>
      <c r="Q273" s="20"/>
      <c r="R273" s="20"/>
      <c r="S273" s="20"/>
      <c r="T273" s="23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4"/>
      <c r="BF273" s="24"/>
      <c r="BG273" s="24"/>
      <c r="BH273" s="24"/>
      <c r="BI273" s="24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1"/>
      <c r="N274" s="22"/>
      <c r="O274" s="20"/>
      <c r="P274" s="23"/>
      <c r="Q274" s="20"/>
      <c r="R274" s="20"/>
      <c r="S274" s="20"/>
      <c r="T274" s="23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4"/>
      <c r="BF274" s="24"/>
      <c r="BG274" s="24"/>
      <c r="BH274" s="24"/>
      <c r="BI274" s="24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1"/>
      <c r="N275" s="22"/>
      <c r="O275" s="20"/>
      <c r="P275" s="23"/>
      <c r="Q275" s="20"/>
      <c r="R275" s="20"/>
      <c r="S275" s="20"/>
      <c r="T275" s="23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4"/>
      <c r="BF275" s="24"/>
      <c r="BG275" s="24"/>
      <c r="BH275" s="24"/>
      <c r="BI275" s="24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1"/>
      <c r="N276" s="22"/>
      <c r="O276" s="20"/>
      <c r="P276" s="23"/>
      <c r="Q276" s="20"/>
      <c r="R276" s="20"/>
      <c r="S276" s="20"/>
      <c r="T276" s="23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4"/>
      <c r="BF276" s="24"/>
      <c r="BG276" s="24"/>
      <c r="BH276" s="24"/>
      <c r="BI276" s="24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1"/>
      <c r="N277" s="22"/>
      <c r="O277" s="20"/>
      <c r="P277" s="23"/>
      <c r="Q277" s="20"/>
      <c r="R277" s="20"/>
      <c r="S277" s="20"/>
      <c r="T277" s="23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4"/>
      <c r="BF277" s="24"/>
      <c r="BG277" s="24"/>
      <c r="BH277" s="24"/>
      <c r="BI277" s="24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1"/>
      <c r="N278" s="22"/>
      <c r="O278" s="20"/>
      <c r="P278" s="23"/>
      <c r="Q278" s="20"/>
      <c r="R278" s="20"/>
      <c r="S278" s="20"/>
      <c r="T278" s="23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4"/>
      <c r="BF278" s="24"/>
      <c r="BG278" s="24"/>
      <c r="BH278" s="24"/>
      <c r="BI278" s="24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1"/>
      <c r="N279" s="22"/>
      <c r="O279" s="20"/>
      <c r="P279" s="23"/>
      <c r="Q279" s="20"/>
      <c r="R279" s="20"/>
      <c r="S279" s="20"/>
      <c r="T279" s="23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4"/>
      <c r="BF279" s="24"/>
      <c r="BG279" s="24"/>
      <c r="BH279" s="24"/>
      <c r="BI279" s="24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1"/>
      <c r="N280" s="22"/>
      <c r="O280" s="20"/>
      <c r="P280" s="23"/>
      <c r="Q280" s="20"/>
      <c r="R280" s="20"/>
      <c r="S280" s="20"/>
      <c r="T280" s="23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4"/>
      <c r="BF280" s="24"/>
      <c r="BG280" s="24"/>
      <c r="BH280" s="24"/>
      <c r="BI280" s="24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1"/>
      <c r="N281" s="22"/>
      <c r="O281" s="20"/>
      <c r="P281" s="23"/>
      <c r="Q281" s="20"/>
      <c r="R281" s="20"/>
      <c r="S281" s="20"/>
      <c r="T281" s="23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4"/>
      <c r="BF281" s="24"/>
      <c r="BG281" s="24"/>
      <c r="BH281" s="24"/>
      <c r="BI281" s="24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1"/>
      <c r="N282" s="22"/>
      <c r="O282" s="20"/>
      <c r="P282" s="23"/>
      <c r="Q282" s="20"/>
      <c r="R282" s="20"/>
      <c r="S282" s="20"/>
      <c r="T282" s="23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4"/>
      <c r="BF282" s="24"/>
      <c r="BG282" s="24"/>
      <c r="BH282" s="24"/>
      <c r="BI282" s="24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1"/>
      <c r="N283" s="22"/>
      <c r="O283" s="20"/>
      <c r="P283" s="23"/>
      <c r="Q283" s="20"/>
      <c r="R283" s="20"/>
      <c r="S283" s="20"/>
      <c r="T283" s="23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4"/>
      <c r="BF283" s="24"/>
      <c r="BG283" s="24"/>
      <c r="BH283" s="24"/>
      <c r="BI283" s="24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1"/>
      <c r="N284" s="22"/>
      <c r="O284" s="20"/>
      <c r="P284" s="23"/>
      <c r="Q284" s="20"/>
      <c r="R284" s="20"/>
      <c r="S284" s="20"/>
      <c r="T284" s="23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4"/>
      <c r="BF284" s="24"/>
      <c r="BG284" s="24"/>
      <c r="BH284" s="24"/>
      <c r="BI284" s="24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1"/>
      <c r="N285" s="22"/>
      <c r="O285" s="20"/>
      <c r="P285" s="23"/>
      <c r="Q285" s="20"/>
      <c r="R285" s="20"/>
      <c r="S285" s="20"/>
      <c r="T285" s="23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4"/>
      <c r="BF285" s="24"/>
      <c r="BG285" s="24"/>
      <c r="BH285" s="24"/>
      <c r="BI285" s="24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1"/>
      <c r="N286" s="22"/>
      <c r="O286" s="20"/>
      <c r="P286" s="23"/>
      <c r="Q286" s="20"/>
      <c r="R286" s="20"/>
      <c r="S286" s="20"/>
      <c r="T286" s="23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4"/>
      <c r="BF286" s="24"/>
      <c r="BG286" s="24"/>
      <c r="BH286" s="24"/>
      <c r="BI286" s="24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1"/>
      <c r="N287" s="22"/>
      <c r="O287" s="20"/>
      <c r="P287" s="23"/>
      <c r="Q287" s="20"/>
      <c r="R287" s="20"/>
      <c r="S287" s="20"/>
      <c r="T287" s="23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4"/>
      <c r="BF287" s="24"/>
      <c r="BG287" s="24"/>
      <c r="BH287" s="24"/>
      <c r="BI287" s="24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1"/>
      <c r="N288" s="22"/>
      <c r="O288" s="20"/>
      <c r="P288" s="23"/>
      <c r="Q288" s="20"/>
      <c r="R288" s="20"/>
      <c r="S288" s="20"/>
      <c r="T288" s="23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4"/>
      <c r="BF288" s="24"/>
      <c r="BG288" s="24"/>
      <c r="BH288" s="24"/>
      <c r="BI288" s="24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1"/>
      <c r="N289" s="22"/>
      <c r="O289" s="20"/>
      <c r="P289" s="23"/>
      <c r="Q289" s="20"/>
      <c r="R289" s="20"/>
      <c r="S289" s="20"/>
      <c r="T289" s="23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4"/>
      <c r="BF289" s="24"/>
      <c r="BG289" s="24"/>
      <c r="BH289" s="24"/>
      <c r="BI289" s="24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1"/>
      <c r="N290" s="22"/>
      <c r="O290" s="20"/>
      <c r="P290" s="23"/>
      <c r="Q290" s="20"/>
      <c r="R290" s="20"/>
      <c r="S290" s="20"/>
      <c r="T290" s="23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4"/>
      <c r="BF290" s="24"/>
      <c r="BG290" s="24"/>
      <c r="BH290" s="24"/>
      <c r="BI290" s="24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1"/>
      <c r="N291" s="22"/>
      <c r="O291" s="20"/>
      <c r="P291" s="23"/>
      <c r="Q291" s="20"/>
      <c r="R291" s="20"/>
      <c r="S291" s="20"/>
      <c r="T291" s="23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4"/>
      <c r="BF291" s="24"/>
      <c r="BG291" s="24"/>
      <c r="BH291" s="24"/>
      <c r="BI291" s="24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1"/>
      <c r="N292" s="22"/>
      <c r="O292" s="20"/>
      <c r="P292" s="23"/>
      <c r="Q292" s="20"/>
      <c r="R292" s="20"/>
      <c r="S292" s="20"/>
      <c r="T292" s="23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4"/>
      <c r="BF292" s="24"/>
      <c r="BG292" s="24"/>
      <c r="BH292" s="24"/>
      <c r="BI292" s="24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1"/>
      <c r="N293" s="22"/>
      <c r="O293" s="20"/>
      <c r="P293" s="23"/>
      <c r="Q293" s="20"/>
      <c r="R293" s="20"/>
      <c r="S293" s="20"/>
      <c r="T293" s="23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4"/>
      <c r="BF293" s="24"/>
      <c r="BG293" s="24"/>
      <c r="BH293" s="24"/>
      <c r="BI293" s="24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1"/>
      <c r="N294" s="22"/>
      <c r="O294" s="20"/>
      <c r="P294" s="23"/>
      <c r="Q294" s="20"/>
      <c r="R294" s="20"/>
      <c r="S294" s="20"/>
      <c r="T294" s="23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4"/>
      <c r="BF294" s="24"/>
      <c r="BG294" s="24"/>
      <c r="BH294" s="24"/>
      <c r="BI294" s="24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1"/>
      <c r="N295" s="22"/>
      <c r="O295" s="20"/>
      <c r="P295" s="23"/>
      <c r="Q295" s="20"/>
      <c r="R295" s="20"/>
      <c r="S295" s="20"/>
      <c r="T295" s="23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4"/>
      <c r="BF295" s="24"/>
      <c r="BG295" s="24"/>
      <c r="BH295" s="24"/>
      <c r="BI295" s="24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1"/>
      <c r="N296" s="22"/>
      <c r="O296" s="20"/>
      <c r="P296" s="23"/>
      <c r="Q296" s="20"/>
      <c r="R296" s="20"/>
      <c r="S296" s="20"/>
      <c r="T296" s="23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4"/>
      <c r="BF296" s="24"/>
      <c r="BG296" s="24"/>
      <c r="BH296" s="24"/>
      <c r="BI296" s="24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1"/>
      <c r="N297" s="22"/>
      <c r="O297" s="20"/>
      <c r="P297" s="23"/>
      <c r="Q297" s="20"/>
      <c r="R297" s="20"/>
      <c r="S297" s="20"/>
      <c r="T297" s="23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4"/>
      <c r="BF297" s="24"/>
      <c r="BG297" s="24"/>
      <c r="BH297" s="24"/>
      <c r="BI297" s="24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1"/>
      <c r="N298" s="22"/>
      <c r="O298" s="20"/>
      <c r="P298" s="23"/>
      <c r="Q298" s="20"/>
      <c r="R298" s="20"/>
      <c r="S298" s="20"/>
      <c r="T298" s="23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4"/>
      <c r="BF298" s="24"/>
      <c r="BG298" s="24"/>
      <c r="BH298" s="24"/>
      <c r="BI298" s="24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1"/>
      <c r="N299" s="22"/>
      <c r="O299" s="20"/>
      <c r="P299" s="23"/>
      <c r="Q299" s="20"/>
      <c r="R299" s="20"/>
      <c r="S299" s="20"/>
      <c r="T299" s="23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4"/>
      <c r="BF299" s="24"/>
      <c r="BG299" s="24"/>
      <c r="BH299" s="24"/>
      <c r="BI299" s="24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1"/>
      <c r="N300" s="22"/>
      <c r="O300" s="20"/>
      <c r="P300" s="23"/>
      <c r="Q300" s="20"/>
      <c r="R300" s="20"/>
      <c r="S300" s="20"/>
      <c r="T300" s="23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4"/>
      <c r="BF300" s="24"/>
      <c r="BG300" s="24"/>
      <c r="BH300" s="24"/>
      <c r="BI300" s="24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1"/>
      <c r="N301" s="22"/>
      <c r="O301" s="20"/>
      <c r="P301" s="23"/>
      <c r="Q301" s="20"/>
      <c r="R301" s="20"/>
      <c r="S301" s="20"/>
      <c r="T301" s="23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4"/>
      <c r="BF301" s="24"/>
      <c r="BG301" s="24"/>
      <c r="BH301" s="24"/>
      <c r="BI301" s="24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1"/>
      <c r="N302" s="22"/>
      <c r="O302" s="20"/>
      <c r="P302" s="23"/>
      <c r="Q302" s="20"/>
      <c r="R302" s="20"/>
      <c r="S302" s="20"/>
      <c r="T302" s="23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4"/>
      <c r="BF302" s="24"/>
      <c r="BG302" s="24"/>
      <c r="BH302" s="24"/>
      <c r="BI302" s="24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1"/>
      <c r="N303" s="22"/>
      <c r="O303" s="20"/>
      <c r="P303" s="23"/>
      <c r="Q303" s="20"/>
      <c r="R303" s="20"/>
      <c r="S303" s="20"/>
      <c r="T303" s="23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4"/>
      <c r="BF303" s="24"/>
      <c r="BG303" s="24"/>
      <c r="BH303" s="24"/>
      <c r="BI303" s="24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1"/>
      <c r="N304" s="22"/>
      <c r="O304" s="20"/>
      <c r="P304" s="23"/>
      <c r="Q304" s="20"/>
      <c r="R304" s="20"/>
      <c r="S304" s="20"/>
      <c r="T304" s="23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4"/>
      <c r="BF304" s="24"/>
      <c r="BG304" s="24"/>
      <c r="BH304" s="24"/>
      <c r="BI304" s="24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1"/>
      <c r="N305" s="22"/>
      <c r="O305" s="20"/>
      <c r="P305" s="23"/>
      <c r="Q305" s="20"/>
      <c r="R305" s="20"/>
      <c r="S305" s="20"/>
      <c r="T305" s="23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4"/>
      <c r="BF305" s="24"/>
      <c r="BG305" s="24"/>
      <c r="BH305" s="24"/>
      <c r="BI305" s="24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1"/>
      <c r="N306" s="22"/>
      <c r="O306" s="20"/>
      <c r="P306" s="23"/>
      <c r="Q306" s="20"/>
      <c r="R306" s="20"/>
      <c r="S306" s="20"/>
      <c r="T306" s="23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4"/>
      <c r="BF306" s="24"/>
      <c r="BG306" s="24"/>
      <c r="BH306" s="24"/>
      <c r="BI306" s="24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1"/>
      <c r="N307" s="22"/>
      <c r="O307" s="20"/>
      <c r="P307" s="23"/>
      <c r="Q307" s="20"/>
      <c r="R307" s="20"/>
      <c r="S307" s="20"/>
      <c r="T307" s="23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4"/>
      <c r="BF307" s="24"/>
      <c r="BG307" s="24"/>
      <c r="BH307" s="24"/>
      <c r="BI307" s="24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1"/>
      <c r="N308" s="22"/>
      <c r="O308" s="20"/>
      <c r="P308" s="23"/>
      <c r="Q308" s="20"/>
      <c r="R308" s="20"/>
      <c r="S308" s="20"/>
      <c r="T308" s="23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4"/>
      <c r="BF308" s="24"/>
      <c r="BG308" s="24"/>
      <c r="BH308" s="24"/>
      <c r="BI308" s="24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1"/>
      <c r="N309" s="22"/>
      <c r="O309" s="20"/>
      <c r="P309" s="23"/>
      <c r="Q309" s="20"/>
      <c r="R309" s="20"/>
      <c r="S309" s="20"/>
      <c r="T309" s="23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4"/>
      <c r="BF309" s="24"/>
      <c r="BG309" s="24"/>
      <c r="BH309" s="24"/>
      <c r="BI309" s="24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1"/>
      <c r="N310" s="22"/>
      <c r="O310" s="20"/>
      <c r="P310" s="23"/>
      <c r="Q310" s="20"/>
      <c r="R310" s="20"/>
      <c r="S310" s="20"/>
      <c r="T310" s="23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4"/>
      <c r="BF310" s="24"/>
      <c r="BG310" s="24"/>
      <c r="BH310" s="24"/>
      <c r="BI310" s="24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1"/>
      <c r="N311" s="22"/>
      <c r="O311" s="20"/>
      <c r="P311" s="23"/>
      <c r="Q311" s="20"/>
      <c r="R311" s="20"/>
      <c r="S311" s="20"/>
      <c r="T311" s="23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4"/>
      <c r="BF311" s="24"/>
      <c r="BG311" s="24"/>
      <c r="BH311" s="24"/>
      <c r="BI311" s="24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1"/>
      <c r="N312" s="22"/>
      <c r="O312" s="20"/>
      <c r="P312" s="23"/>
      <c r="Q312" s="20"/>
      <c r="R312" s="20"/>
      <c r="S312" s="20"/>
      <c r="T312" s="23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4"/>
      <c r="BF312" s="24"/>
      <c r="BG312" s="24"/>
      <c r="BH312" s="24"/>
      <c r="BI312" s="24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1"/>
      <c r="N313" s="22"/>
      <c r="O313" s="20"/>
      <c r="P313" s="23"/>
      <c r="Q313" s="20"/>
      <c r="R313" s="20"/>
      <c r="S313" s="20"/>
      <c r="T313" s="23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4"/>
      <c r="BF313" s="24"/>
      <c r="BG313" s="24"/>
      <c r="BH313" s="24"/>
      <c r="BI313" s="24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1"/>
      <c r="N314" s="22"/>
      <c r="O314" s="20"/>
      <c r="P314" s="23"/>
      <c r="Q314" s="20"/>
      <c r="R314" s="20"/>
      <c r="S314" s="20"/>
      <c r="T314" s="23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4"/>
      <c r="BF314" s="24"/>
      <c r="BG314" s="24"/>
      <c r="BH314" s="24"/>
      <c r="BI314" s="24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1"/>
      <c r="N315" s="22"/>
      <c r="O315" s="20"/>
      <c r="P315" s="23"/>
      <c r="Q315" s="20"/>
      <c r="R315" s="20"/>
      <c r="S315" s="20"/>
      <c r="T315" s="23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4"/>
      <c r="BF315" s="24"/>
      <c r="BG315" s="24"/>
      <c r="BH315" s="24"/>
      <c r="BI315" s="24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1"/>
      <c r="N316" s="22"/>
      <c r="O316" s="20"/>
      <c r="P316" s="23"/>
      <c r="Q316" s="20"/>
      <c r="R316" s="20"/>
      <c r="S316" s="20"/>
      <c r="T316" s="23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4"/>
      <c r="BF316" s="24"/>
      <c r="BG316" s="24"/>
      <c r="BH316" s="24"/>
      <c r="BI316" s="24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1"/>
      <c r="N317" s="22"/>
      <c r="O317" s="20"/>
      <c r="P317" s="23"/>
      <c r="Q317" s="20"/>
      <c r="R317" s="20"/>
      <c r="S317" s="20"/>
      <c r="T317" s="23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4"/>
      <c r="BF317" s="24"/>
      <c r="BG317" s="24"/>
      <c r="BH317" s="24"/>
      <c r="BI317" s="24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1"/>
      <c r="N318" s="22"/>
      <c r="O318" s="20"/>
      <c r="P318" s="23"/>
      <c r="Q318" s="20"/>
      <c r="R318" s="20"/>
      <c r="S318" s="20"/>
      <c r="T318" s="23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4"/>
      <c r="BF318" s="24"/>
      <c r="BG318" s="24"/>
      <c r="BH318" s="24"/>
      <c r="BI318" s="24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1"/>
      <c r="N319" s="22"/>
      <c r="O319" s="20"/>
      <c r="P319" s="23"/>
      <c r="Q319" s="20"/>
      <c r="R319" s="20"/>
      <c r="S319" s="20"/>
      <c r="T319" s="23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4"/>
      <c r="BF319" s="24"/>
      <c r="BG319" s="24"/>
      <c r="BH319" s="24"/>
      <c r="BI319" s="24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1"/>
      <c r="N320" s="22"/>
      <c r="O320" s="20"/>
      <c r="P320" s="23"/>
      <c r="Q320" s="20"/>
      <c r="R320" s="20"/>
      <c r="S320" s="20"/>
      <c r="T320" s="23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4"/>
      <c r="BF320" s="24"/>
      <c r="BG320" s="24"/>
      <c r="BH320" s="24"/>
      <c r="BI320" s="24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1"/>
      <c r="N321" s="22"/>
      <c r="O321" s="20"/>
      <c r="P321" s="23"/>
      <c r="Q321" s="20"/>
      <c r="R321" s="20"/>
      <c r="S321" s="20"/>
      <c r="T321" s="23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4"/>
      <c r="BF321" s="24"/>
      <c r="BG321" s="24"/>
      <c r="BH321" s="24"/>
      <c r="BI321" s="24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1"/>
      <c r="N322" s="22"/>
      <c r="O322" s="20"/>
      <c r="P322" s="23"/>
      <c r="Q322" s="20"/>
      <c r="R322" s="20"/>
      <c r="S322" s="20"/>
      <c r="T322" s="23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4"/>
      <c r="BF322" s="24"/>
      <c r="BG322" s="24"/>
      <c r="BH322" s="24"/>
      <c r="BI322" s="24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1"/>
      <c r="N323" s="22"/>
      <c r="O323" s="20"/>
      <c r="P323" s="23"/>
      <c r="Q323" s="20"/>
      <c r="R323" s="20"/>
      <c r="S323" s="20"/>
      <c r="T323" s="23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4"/>
      <c r="BF323" s="24"/>
      <c r="BG323" s="24"/>
      <c r="BH323" s="24"/>
      <c r="BI323" s="24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1"/>
      <c r="N324" s="22"/>
      <c r="O324" s="20"/>
      <c r="P324" s="23"/>
      <c r="Q324" s="20"/>
      <c r="R324" s="20"/>
      <c r="S324" s="20"/>
      <c r="T324" s="23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4"/>
      <c r="BF324" s="24"/>
      <c r="BG324" s="24"/>
      <c r="BH324" s="24"/>
      <c r="BI324" s="24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1"/>
      <c r="N325" s="22"/>
      <c r="O325" s="20"/>
      <c r="P325" s="23"/>
      <c r="Q325" s="20"/>
      <c r="R325" s="20"/>
      <c r="S325" s="20"/>
      <c r="T325" s="23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4"/>
      <c r="BF325" s="24"/>
      <c r="BG325" s="24"/>
      <c r="BH325" s="24"/>
      <c r="BI325" s="24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1"/>
      <c r="N326" s="22"/>
      <c r="O326" s="20"/>
      <c r="P326" s="23"/>
      <c r="Q326" s="20"/>
      <c r="R326" s="20"/>
      <c r="S326" s="20"/>
      <c r="T326" s="23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4"/>
      <c r="BF326" s="24"/>
      <c r="BG326" s="24"/>
      <c r="BH326" s="24"/>
      <c r="BI326" s="24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1"/>
      <c r="N327" s="22"/>
      <c r="O327" s="20"/>
      <c r="P327" s="23"/>
      <c r="Q327" s="20"/>
      <c r="R327" s="20"/>
      <c r="S327" s="20"/>
      <c r="T327" s="23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4"/>
      <c r="BF327" s="24"/>
      <c r="BG327" s="24"/>
      <c r="BH327" s="24"/>
      <c r="BI327" s="24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1"/>
      <c r="N328" s="22"/>
      <c r="O328" s="20"/>
      <c r="P328" s="23"/>
      <c r="Q328" s="20"/>
      <c r="R328" s="20"/>
      <c r="S328" s="20"/>
      <c r="T328" s="23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4"/>
      <c r="BF328" s="24"/>
      <c r="BG328" s="24"/>
      <c r="BH328" s="24"/>
      <c r="BI328" s="24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1"/>
      <c r="N329" s="22"/>
      <c r="O329" s="20"/>
      <c r="P329" s="23"/>
      <c r="Q329" s="20"/>
      <c r="R329" s="20"/>
      <c r="S329" s="20"/>
      <c r="T329" s="23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4"/>
      <c r="BF329" s="24"/>
      <c r="BG329" s="24"/>
      <c r="BH329" s="24"/>
      <c r="BI329" s="24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1"/>
      <c r="N330" s="22"/>
      <c r="O330" s="20"/>
      <c r="P330" s="23"/>
      <c r="Q330" s="20"/>
      <c r="R330" s="20"/>
      <c r="S330" s="20"/>
      <c r="T330" s="23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4"/>
      <c r="BF330" s="24"/>
      <c r="BG330" s="24"/>
      <c r="BH330" s="24"/>
      <c r="BI330" s="24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1"/>
      <c r="N331" s="22"/>
      <c r="O331" s="20"/>
      <c r="P331" s="23"/>
      <c r="Q331" s="20"/>
      <c r="R331" s="20"/>
      <c r="S331" s="20"/>
      <c r="T331" s="23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4"/>
      <c r="BF331" s="24"/>
      <c r="BG331" s="24"/>
      <c r="BH331" s="24"/>
      <c r="BI331" s="24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1"/>
      <c r="N332" s="22"/>
      <c r="O332" s="20"/>
      <c r="P332" s="23"/>
      <c r="Q332" s="20"/>
      <c r="R332" s="20"/>
      <c r="S332" s="20"/>
      <c r="T332" s="23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4"/>
      <c r="BF332" s="24"/>
      <c r="BG332" s="24"/>
      <c r="BH332" s="24"/>
      <c r="BI332" s="24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1"/>
      <c r="N333" s="22"/>
      <c r="O333" s="20"/>
      <c r="P333" s="23"/>
      <c r="Q333" s="20"/>
      <c r="R333" s="20"/>
      <c r="S333" s="20"/>
      <c r="T333" s="23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4"/>
      <c r="BF333" s="24"/>
      <c r="BG333" s="24"/>
      <c r="BH333" s="24"/>
      <c r="BI333" s="24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1"/>
      <c r="N334" s="22"/>
      <c r="O334" s="20"/>
      <c r="P334" s="23"/>
      <c r="Q334" s="20"/>
      <c r="R334" s="20"/>
      <c r="S334" s="20"/>
      <c r="T334" s="23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4"/>
      <c r="BF334" s="24"/>
      <c r="BG334" s="24"/>
      <c r="BH334" s="24"/>
      <c r="BI334" s="24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1"/>
      <c r="N335" s="22"/>
      <c r="O335" s="20"/>
      <c r="P335" s="23"/>
      <c r="Q335" s="20"/>
      <c r="R335" s="20"/>
      <c r="S335" s="20"/>
      <c r="T335" s="23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4"/>
      <c r="BF335" s="24"/>
      <c r="BG335" s="24"/>
      <c r="BH335" s="24"/>
      <c r="BI335" s="24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1"/>
      <c r="N336" s="22"/>
      <c r="O336" s="20"/>
      <c r="P336" s="23"/>
      <c r="Q336" s="20"/>
      <c r="R336" s="20"/>
      <c r="S336" s="20"/>
      <c r="T336" s="23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4"/>
      <c r="BF336" s="24"/>
      <c r="BG336" s="24"/>
      <c r="BH336" s="24"/>
      <c r="BI336" s="24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1"/>
      <c r="N337" s="22"/>
      <c r="O337" s="20"/>
      <c r="P337" s="23"/>
      <c r="Q337" s="20"/>
      <c r="R337" s="20"/>
      <c r="S337" s="20"/>
      <c r="T337" s="23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4"/>
      <c r="BF337" s="24"/>
      <c r="BG337" s="24"/>
      <c r="BH337" s="24"/>
      <c r="BI337" s="24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1"/>
      <c r="N338" s="22"/>
      <c r="O338" s="20"/>
      <c r="P338" s="23"/>
      <c r="Q338" s="20"/>
      <c r="R338" s="20"/>
      <c r="S338" s="20"/>
      <c r="T338" s="23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4"/>
      <c r="BF338" s="24"/>
      <c r="BG338" s="24"/>
      <c r="BH338" s="24"/>
      <c r="BI338" s="24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1"/>
      <c r="N339" s="22"/>
      <c r="O339" s="20"/>
      <c r="P339" s="23"/>
      <c r="Q339" s="20"/>
      <c r="R339" s="20"/>
      <c r="S339" s="20"/>
      <c r="T339" s="23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4"/>
      <c r="BF339" s="24"/>
      <c r="BG339" s="24"/>
      <c r="BH339" s="24"/>
      <c r="BI339" s="24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1"/>
      <c r="N340" s="22"/>
      <c r="O340" s="20"/>
      <c r="P340" s="23"/>
      <c r="Q340" s="20"/>
      <c r="R340" s="20"/>
      <c r="S340" s="20"/>
      <c r="T340" s="23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4"/>
      <c r="BF340" s="24"/>
      <c r="BG340" s="24"/>
      <c r="BH340" s="24"/>
      <c r="BI340" s="24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1"/>
      <c r="N341" s="22"/>
      <c r="O341" s="20"/>
      <c r="P341" s="23"/>
      <c r="Q341" s="20"/>
      <c r="R341" s="20"/>
      <c r="S341" s="20"/>
      <c r="T341" s="23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4"/>
      <c r="BF341" s="24"/>
      <c r="BG341" s="24"/>
      <c r="BH341" s="24"/>
      <c r="BI341" s="24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1"/>
      <c r="N342" s="22"/>
      <c r="O342" s="20"/>
      <c r="P342" s="23"/>
      <c r="Q342" s="20"/>
      <c r="R342" s="20"/>
      <c r="S342" s="20"/>
      <c r="T342" s="23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4"/>
      <c r="BF342" s="24"/>
      <c r="BG342" s="24"/>
      <c r="BH342" s="24"/>
      <c r="BI342" s="24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1"/>
      <c r="N343" s="22"/>
      <c r="O343" s="20"/>
      <c r="P343" s="23"/>
      <c r="Q343" s="20"/>
      <c r="R343" s="20"/>
      <c r="S343" s="20"/>
      <c r="T343" s="23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4"/>
      <c r="BF343" s="24"/>
      <c r="BG343" s="24"/>
      <c r="BH343" s="24"/>
      <c r="BI343" s="24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1"/>
      <c r="N344" s="22"/>
      <c r="O344" s="20"/>
      <c r="P344" s="23"/>
      <c r="Q344" s="20"/>
      <c r="R344" s="20"/>
      <c r="S344" s="20"/>
      <c r="T344" s="23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4"/>
      <c r="BF344" s="24"/>
      <c r="BG344" s="24"/>
      <c r="BH344" s="24"/>
      <c r="BI344" s="24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1"/>
      <c r="N345" s="22"/>
      <c r="O345" s="20"/>
      <c r="P345" s="23"/>
      <c r="Q345" s="20"/>
      <c r="R345" s="20"/>
      <c r="S345" s="20"/>
      <c r="T345" s="23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4"/>
      <c r="BF345" s="24"/>
      <c r="BG345" s="24"/>
      <c r="BH345" s="24"/>
      <c r="BI345" s="24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1"/>
      <c r="N346" s="22"/>
      <c r="O346" s="20"/>
      <c r="P346" s="23"/>
      <c r="Q346" s="20"/>
      <c r="R346" s="20"/>
      <c r="S346" s="20"/>
      <c r="T346" s="23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4"/>
      <c r="BF346" s="24"/>
      <c r="BG346" s="24"/>
      <c r="BH346" s="24"/>
      <c r="BI346" s="24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1"/>
      <c r="N347" s="22"/>
      <c r="O347" s="20"/>
      <c r="P347" s="23"/>
      <c r="Q347" s="20"/>
      <c r="R347" s="20"/>
      <c r="S347" s="20"/>
      <c r="T347" s="23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4"/>
      <c r="BF347" s="24"/>
      <c r="BG347" s="24"/>
      <c r="BH347" s="24"/>
      <c r="BI347" s="24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1"/>
      <c r="N348" s="22"/>
      <c r="O348" s="20"/>
      <c r="P348" s="23"/>
      <c r="Q348" s="20"/>
      <c r="R348" s="20"/>
      <c r="S348" s="20"/>
      <c r="T348" s="23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4"/>
      <c r="BF348" s="24"/>
      <c r="BG348" s="24"/>
      <c r="BH348" s="24"/>
      <c r="BI348" s="24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1"/>
      <c r="N349" s="22"/>
      <c r="O349" s="20"/>
      <c r="P349" s="23"/>
      <c r="Q349" s="20"/>
      <c r="R349" s="20"/>
      <c r="S349" s="20"/>
      <c r="T349" s="23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4"/>
      <c r="BF349" s="24"/>
      <c r="BG349" s="24"/>
      <c r="BH349" s="24"/>
      <c r="BI349" s="24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1"/>
      <c r="N350" s="22"/>
      <c r="O350" s="20"/>
      <c r="P350" s="23"/>
      <c r="Q350" s="20"/>
      <c r="R350" s="20"/>
      <c r="S350" s="20"/>
      <c r="T350" s="23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4"/>
      <c r="BF350" s="24"/>
      <c r="BG350" s="24"/>
      <c r="BH350" s="24"/>
      <c r="BI350" s="24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1"/>
      <c r="N351" s="22"/>
      <c r="O351" s="20"/>
      <c r="P351" s="23"/>
      <c r="Q351" s="20"/>
      <c r="R351" s="20"/>
      <c r="S351" s="20"/>
      <c r="T351" s="23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4"/>
      <c r="BF351" s="24"/>
      <c r="BG351" s="24"/>
      <c r="BH351" s="24"/>
      <c r="BI351" s="24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1"/>
      <c r="N352" s="22"/>
      <c r="O352" s="20"/>
      <c r="P352" s="23"/>
      <c r="Q352" s="20"/>
      <c r="R352" s="20"/>
      <c r="S352" s="20"/>
      <c r="T352" s="23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4"/>
      <c r="BF352" s="24"/>
      <c r="BG352" s="24"/>
      <c r="BH352" s="24"/>
      <c r="BI352" s="24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1"/>
      <c r="N353" s="22"/>
      <c r="O353" s="20"/>
      <c r="P353" s="23"/>
      <c r="Q353" s="20"/>
      <c r="R353" s="20"/>
      <c r="S353" s="20"/>
      <c r="T353" s="23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4"/>
      <c r="BF353" s="24"/>
      <c r="BG353" s="24"/>
      <c r="BH353" s="24"/>
      <c r="BI353" s="24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1"/>
      <c r="N354" s="22"/>
      <c r="O354" s="20"/>
      <c r="P354" s="23"/>
      <c r="Q354" s="20"/>
      <c r="R354" s="20"/>
      <c r="S354" s="20"/>
      <c r="T354" s="23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4"/>
      <c r="BF354" s="24"/>
      <c r="BG354" s="24"/>
      <c r="BH354" s="24"/>
      <c r="BI354" s="24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1"/>
      <c r="N355" s="22"/>
      <c r="O355" s="20"/>
      <c r="P355" s="23"/>
      <c r="Q355" s="20"/>
      <c r="R355" s="20"/>
      <c r="S355" s="20"/>
      <c r="T355" s="23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4"/>
      <c r="BF355" s="24"/>
      <c r="BG355" s="24"/>
      <c r="BH355" s="24"/>
      <c r="BI355" s="24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1"/>
      <c r="N356" s="22"/>
      <c r="O356" s="20"/>
      <c r="P356" s="23"/>
      <c r="Q356" s="20"/>
      <c r="R356" s="20"/>
      <c r="S356" s="20"/>
      <c r="T356" s="23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4"/>
      <c r="BF356" s="24"/>
      <c r="BG356" s="24"/>
      <c r="BH356" s="24"/>
      <c r="BI356" s="24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22"/>
      <c r="O357" s="20"/>
      <c r="P357" s="23"/>
      <c r="Q357" s="20"/>
      <c r="R357" s="20"/>
      <c r="S357" s="20"/>
      <c r="T357" s="23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4"/>
      <c r="BF357" s="24"/>
      <c r="BG357" s="24"/>
      <c r="BH357" s="24"/>
      <c r="BI357" s="24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1"/>
      <c r="N358" s="22"/>
      <c r="O358" s="20"/>
      <c r="P358" s="23"/>
      <c r="Q358" s="20"/>
      <c r="R358" s="20"/>
      <c r="S358" s="20"/>
      <c r="T358" s="23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4"/>
      <c r="BF358" s="24"/>
      <c r="BG358" s="24"/>
      <c r="BH358" s="24"/>
      <c r="BI358" s="24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1"/>
      <c r="N359" s="22"/>
      <c r="O359" s="20"/>
      <c r="P359" s="23"/>
      <c r="Q359" s="20"/>
      <c r="R359" s="20"/>
      <c r="S359" s="20"/>
      <c r="T359" s="23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4"/>
      <c r="BF359" s="24"/>
      <c r="BG359" s="24"/>
      <c r="BH359" s="24"/>
      <c r="BI359" s="24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1"/>
      <c r="N360" s="22"/>
      <c r="O360" s="20"/>
      <c r="P360" s="23"/>
      <c r="Q360" s="20"/>
      <c r="R360" s="20"/>
      <c r="S360" s="20"/>
      <c r="T360" s="23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4"/>
      <c r="BF360" s="24"/>
      <c r="BG360" s="24"/>
      <c r="BH360" s="24"/>
      <c r="BI360" s="24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1"/>
      <c r="N361" s="22"/>
      <c r="O361" s="20"/>
      <c r="P361" s="23"/>
      <c r="Q361" s="20"/>
      <c r="R361" s="20"/>
      <c r="S361" s="20"/>
      <c r="T361" s="23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4"/>
      <c r="BF361" s="24"/>
      <c r="BG361" s="24"/>
      <c r="BH361" s="24"/>
      <c r="BI361" s="24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1"/>
      <c r="N362" s="22"/>
      <c r="O362" s="20"/>
      <c r="P362" s="23"/>
      <c r="Q362" s="20"/>
      <c r="R362" s="20"/>
      <c r="S362" s="20"/>
      <c r="T362" s="23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4"/>
      <c r="BF362" s="24"/>
      <c r="BG362" s="24"/>
      <c r="BH362" s="24"/>
      <c r="BI362" s="24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1"/>
      <c r="N363" s="22"/>
      <c r="O363" s="20"/>
      <c r="P363" s="23"/>
      <c r="Q363" s="20"/>
      <c r="R363" s="20"/>
      <c r="S363" s="20"/>
      <c r="T363" s="23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4"/>
      <c r="BF363" s="24"/>
      <c r="BG363" s="24"/>
      <c r="BH363" s="24"/>
      <c r="BI363" s="24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1"/>
      <c r="N364" s="22"/>
      <c r="O364" s="20"/>
      <c r="P364" s="23"/>
      <c r="Q364" s="20"/>
      <c r="R364" s="20"/>
      <c r="S364" s="20"/>
      <c r="T364" s="23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4"/>
      <c r="BF364" s="24"/>
      <c r="BG364" s="24"/>
      <c r="BH364" s="24"/>
      <c r="BI364" s="24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1"/>
      <c r="N365" s="22"/>
      <c r="O365" s="20"/>
      <c r="P365" s="23"/>
      <c r="Q365" s="20"/>
      <c r="R365" s="20"/>
      <c r="S365" s="20"/>
      <c r="T365" s="23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4"/>
      <c r="BF365" s="24"/>
      <c r="BG365" s="24"/>
      <c r="BH365" s="24"/>
      <c r="BI365" s="24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1"/>
      <c r="N366" s="22"/>
      <c r="O366" s="20"/>
      <c r="P366" s="23"/>
      <c r="Q366" s="20"/>
      <c r="R366" s="20"/>
      <c r="S366" s="20"/>
      <c r="T366" s="23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4"/>
      <c r="BF366" s="24"/>
      <c r="BG366" s="24"/>
      <c r="BH366" s="24"/>
      <c r="BI366" s="24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1"/>
      <c r="N367" s="22"/>
      <c r="O367" s="20"/>
      <c r="P367" s="23"/>
      <c r="Q367" s="20"/>
      <c r="R367" s="20"/>
      <c r="S367" s="20"/>
      <c r="T367" s="23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4"/>
      <c r="BF367" s="24"/>
      <c r="BG367" s="24"/>
      <c r="BH367" s="24"/>
      <c r="BI367" s="24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1"/>
      <c r="N368" s="22"/>
      <c r="O368" s="20"/>
      <c r="P368" s="23"/>
      <c r="Q368" s="20"/>
      <c r="R368" s="20"/>
      <c r="S368" s="20"/>
      <c r="T368" s="23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4"/>
      <c r="BF368" s="24"/>
      <c r="BG368" s="24"/>
      <c r="BH368" s="24"/>
      <c r="BI368" s="24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1"/>
      <c r="N369" s="22"/>
      <c r="O369" s="20"/>
      <c r="P369" s="23"/>
      <c r="Q369" s="20"/>
      <c r="R369" s="20"/>
      <c r="S369" s="20"/>
      <c r="T369" s="23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4"/>
      <c r="BF369" s="24"/>
      <c r="BG369" s="24"/>
      <c r="BH369" s="24"/>
      <c r="BI369" s="24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1"/>
      <c r="N370" s="22"/>
      <c r="O370" s="20"/>
      <c r="P370" s="23"/>
      <c r="Q370" s="20"/>
      <c r="R370" s="20"/>
      <c r="S370" s="20"/>
      <c r="T370" s="23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4"/>
      <c r="BF370" s="24"/>
      <c r="BG370" s="24"/>
      <c r="BH370" s="24"/>
      <c r="BI370" s="24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1"/>
      <c r="N371" s="22"/>
      <c r="O371" s="20"/>
      <c r="P371" s="23"/>
      <c r="Q371" s="20"/>
      <c r="R371" s="20"/>
      <c r="S371" s="20"/>
      <c r="T371" s="23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4"/>
      <c r="BF371" s="24"/>
      <c r="BG371" s="24"/>
      <c r="BH371" s="24"/>
      <c r="BI371" s="24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1"/>
      <c r="N372" s="22"/>
      <c r="O372" s="20"/>
      <c r="P372" s="23"/>
      <c r="Q372" s="20"/>
      <c r="R372" s="20"/>
      <c r="S372" s="20"/>
      <c r="T372" s="23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4"/>
      <c r="BF372" s="24"/>
      <c r="BG372" s="24"/>
      <c r="BH372" s="24"/>
      <c r="BI372" s="24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1"/>
      <c r="N373" s="22"/>
      <c r="O373" s="20"/>
      <c r="P373" s="23"/>
      <c r="Q373" s="20"/>
      <c r="R373" s="20"/>
      <c r="S373" s="20"/>
      <c r="T373" s="23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4"/>
      <c r="BF373" s="24"/>
      <c r="BG373" s="24"/>
      <c r="BH373" s="24"/>
      <c r="BI373" s="24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1"/>
      <c r="N374" s="22"/>
      <c r="O374" s="20"/>
      <c r="P374" s="23"/>
      <c r="Q374" s="20"/>
      <c r="R374" s="20"/>
      <c r="S374" s="20"/>
      <c r="T374" s="23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4"/>
      <c r="BF374" s="24"/>
      <c r="BG374" s="24"/>
      <c r="BH374" s="24"/>
      <c r="BI374" s="24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1"/>
      <c r="N375" s="22"/>
      <c r="O375" s="20"/>
      <c r="P375" s="23"/>
      <c r="Q375" s="20"/>
      <c r="R375" s="20"/>
      <c r="S375" s="20"/>
      <c r="T375" s="23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4"/>
      <c r="BF375" s="24"/>
      <c r="BG375" s="24"/>
      <c r="BH375" s="24"/>
      <c r="BI375" s="24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1"/>
      <c r="N376" s="22"/>
      <c r="O376" s="20"/>
      <c r="P376" s="23"/>
      <c r="Q376" s="20"/>
      <c r="R376" s="20"/>
      <c r="S376" s="20"/>
      <c r="T376" s="23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4"/>
      <c r="BF376" s="24"/>
      <c r="BG376" s="24"/>
      <c r="BH376" s="24"/>
      <c r="BI376" s="24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1"/>
      <c r="N377" s="22"/>
      <c r="O377" s="20"/>
      <c r="P377" s="23"/>
      <c r="Q377" s="20"/>
      <c r="R377" s="20"/>
      <c r="S377" s="20"/>
      <c r="T377" s="23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4"/>
      <c r="BF377" s="24"/>
      <c r="BG377" s="24"/>
      <c r="BH377" s="24"/>
      <c r="BI377" s="24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1"/>
      <c r="N378" s="22"/>
      <c r="O378" s="20"/>
      <c r="P378" s="23"/>
      <c r="Q378" s="20"/>
      <c r="R378" s="20"/>
      <c r="S378" s="20"/>
      <c r="T378" s="23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4"/>
      <c r="BF378" s="24"/>
      <c r="BG378" s="24"/>
      <c r="BH378" s="24"/>
      <c r="BI378" s="24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1"/>
      <c r="N379" s="22"/>
      <c r="O379" s="20"/>
      <c r="P379" s="23"/>
      <c r="Q379" s="20"/>
      <c r="R379" s="20"/>
      <c r="S379" s="20"/>
      <c r="T379" s="23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4"/>
      <c r="BF379" s="24"/>
      <c r="BG379" s="24"/>
      <c r="BH379" s="24"/>
      <c r="BI379" s="24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1"/>
      <c r="N380" s="22"/>
      <c r="O380" s="20"/>
      <c r="P380" s="23"/>
      <c r="Q380" s="20"/>
      <c r="R380" s="20"/>
      <c r="S380" s="20"/>
      <c r="T380" s="23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4"/>
      <c r="BF380" s="24"/>
      <c r="BG380" s="24"/>
      <c r="BH380" s="24"/>
      <c r="BI380" s="24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1"/>
      <c r="N381" s="22"/>
      <c r="O381" s="20"/>
      <c r="P381" s="23"/>
      <c r="Q381" s="20"/>
      <c r="R381" s="20"/>
      <c r="S381" s="20"/>
      <c r="T381" s="23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4"/>
      <c r="BF381" s="24"/>
      <c r="BG381" s="24"/>
      <c r="BH381" s="24"/>
      <c r="BI381" s="24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1"/>
      <c r="N382" s="22"/>
      <c r="O382" s="20"/>
      <c r="P382" s="23"/>
      <c r="Q382" s="20"/>
      <c r="R382" s="20"/>
      <c r="S382" s="20"/>
      <c r="T382" s="23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4"/>
      <c r="BF382" s="24"/>
      <c r="BG382" s="24"/>
      <c r="BH382" s="24"/>
      <c r="BI382" s="24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1"/>
      <c r="N383" s="22"/>
      <c r="O383" s="20"/>
      <c r="P383" s="23"/>
      <c r="Q383" s="20"/>
      <c r="R383" s="20"/>
      <c r="S383" s="20"/>
      <c r="T383" s="23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4"/>
      <c r="BF383" s="24"/>
      <c r="BG383" s="24"/>
      <c r="BH383" s="24"/>
      <c r="BI383" s="24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1"/>
      <c r="N384" s="22"/>
      <c r="O384" s="20"/>
      <c r="P384" s="23"/>
      <c r="Q384" s="20"/>
      <c r="R384" s="20"/>
      <c r="S384" s="20"/>
      <c r="T384" s="23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4"/>
      <c r="BF384" s="24"/>
      <c r="BG384" s="24"/>
      <c r="BH384" s="24"/>
      <c r="BI384" s="24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1"/>
      <c r="N385" s="22"/>
      <c r="O385" s="20"/>
      <c r="P385" s="23"/>
      <c r="Q385" s="20"/>
      <c r="R385" s="20"/>
      <c r="S385" s="20"/>
      <c r="T385" s="23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4"/>
      <c r="BF385" s="24"/>
      <c r="BG385" s="24"/>
      <c r="BH385" s="24"/>
      <c r="BI385" s="24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1"/>
      <c r="N386" s="22"/>
      <c r="O386" s="20"/>
      <c r="P386" s="23"/>
      <c r="Q386" s="20"/>
      <c r="R386" s="20"/>
      <c r="S386" s="20"/>
      <c r="T386" s="23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4"/>
      <c r="BF386" s="24"/>
      <c r="BG386" s="24"/>
      <c r="BH386" s="24"/>
      <c r="BI386" s="24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1"/>
      <c r="N387" s="22"/>
      <c r="O387" s="20"/>
      <c r="P387" s="23"/>
      <c r="Q387" s="20"/>
      <c r="R387" s="20"/>
      <c r="S387" s="20"/>
      <c r="T387" s="23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4"/>
      <c r="BF387" s="24"/>
      <c r="BG387" s="24"/>
      <c r="BH387" s="24"/>
      <c r="BI387" s="24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1"/>
      <c r="N388" s="22"/>
      <c r="O388" s="20"/>
      <c r="P388" s="23"/>
      <c r="Q388" s="20"/>
      <c r="R388" s="20"/>
      <c r="S388" s="20"/>
      <c r="T388" s="23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4"/>
      <c r="BF388" s="24"/>
      <c r="BG388" s="24"/>
      <c r="BH388" s="24"/>
      <c r="BI388" s="24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1"/>
      <c r="N389" s="22"/>
      <c r="O389" s="20"/>
      <c r="P389" s="23"/>
      <c r="Q389" s="20"/>
      <c r="R389" s="20"/>
      <c r="S389" s="20"/>
      <c r="T389" s="23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4"/>
      <c r="BF389" s="24"/>
      <c r="BG389" s="24"/>
      <c r="BH389" s="24"/>
      <c r="BI389" s="24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1"/>
      <c r="N390" s="22"/>
      <c r="O390" s="20"/>
      <c r="P390" s="23"/>
      <c r="Q390" s="20"/>
      <c r="R390" s="20"/>
      <c r="S390" s="20"/>
      <c r="T390" s="23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4"/>
      <c r="BF390" s="24"/>
      <c r="BG390" s="24"/>
      <c r="BH390" s="24"/>
      <c r="BI390" s="24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1"/>
      <c r="N391" s="22"/>
      <c r="O391" s="20"/>
      <c r="P391" s="23"/>
      <c r="Q391" s="20"/>
      <c r="R391" s="20"/>
      <c r="S391" s="20"/>
      <c r="T391" s="23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4"/>
      <c r="BF391" s="24"/>
      <c r="BG391" s="24"/>
      <c r="BH391" s="24"/>
      <c r="BI391" s="24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1"/>
      <c r="N392" s="22"/>
      <c r="O392" s="20"/>
      <c r="P392" s="23"/>
      <c r="Q392" s="20"/>
      <c r="R392" s="20"/>
      <c r="S392" s="20"/>
      <c r="T392" s="23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4"/>
      <c r="BF392" s="24"/>
      <c r="BG392" s="24"/>
      <c r="BH392" s="24"/>
      <c r="BI392" s="24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1"/>
      <c r="N393" s="22"/>
      <c r="O393" s="20"/>
      <c r="P393" s="23"/>
      <c r="Q393" s="20"/>
      <c r="R393" s="20"/>
      <c r="S393" s="20"/>
      <c r="T393" s="23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4"/>
      <c r="BF393" s="24"/>
      <c r="BG393" s="24"/>
      <c r="BH393" s="24"/>
      <c r="BI393" s="24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1"/>
      <c r="N394" s="22"/>
      <c r="O394" s="20"/>
      <c r="P394" s="23"/>
      <c r="Q394" s="20"/>
      <c r="R394" s="20"/>
      <c r="S394" s="20"/>
      <c r="T394" s="23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4"/>
      <c r="BF394" s="24"/>
      <c r="BG394" s="24"/>
      <c r="BH394" s="24"/>
      <c r="BI394" s="24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1"/>
      <c r="N395" s="22"/>
      <c r="O395" s="20"/>
      <c r="P395" s="23"/>
      <c r="Q395" s="20"/>
      <c r="R395" s="20"/>
      <c r="S395" s="20"/>
      <c r="T395" s="23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4"/>
      <c r="BF395" s="24"/>
      <c r="BG395" s="24"/>
      <c r="BH395" s="24"/>
      <c r="BI395" s="24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1"/>
      <c r="N396" s="22"/>
      <c r="O396" s="20"/>
      <c r="P396" s="23"/>
      <c r="Q396" s="20"/>
      <c r="R396" s="20"/>
      <c r="S396" s="20"/>
      <c r="T396" s="23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4"/>
      <c r="BF396" s="24"/>
      <c r="BG396" s="24"/>
      <c r="BH396" s="24"/>
      <c r="BI396" s="24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1"/>
      <c r="N397" s="22"/>
      <c r="O397" s="20"/>
      <c r="P397" s="23"/>
      <c r="Q397" s="20"/>
      <c r="R397" s="20"/>
      <c r="S397" s="20"/>
      <c r="T397" s="23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4"/>
      <c r="BF397" s="24"/>
      <c r="BG397" s="24"/>
      <c r="BH397" s="24"/>
      <c r="BI397" s="24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1"/>
      <c r="N398" s="22"/>
      <c r="O398" s="20"/>
      <c r="P398" s="23"/>
      <c r="Q398" s="20"/>
      <c r="R398" s="20"/>
      <c r="S398" s="20"/>
      <c r="T398" s="23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4"/>
      <c r="BF398" s="24"/>
      <c r="BG398" s="24"/>
      <c r="BH398" s="24"/>
      <c r="BI398" s="24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1"/>
      <c r="N399" s="22"/>
      <c r="O399" s="20"/>
      <c r="P399" s="23"/>
      <c r="Q399" s="20"/>
      <c r="R399" s="20"/>
      <c r="S399" s="20"/>
      <c r="T399" s="23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4"/>
      <c r="BF399" s="24"/>
      <c r="BG399" s="24"/>
      <c r="BH399" s="24"/>
      <c r="BI399" s="24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1"/>
      <c r="N400" s="22"/>
      <c r="O400" s="20"/>
      <c r="P400" s="23"/>
      <c r="Q400" s="20"/>
      <c r="R400" s="20"/>
      <c r="S400" s="20"/>
      <c r="T400" s="23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4"/>
      <c r="BF400" s="24"/>
      <c r="BG400" s="24"/>
      <c r="BH400" s="24"/>
      <c r="BI400" s="24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1"/>
      <c r="N401" s="22"/>
      <c r="O401" s="20"/>
      <c r="P401" s="23"/>
      <c r="Q401" s="20"/>
      <c r="R401" s="20"/>
      <c r="S401" s="20"/>
      <c r="T401" s="23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4"/>
      <c r="BF401" s="24"/>
      <c r="BG401" s="24"/>
      <c r="BH401" s="24"/>
      <c r="BI401" s="24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1"/>
      <c r="N402" s="22"/>
      <c r="O402" s="20"/>
      <c r="P402" s="23"/>
      <c r="Q402" s="20"/>
      <c r="R402" s="20"/>
      <c r="S402" s="20"/>
      <c r="T402" s="23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4"/>
      <c r="BF402" s="24"/>
      <c r="BG402" s="24"/>
      <c r="BH402" s="24"/>
      <c r="BI402" s="24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1"/>
      <c r="N403" s="22"/>
      <c r="O403" s="20"/>
      <c r="P403" s="23"/>
      <c r="Q403" s="20"/>
      <c r="R403" s="20"/>
      <c r="S403" s="20"/>
      <c r="T403" s="23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4"/>
      <c r="BF403" s="24"/>
      <c r="BG403" s="24"/>
      <c r="BH403" s="24"/>
      <c r="BI403" s="24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1"/>
      <c r="N404" s="22"/>
      <c r="O404" s="20"/>
      <c r="P404" s="23"/>
      <c r="Q404" s="20"/>
      <c r="R404" s="20"/>
      <c r="S404" s="20"/>
      <c r="T404" s="23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4"/>
      <c r="BF404" s="24"/>
      <c r="BG404" s="24"/>
      <c r="BH404" s="24"/>
      <c r="BI404" s="24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1"/>
      <c r="N405" s="22"/>
      <c r="O405" s="20"/>
      <c r="P405" s="23"/>
      <c r="Q405" s="20"/>
      <c r="R405" s="20"/>
      <c r="S405" s="20"/>
      <c r="T405" s="23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4"/>
      <c r="BF405" s="24"/>
      <c r="BG405" s="24"/>
      <c r="BH405" s="24"/>
      <c r="BI405" s="24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1"/>
      <c r="N406" s="22"/>
      <c r="O406" s="20"/>
      <c r="P406" s="23"/>
      <c r="Q406" s="20"/>
      <c r="R406" s="20"/>
      <c r="S406" s="20"/>
      <c r="T406" s="23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4"/>
      <c r="BF406" s="24"/>
      <c r="BG406" s="24"/>
      <c r="BH406" s="24"/>
      <c r="BI406" s="24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1"/>
      <c r="N407" s="22"/>
      <c r="O407" s="20"/>
      <c r="P407" s="23"/>
      <c r="Q407" s="20"/>
      <c r="R407" s="20"/>
      <c r="S407" s="20"/>
      <c r="T407" s="23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4"/>
      <c r="BF407" s="24"/>
      <c r="BG407" s="24"/>
      <c r="BH407" s="24"/>
      <c r="BI407" s="24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1"/>
      <c r="N408" s="22"/>
      <c r="O408" s="20"/>
      <c r="P408" s="23"/>
      <c r="Q408" s="20"/>
      <c r="R408" s="20"/>
      <c r="S408" s="20"/>
      <c r="T408" s="23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4"/>
      <c r="BF408" s="24"/>
      <c r="BG408" s="24"/>
      <c r="BH408" s="24"/>
      <c r="BI408" s="24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1"/>
      <c r="N409" s="22"/>
      <c r="O409" s="20"/>
      <c r="P409" s="23"/>
      <c r="Q409" s="20"/>
      <c r="R409" s="20"/>
      <c r="S409" s="20"/>
      <c r="T409" s="23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4"/>
      <c r="BF409" s="24"/>
      <c r="BG409" s="24"/>
      <c r="BH409" s="24"/>
      <c r="BI409" s="24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1"/>
      <c r="N410" s="22"/>
      <c r="O410" s="20"/>
      <c r="P410" s="23"/>
      <c r="Q410" s="20"/>
      <c r="R410" s="20"/>
      <c r="S410" s="20"/>
      <c r="T410" s="23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4"/>
      <c r="BF410" s="24"/>
      <c r="BG410" s="24"/>
      <c r="BH410" s="24"/>
      <c r="BI410" s="24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1"/>
      <c r="N411" s="22"/>
      <c r="O411" s="20"/>
      <c r="P411" s="23"/>
      <c r="Q411" s="20"/>
      <c r="R411" s="20"/>
      <c r="S411" s="20"/>
      <c r="T411" s="23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4"/>
      <c r="BF411" s="24"/>
      <c r="BG411" s="24"/>
      <c r="BH411" s="24"/>
      <c r="BI411" s="24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1"/>
      <c r="N412" s="22"/>
      <c r="O412" s="20"/>
      <c r="P412" s="23"/>
      <c r="Q412" s="20"/>
      <c r="R412" s="20"/>
      <c r="S412" s="20"/>
      <c r="T412" s="23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4"/>
      <c r="BF412" s="24"/>
      <c r="BG412" s="24"/>
      <c r="BH412" s="24"/>
      <c r="BI412" s="24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1"/>
      <c r="N413" s="22"/>
      <c r="O413" s="20"/>
      <c r="P413" s="23"/>
      <c r="Q413" s="20"/>
      <c r="R413" s="20"/>
      <c r="S413" s="20"/>
      <c r="T413" s="23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4"/>
      <c r="BF413" s="24"/>
      <c r="BG413" s="24"/>
      <c r="BH413" s="24"/>
      <c r="BI413" s="24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1"/>
      <c r="N414" s="22"/>
      <c r="O414" s="20"/>
      <c r="P414" s="23"/>
      <c r="Q414" s="20"/>
      <c r="R414" s="20"/>
      <c r="S414" s="20"/>
      <c r="T414" s="23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4"/>
      <c r="BF414" s="24"/>
      <c r="BG414" s="24"/>
      <c r="BH414" s="24"/>
      <c r="BI414" s="24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1"/>
      <c r="N415" s="22"/>
      <c r="O415" s="20"/>
      <c r="P415" s="23"/>
      <c r="Q415" s="20"/>
      <c r="R415" s="20"/>
      <c r="S415" s="20"/>
      <c r="T415" s="23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4"/>
      <c r="BF415" s="24"/>
      <c r="BG415" s="24"/>
      <c r="BH415" s="24"/>
      <c r="BI415" s="24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1"/>
      <c r="N416" s="22"/>
      <c r="O416" s="20"/>
      <c r="P416" s="23"/>
      <c r="Q416" s="20"/>
      <c r="R416" s="20"/>
      <c r="S416" s="20"/>
      <c r="T416" s="23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4"/>
      <c r="BF416" s="24"/>
      <c r="BG416" s="24"/>
      <c r="BH416" s="24"/>
      <c r="BI416" s="24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1"/>
      <c r="N417" s="22"/>
      <c r="O417" s="20"/>
      <c r="P417" s="23"/>
      <c r="Q417" s="20"/>
      <c r="R417" s="20"/>
      <c r="S417" s="20"/>
      <c r="T417" s="23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4"/>
      <c r="BF417" s="24"/>
      <c r="BG417" s="24"/>
      <c r="BH417" s="24"/>
      <c r="BI417" s="24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1"/>
      <c r="N418" s="22"/>
      <c r="O418" s="20"/>
      <c r="P418" s="23"/>
      <c r="Q418" s="20"/>
      <c r="R418" s="20"/>
      <c r="S418" s="20"/>
      <c r="T418" s="23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4"/>
      <c r="BF418" s="24"/>
      <c r="BG418" s="24"/>
      <c r="BH418" s="24"/>
      <c r="BI418" s="24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1"/>
      <c r="N419" s="22"/>
      <c r="O419" s="20"/>
      <c r="P419" s="23"/>
      <c r="Q419" s="20"/>
      <c r="R419" s="20"/>
      <c r="S419" s="20"/>
      <c r="T419" s="23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4"/>
      <c r="BF419" s="24"/>
      <c r="BG419" s="24"/>
      <c r="BH419" s="24"/>
      <c r="BI419" s="24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1"/>
      <c r="N420" s="22"/>
      <c r="O420" s="20"/>
      <c r="P420" s="23"/>
      <c r="Q420" s="20"/>
      <c r="R420" s="20"/>
      <c r="S420" s="20"/>
      <c r="T420" s="23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4"/>
      <c r="BF420" s="24"/>
      <c r="BG420" s="24"/>
      <c r="BH420" s="24"/>
      <c r="BI420" s="24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1"/>
      <c r="N421" s="22"/>
      <c r="O421" s="20"/>
      <c r="P421" s="23"/>
      <c r="Q421" s="20"/>
      <c r="R421" s="20"/>
      <c r="S421" s="20"/>
      <c r="T421" s="23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4"/>
      <c r="BF421" s="24"/>
      <c r="BG421" s="24"/>
      <c r="BH421" s="24"/>
      <c r="BI421" s="24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1"/>
      <c r="N422" s="22"/>
      <c r="O422" s="20"/>
      <c r="P422" s="23"/>
      <c r="Q422" s="20"/>
      <c r="R422" s="20"/>
      <c r="S422" s="20"/>
      <c r="T422" s="23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4"/>
      <c r="BF422" s="24"/>
      <c r="BG422" s="24"/>
      <c r="BH422" s="24"/>
      <c r="BI422" s="24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1"/>
      <c r="N423" s="22"/>
      <c r="O423" s="20"/>
      <c r="P423" s="23"/>
      <c r="Q423" s="20"/>
      <c r="R423" s="20"/>
      <c r="S423" s="20"/>
      <c r="T423" s="23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4"/>
      <c r="BF423" s="24"/>
      <c r="BG423" s="24"/>
      <c r="BH423" s="24"/>
      <c r="BI423" s="24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1"/>
      <c r="N424" s="22"/>
      <c r="O424" s="20"/>
      <c r="P424" s="23"/>
      <c r="Q424" s="20"/>
      <c r="R424" s="20"/>
      <c r="S424" s="20"/>
      <c r="T424" s="23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4"/>
      <c r="BF424" s="24"/>
      <c r="BG424" s="24"/>
      <c r="BH424" s="24"/>
      <c r="BI424" s="24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1"/>
      <c r="N425" s="22"/>
      <c r="O425" s="20"/>
      <c r="P425" s="23"/>
      <c r="Q425" s="20"/>
      <c r="R425" s="20"/>
      <c r="S425" s="20"/>
      <c r="T425" s="23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4"/>
      <c r="BF425" s="24"/>
      <c r="BG425" s="24"/>
      <c r="BH425" s="24"/>
      <c r="BI425" s="24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1"/>
      <c r="N426" s="22"/>
      <c r="O426" s="20"/>
      <c r="P426" s="23"/>
      <c r="Q426" s="20"/>
      <c r="R426" s="20"/>
      <c r="S426" s="20"/>
      <c r="T426" s="23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4"/>
      <c r="BF426" s="24"/>
      <c r="BG426" s="24"/>
      <c r="BH426" s="24"/>
      <c r="BI426" s="24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1"/>
      <c r="N427" s="22"/>
      <c r="O427" s="20"/>
      <c r="P427" s="23"/>
      <c r="Q427" s="20"/>
      <c r="R427" s="20"/>
      <c r="S427" s="20"/>
      <c r="T427" s="23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4"/>
      <c r="BF427" s="24"/>
      <c r="BG427" s="24"/>
      <c r="BH427" s="24"/>
      <c r="BI427" s="24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1"/>
      <c r="N428" s="22"/>
      <c r="O428" s="20"/>
      <c r="P428" s="23"/>
      <c r="Q428" s="20"/>
      <c r="R428" s="20"/>
      <c r="S428" s="20"/>
      <c r="T428" s="23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4"/>
      <c r="BF428" s="24"/>
      <c r="BG428" s="24"/>
      <c r="BH428" s="24"/>
      <c r="BI428" s="24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1"/>
      <c r="N429" s="22"/>
      <c r="O429" s="20"/>
      <c r="P429" s="23"/>
      <c r="Q429" s="20"/>
      <c r="R429" s="20"/>
      <c r="S429" s="20"/>
      <c r="T429" s="23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4"/>
      <c r="BF429" s="24"/>
      <c r="BG429" s="24"/>
      <c r="BH429" s="24"/>
      <c r="BI429" s="24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1"/>
      <c r="N430" s="22"/>
      <c r="O430" s="20"/>
      <c r="P430" s="23"/>
      <c r="Q430" s="20"/>
      <c r="R430" s="20"/>
      <c r="S430" s="20"/>
      <c r="T430" s="23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4"/>
      <c r="BF430" s="24"/>
      <c r="BG430" s="24"/>
      <c r="BH430" s="24"/>
      <c r="BI430" s="24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1"/>
      <c r="N431" s="22"/>
      <c r="O431" s="20"/>
      <c r="P431" s="23"/>
      <c r="Q431" s="20"/>
      <c r="R431" s="20"/>
      <c r="S431" s="20"/>
      <c r="T431" s="23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4"/>
      <c r="BF431" s="24"/>
      <c r="BG431" s="24"/>
      <c r="BH431" s="24"/>
      <c r="BI431" s="24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1"/>
      <c r="N432" s="22"/>
      <c r="O432" s="20"/>
      <c r="P432" s="23"/>
      <c r="Q432" s="20"/>
      <c r="R432" s="20"/>
      <c r="S432" s="20"/>
      <c r="T432" s="23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4"/>
      <c r="BF432" s="24"/>
      <c r="BG432" s="24"/>
      <c r="BH432" s="24"/>
      <c r="BI432" s="24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1"/>
      <c r="N433" s="22"/>
      <c r="O433" s="20"/>
      <c r="P433" s="23"/>
      <c r="Q433" s="20"/>
      <c r="R433" s="20"/>
      <c r="S433" s="20"/>
      <c r="T433" s="23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4"/>
      <c r="BF433" s="24"/>
      <c r="BG433" s="24"/>
      <c r="BH433" s="24"/>
      <c r="BI433" s="24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1"/>
      <c r="N434" s="22"/>
      <c r="O434" s="20"/>
      <c r="P434" s="23"/>
      <c r="Q434" s="20"/>
      <c r="R434" s="20"/>
      <c r="S434" s="20"/>
      <c r="T434" s="23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4"/>
      <c r="BF434" s="24"/>
      <c r="BG434" s="24"/>
      <c r="BH434" s="24"/>
      <c r="BI434" s="24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1"/>
      <c r="N435" s="22"/>
      <c r="O435" s="20"/>
      <c r="P435" s="23"/>
      <c r="Q435" s="20"/>
      <c r="R435" s="20"/>
      <c r="S435" s="20"/>
      <c r="T435" s="23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4"/>
      <c r="BF435" s="24"/>
      <c r="BG435" s="24"/>
      <c r="BH435" s="24"/>
      <c r="BI435" s="24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1"/>
      <c r="N436" s="22"/>
      <c r="O436" s="20"/>
      <c r="P436" s="23"/>
      <c r="Q436" s="20"/>
      <c r="R436" s="20"/>
      <c r="S436" s="20"/>
      <c r="T436" s="23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4"/>
      <c r="BF436" s="24"/>
      <c r="BG436" s="24"/>
      <c r="BH436" s="24"/>
      <c r="BI436" s="24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1"/>
      <c r="N437" s="22"/>
      <c r="O437" s="20"/>
      <c r="P437" s="23"/>
      <c r="Q437" s="20"/>
      <c r="R437" s="20"/>
      <c r="S437" s="20"/>
      <c r="T437" s="23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4"/>
      <c r="BF437" s="24"/>
      <c r="BG437" s="24"/>
      <c r="BH437" s="24"/>
      <c r="BI437" s="24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1"/>
      <c r="N438" s="22"/>
      <c r="O438" s="20"/>
      <c r="P438" s="23"/>
      <c r="Q438" s="20"/>
      <c r="R438" s="20"/>
      <c r="S438" s="20"/>
      <c r="T438" s="23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4"/>
      <c r="BF438" s="24"/>
      <c r="BG438" s="24"/>
      <c r="BH438" s="24"/>
      <c r="BI438" s="24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1"/>
      <c r="N439" s="22"/>
      <c r="O439" s="20"/>
      <c r="P439" s="23"/>
      <c r="Q439" s="20"/>
      <c r="R439" s="20"/>
      <c r="S439" s="20"/>
      <c r="T439" s="23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4"/>
      <c r="BF439" s="24"/>
      <c r="BG439" s="24"/>
      <c r="BH439" s="24"/>
      <c r="BI439" s="24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1"/>
      <c r="N440" s="22"/>
      <c r="O440" s="20"/>
      <c r="P440" s="23"/>
      <c r="Q440" s="20"/>
      <c r="R440" s="20"/>
      <c r="S440" s="20"/>
      <c r="T440" s="23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4"/>
      <c r="BF440" s="24"/>
      <c r="BG440" s="24"/>
      <c r="BH440" s="24"/>
      <c r="BI440" s="24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1"/>
      <c r="N441" s="22"/>
      <c r="O441" s="20"/>
      <c r="P441" s="23"/>
      <c r="Q441" s="20"/>
      <c r="R441" s="20"/>
      <c r="S441" s="20"/>
      <c r="T441" s="23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4"/>
      <c r="BF441" s="24"/>
      <c r="BG441" s="24"/>
      <c r="BH441" s="24"/>
      <c r="BI441" s="24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1"/>
      <c r="N442" s="22"/>
      <c r="O442" s="20"/>
      <c r="P442" s="23"/>
      <c r="Q442" s="20"/>
      <c r="R442" s="20"/>
      <c r="S442" s="20"/>
      <c r="T442" s="23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4"/>
      <c r="BF442" s="24"/>
      <c r="BG442" s="24"/>
      <c r="BH442" s="24"/>
      <c r="BI442" s="24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1"/>
      <c r="N443" s="22"/>
      <c r="O443" s="20"/>
      <c r="P443" s="23"/>
      <c r="Q443" s="20"/>
      <c r="R443" s="20"/>
      <c r="S443" s="20"/>
      <c r="T443" s="23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4"/>
      <c r="BF443" s="24"/>
      <c r="BG443" s="24"/>
      <c r="BH443" s="24"/>
      <c r="BI443" s="24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1"/>
      <c r="N444" s="22"/>
      <c r="O444" s="20"/>
      <c r="P444" s="23"/>
      <c r="Q444" s="20"/>
      <c r="R444" s="20"/>
      <c r="S444" s="20"/>
      <c r="T444" s="23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4"/>
      <c r="BF444" s="24"/>
      <c r="BG444" s="24"/>
      <c r="BH444" s="24"/>
      <c r="BI444" s="24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1"/>
      <c r="N445" s="22"/>
      <c r="O445" s="20"/>
      <c r="P445" s="23"/>
      <c r="Q445" s="20"/>
      <c r="R445" s="20"/>
      <c r="S445" s="20"/>
      <c r="T445" s="23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4"/>
      <c r="BF445" s="24"/>
      <c r="BG445" s="24"/>
      <c r="BH445" s="24"/>
      <c r="BI445" s="24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1"/>
      <c r="N446" s="22"/>
      <c r="O446" s="20"/>
      <c r="P446" s="23"/>
      <c r="Q446" s="20"/>
      <c r="R446" s="20"/>
      <c r="S446" s="20"/>
      <c r="T446" s="23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4"/>
      <c r="BF446" s="24"/>
      <c r="BG446" s="24"/>
      <c r="BH446" s="24"/>
      <c r="BI446" s="24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1"/>
      <c r="N447" s="22"/>
      <c r="O447" s="20"/>
      <c r="P447" s="23"/>
      <c r="Q447" s="20"/>
      <c r="R447" s="20"/>
      <c r="S447" s="20"/>
      <c r="T447" s="23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4"/>
      <c r="BF447" s="24"/>
      <c r="BG447" s="24"/>
      <c r="BH447" s="24"/>
      <c r="BI447" s="24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1"/>
      <c r="N448" s="22"/>
      <c r="O448" s="20"/>
      <c r="P448" s="23"/>
      <c r="Q448" s="20"/>
      <c r="R448" s="20"/>
      <c r="S448" s="20"/>
      <c r="T448" s="23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4"/>
      <c r="BF448" s="24"/>
      <c r="BG448" s="24"/>
      <c r="BH448" s="24"/>
      <c r="BI448" s="24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1"/>
      <c r="N449" s="22"/>
      <c r="O449" s="20"/>
      <c r="P449" s="23"/>
      <c r="Q449" s="20"/>
      <c r="R449" s="20"/>
      <c r="S449" s="20"/>
      <c r="T449" s="23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4"/>
      <c r="BF449" s="24"/>
      <c r="BG449" s="24"/>
      <c r="BH449" s="24"/>
      <c r="BI449" s="24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1"/>
      <c r="N450" s="22"/>
      <c r="O450" s="20"/>
      <c r="P450" s="23"/>
      <c r="Q450" s="20"/>
      <c r="R450" s="20"/>
      <c r="S450" s="20"/>
      <c r="T450" s="23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4"/>
      <c r="BF450" s="24"/>
      <c r="BG450" s="24"/>
      <c r="BH450" s="24"/>
      <c r="BI450" s="24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1"/>
      <c r="N451" s="22"/>
      <c r="O451" s="20"/>
      <c r="P451" s="23"/>
      <c r="Q451" s="20"/>
      <c r="R451" s="20"/>
      <c r="S451" s="20"/>
      <c r="T451" s="23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4"/>
      <c r="BF451" s="24"/>
      <c r="BG451" s="24"/>
      <c r="BH451" s="24"/>
      <c r="BI451" s="24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1"/>
      <c r="N452" s="22"/>
      <c r="O452" s="20"/>
      <c r="P452" s="23"/>
      <c r="Q452" s="20"/>
      <c r="R452" s="20"/>
      <c r="S452" s="20"/>
      <c r="T452" s="23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4"/>
      <c r="BF452" s="24"/>
      <c r="BG452" s="24"/>
      <c r="BH452" s="24"/>
      <c r="BI452" s="24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1"/>
      <c r="N453" s="22"/>
      <c r="O453" s="20"/>
      <c r="P453" s="23"/>
      <c r="Q453" s="20"/>
      <c r="R453" s="20"/>
      <c r="S453" s="20"/>
      <c r="T453" s="23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4"/>
      <c r="BF453" s="24"/>
      <c r="BG453" s="24"/>
      <c r="BH453" s="24"/>
      <c r="BI453" s="24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1"/>
      <c r="N454" s="22"/>
      <c r="O454" s="20"/>
      <c r="P454" s="23"/>
      <c r="Q454" s="20"/>
      <c r="R454" s="20"/>
      <c r="S454" s="20"/>
      <c r="T454" s="23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4"/>
      <c r="BF454" s="24"/>
      <c r="BG454" s="24"/>
      <c r="BH454" s="24"/>
      <c r="BI454" s="24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1"/>
      <c r="N455" s="22"/>
      <c r="O455" s="20"/>
      <c r="P455" s="23"/>
      <c r="Q455" s="20"/>
      <c r="R455" s="20"/>
      <c r="S455" s="20"/>
      <c r="T455" s="23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4"/>
      <c r="BF455" s="24"/>
      <c r="BG455" s="24"/>
      <c r="BH455" s="24"/>
      <c r="BI455" s="24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1"/>
      <c r="N456" s="22"/>
      <c r="O456" s="20"/>
      <c r="P456" s="23"/>
      <c r="Q456" s="20"/>
      <c r="R456" s="20"/>
      <c r="S456" s="20"/>
      <c r="T456" s="23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4"/>
      <c r="BF456" s="24"/>
      <c r="BG456" s="24"/>
      <c r="BH456" s="24"/>
      <c r="BI456" s="24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1"/>
      <c r="N457" s="22"/>
      <c r="O457" s="20"/>
      <c r="P457" s="23"/>
      <c r="Q457" s="20"/>
      <c r="R457" s="20"/>
      <c r="S457" s="20"/>
      <c r="T457" s="23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4"/>
      <c r="BF457" s="24"/>
      <c r="BG457" s="24"/>
      <c r="BH457" s="24"/>
      <c r="BI457" s="24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1"/>
      <c r="N458" s="22"/>
      <c r="O458" s="20"/>
      <c r="P458" s="23"/>
      <c r="Q458" s="20"/>
      <c r="R458" s="20"/>
      <c r="S458" s="20"/>
      <c r="T458" s="23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4"/>
      <c r="BF458" s="24"/>
      <c r="BG458" s="24"/>
      <c r="BH458" s="24"/>
      <c r="BI458" s="24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1"/>
      <c r="N459" s="22"/>
      <c r="O459" s="20"/>
      <c r="P459" s="23"/>
      <c r="Q459" s="20"/>
      <c r="R459" s="20"/>
      <c r="S459" s="20"/>
      <c r="T459" s="23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4"/>
      <c r="BF459" s="24"/>
      <c r="BG459" s="24"/>
      <c r="BH459" s="24"/>
      <c r="BI459" s="24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1"/>
      <c r="N460" s="22"/>
      <c r="O460" s="20"/>
      <c r="P460" s="23"/>
      <c r="Q460" s="20"/>
      <c r="R460" s="20"/>
      <c r="S460" s="20"/>
      <c r="T460" s="23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4"/>
      <c r="BF460" s="24"/>
      <c r="BG460" s="24"/>
      <c r="BH460" s="24"/>
      <c r="BI460" s="24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1"/>
      <c r="N461" s="22"/>
      <c r="O461" s="20"/>
      <c r="P461" s="23"/>
      <c r="Q461" s="20"/>
      <c r="R461" s="20"/>
      <c r="S461" s="20"/>
      <c r="T461" s="23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4"/>
      <c r="BF461" s="24"/>
      <c r="BG461" s="24"/>
      <c r="BH461" s="24"/>
      <c r="BI461" s="24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1"/>
      <c r="N462" s="22"/>
      <c r="O462" s="20"/>
      <c r="P462" s="23"/>
      <c r="Q462" s="20"/>
      <c r="R462" s="20"/>
      <c r="S462" s="20"/>
      <c r="T462" s="23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4"/>
      <c r="BF462" s="24"/>
      <c r="BG462" s="24"/>
      <c r="BH462" s="24"/>
      <c r="BI462" s="24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1"/>
      <c r="N463" s="22"/>
      <c r="O463" s="20"/>
      <c r="P463" s="23"/>
      <c r="Q463" s="20"/>
      <c r="R463" s="20"/>
      <c r="S463" s="20"/>
      <c r="T463" s="23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4"/>
      <c r="BF463" s="24"/>
      <c r="BG463" s="24"/>
      <c r="BH463" s="24"/>
      <c r="BI463" s="24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1"/>
      <c r="N464" s="22"/>
      <c r="O464" s="20"/>
      <c r="P464" s="23"/>
      <c r="Q464" s="20"/>
      <c r="R464" s="20"/>
      <c r="S464" s="20"/>
      <c r="T464" s="23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4"/>
      <c r="BF464" s="24"/>
      <c r="BG464" s="24"/>
      <c r="BH464" s="24"/>
      <c r="BI464" s="24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1"/>
      <c r="N465" s="22"/>
      <c r="O465" s="20"/>
      <c r="P465" s="23"/>
      <c r="Q465" s="20"/>
      <c r="R465" s="20"/>
      <c r="S465" s="20"/>
      <c r="T465" s="23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4"/>
      <c r="BF465" s="24"/>
      <c r="BG465" s="24"/>
      <c r="BH465" s="24"/>
      <c r="BI465" s="24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1"/>
      <c r="N466" s="22"/>
      <c r="O466" s="20"/>
      <c r="P466" s="23"/>
      <c r="Q466" s="20"/>
      <c r="R466" s="20"/>
      <c r="S466" s="20"/>
      <c r="T466" s="23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4"/>
      <c r="BF466" s="24"/>
      <c r="BG466" s="24"/>
      <c r="BH466" s="24"/>
      <c r="BI466" s="24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1"/>
      <c r="N467" s="22"/>
      <c r="O467" s="20"/>
      <c r="P467" s="23"/>
      <c r="Q467" s="20"/>
      <c r="R467" s="20"/>
      <c r="S467" s="20"/>
      <c r="T467" s="23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4"/>
      <c r="BF467" s="24"/>
      <c r="BG467" s="24"/>
      <c r="BH467" s="24"/>
      <c r="BI467" s="24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1"/>
      <c r="N468" s="22"/>
      <c r="O468" s="20"/>
      <c r="P468" s="23"/>
      <c r="Q468" s="20"/>
      <c r="R468" s="20"/>
      <c r="S468" s="20"/>
      <c r="T468" s="23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4"/>
      <c r="BF468" s="24"/>
      <c r="BG468" s="24"/>
      <c r="BH468" s="24"/>
      <c r="BI468" s="24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1"/>
      <c r="N469" s="22"/>
      <c r="O469" s="20"/>
      <c r="P469" s="23"/>
      <c r="Q469" s="20"/>
      <c r="R469" s="20"/>
      <c r="S469" s="20"/>
      <c r="T469" s="23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4"/>
      <c r="BF469" s="24"/>
      <c r="BG469" s="24"/>
      <c r="BH469" s="24"/>
      <c r="BI469" s="24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1"/>
      <c r="N470" s="22"/>
      <c r="O470" s="20"/>
      <c r="P470" s="23"/>
      <c r="Q470" s="20"/>
      <c r="R470" s="20"/>
      <c r="S470" s="20"/>
      <c r="T470" s="23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4"/>
      <c r="BF470" s="24"/>
      <c r="BG470" s="24"/>
      <c r="BH470" s="24"/>
      <c r="BI470" s="24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1"/>
      <c r="N471" s="22"/>
      <c r="O471" s="20"/>
      <c r="P471" s="23"/>
      <c r="Q471" s="20"/>
      <c r="R471" s="20"/>
      <c r="S471" s="20"/>
      <c r="T471" s="23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4"/>
      <c r="BF471" s="24"/>
      <c r="BG471" s="24"/>
      <c r="BH471" s="24"/>
      <c r="BI471" s="24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1"/>
      <c r="N472" s="22"/>
      <c r="O472" s="20"/>
      <c r="P472" s="23"/>
      <c r="Q472" s="20"/>
      <c r="R472" s="20"/>
      <c r="S472" s="20"/>
      <c r="T472" s="23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4"/>
      <c r="BF472" s="24"/>
      <c r="BG472" s="24"/>
      <c r="BH472" s="24"/>
      <c r="BI472" s="24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1"/>
      <c r="N473" s="22"/>
      <c r="O473" s="20"/>
      <c r="P473" s="23"/>
      <c r="Q473" s="20"/>
      <c r="R473" s="20"/>
      <c r="S473" s="20"/>
      <c r="T473" s="23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4"/>
      <c r="BF473" s="24"/>
      <c r="BG473" s="24"/>
      <c r="BH473" s="24"/>
      <c r="BI473" s="24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1"/>
      <c r="N474" s="22"/>
      <c r="O474" s="20"/>
      <c r="P474" s="23"/>
      <c r="Q474" s="20"/>
      <c r="R474" s="20"/>
      <c r="S474" s="20"/>
      <c r="T474" s="23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4"/>
      <c r="BF474" s="24"/>
      <c r="BG474" s="24"/>
      <c r="BH474" s="24"/>
      <c r="BI474" s="24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1"/>
      <c r="N475" s="22"/>
      <c r="O475" s="20"/>
      <c r="P475" s="23"/>
      <c r="Q475" s="20"/>
      <c r="R475" s="20"/>
      <c r="S475" s="20"/>
      <c r="T475" s="23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4"/>
      <c r="BF475" s="24"/>
      <c r="BG475" s="24"/>
      <c r="BH475" s="24"/>
      <c r="BI475" s="24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1"/>
      <c r="N476" s="22"/>
      <c r="O476" s="20"/>
      <c r="P476" s="23"/>
      <c r="Q476" s="20"/>
      <c r="R476" s="20"/>
      <c r="S476" s="20"/>
      <c r="T476" s="23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4"/>
      <c r="BF476" s="24"/>
      <c r="BG476" s="24"/>
      <c r="BH476" s="24"/>
      <c r="BI476" s="24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1"/>
      <c r="N477" s="22"/>
      <c r="O477" s="20"/>
      <c r="P477" s="23"/>
      <c r="Q477" s="20"/>
      <c r="R477" s="20"/>
      <c r="S477" s="20"/>
      <c r="T477" s="23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4"/>
      <c r="BF477" s="24"/>
      <c r="BG477" s="24"/>
      <c r="BH477" s="24"/>
      <c r="BI477" s="24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1"/>
      <c r="N478" s="22"/>
      <c r="O478" s="20"/>
      <c r="P478" s="23"/>
      <c r="Q478" s="20"/>
      <c r="R478" s="20"/>
      <c r="S478" s="20"/>
      <c r="T478" s="23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4"/>
      <c r="BF478" s="24"/>
      <c r="BG478" s="24"/>
      <c r="BH478" s="24"/>
      <c r="BI478" s="24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1"/>
      <c r="N479" s="22"/>
      <c r="O479" s="20"/>
      <c r="P479" s="23"/>
      <c r="Q479" s="20"/>
      <c r="R479" s="20"/>
      <c r="S479" s="20"/>
      <c r="T479" s="23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4"/>
      <c r="BF479" s="24"/>
      <c r="BG479" s="24"/>
      <c r="BH479" s="24"/>
      <c r="BI479" s="24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1"/>
      <c r="N480" s="22"/>
      <c r="O480" s="20"/>
      <c r="P480" s="23"/>
      <c r="Q480" s="20"/>
      <c r="R480" s="20"/>
      <c r="S480" s="20"/>
      <c r="T480" s="23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4"/>
      <c r="BF480" s="24"/>
      <c r="BG480" s="24"/>
      <c r="BH480" s="24"/>
      <c r="BI480" s="24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1"/>
      <c r="N481" s="22"/>
      <c r="O481" s="20"/>
      <c r="P481" s="23"/>
      <c r="Q481" s="20"/>
      <c r="R481" s="20"/>
      <c r="S481" s="20"/>
      <c r="T481" s="23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4"/>
      <c r="BF481" s="24"/>
      <c r="BG481" s="24"/>
      <c r="BH481" s="24"/>
      <c r="BI481" s="24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1"/>
      <c r="N482" s="22"/>
      <c r="O482" s="20"/>
      <c r="P482" s="23"/>
      <c r="Q482" s="20"/>
      <c r="R482" s="20"/>
      <c r="S482" s="20"/>
      <c r="T482" s="23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4"/>
      <c r="BF482" s="24"/>
      <c r="BG482" s="24"/>
      <c r="BH482" s="24"/>
      <c r="BI482" s="24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1"/>
      <c r="N483" s="22"/>
      <c r="O483" s="20"/>
      <c r="P483" s="23"/>
      <c r="Q483" s="20"/>
      <c r="R483" s="20"/>
      <c r="S483" s="20"/>
      <c r="T483" s="23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4"/>
      <c r="BF483" s="24"/>
      <c r="BG483" s="24"/>
      <c r="BH483" s="24"/>
      <c r="BI483" s="24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1"/>
      <c r="N484" s="22"/>
      <c r="O484" s="20"/>
      <c r="P484" s="23"/>
      <c r="Q484" s="20"/>
      <c r="R484" s="20"/>
      <c r="S484" s="20"/>
      <c r="T484" s="23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4"/>
      <c r="BF484" s="24"/>
      <c r="BG484" s="24"/>
      <c r="BH484" s="24"/>
      <c r="BI484" s="24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1"/>
      <c r="N485" s="22"/>
      <c r="O485" s="20"/>
      <c r="P485" s="23"/>
      <c r="Q485" s="20"/>
      <c r="R485" s="20"/>
      <c r="S485" s="20"/>
      <c r="T485" s="23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4"/>
      <c r="BF485" s="24"/>
      <c r="BG485" s="24"/>
      <c r="BH485" s="24"/>
      <c r="BI485" s="24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1"/>
      <c r="N486" s="22"/>
      <c r="O486" s="20"/>
      <c r="P486" s="23"/>
      <c r="Q486" s="20"/>
      <c r="R486" s="20"/>
      <c r="S486" s="20"/>
      <c r="T486" s="23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4"/>
      <c r="BF486" s="24"/>
      <c r="BG486" s="24"/>
      <c r="BH486" s="24"/>
      <c r="BI486" s="24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1"/>
      <c r="N487" s="22"/>
      <c r="O487" s="20"/>
      <c r="P487" s="23"/>
      <c r="Q487" s="20"/>
      <c r="R487" s="20"/>
      <c r="S487" s="20"/>
      <c r="T487" s="23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4"/>
      <c r="BF487" s="24"/>
      <c r="BG487" s="24"/>
      <c r="BH487" s="24"/>
      <c r="BI487" s="24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1"/>
      <c r="N488" s="22"/>
      <c r="O488" s="20"/>
      <c r="P488" s="23"/>
      <c r="Q488" s="20"/>
      <c r="R488" s="20"/>
      <c r="S488" s="20"/>
      <c r="T488" s="23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4"/>
      <c r="BF488" s="24"/>
      <c r="BG488" s="24"/>
      <c r="BH488" s="24"/>
      <c r="BI488" s="24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1"/>
      <c r="N489" s="22"/>
      <c r="O489" s="20"/>
      <c r="P489" s="23"/>
      <c r="Q489" s="20"/>
      <c r="R489" s="20"/>
      <c r="S489" s="20"/>
      <c r="T489" s="23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4"/>
      <c r="BF489" s="24"/>
      <c r="BG489" s="24"/>
      <c r="BH489" s="24"/>
      <c r="BI489" s="24"/>
    </row>
  </sheetData>
  <autoFilter ref="$A$1:$BI$216"/>
  <dataValidations>
    <dataValidation type="list" allowBlank="1" showErrorMessage="1" sqref="BA2:BA86">
      <formula1>"FLAGRANTE?,NÃO,SIM"</formula1>
    </dataValidation>
    <dataValidation type="list" allowBlank="1" showErrorMessage="1" sqref="AJ2:AJ86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W2:AW86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N2:AN86">
      <formula1>"A PÉ,BICICLETA,CARRO,MOTO,NÃO ESPECIFICADO"</formula1>
    </dataValidation>
    <dataValidation type="list" allowBlank="1" showErrorMessage="1" sqref="AM2:AM86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X2:AX86">
      <formula1>"FURTO,NATUREZA ALTERADA PARA,ROUBO"</formula1>
    </dataValidation>
    <dataValidation type="list" allowBlank="1" showErrorMessage="1" sqref="BC2:BC86">
      <formula1>"AGENTE METROVIARIO,GCM,NAO ESPECIFICADO,PC,PM,POPULARES,QUEM FEZ A RECUPERAÇÃO?,SEGURANÇA"</formula1>
    </dataValidation>
    <dataValidation type="list" allowBlank="1" showErrorMessage="1" sqref="AZ2:AZ86">
      <formula1>"NÃO,RECLAMAÇÃO?,SIM"</formula1>
    </dataValidation>
    <dataValidation type="list" allowBlank="1" showErrorMessage="1" sqref="AO2:AO86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K2:AK86">
      <formula1>"DURANTE EVENTO"</formula1>
    </dataValidation>
    <dataValidation type="list" allowBlank="1" showErrorMessage="1" sqref="AY2:AY86">
      <formula1>"CRIME TENTADO,FURTO (ART. 155),NAO SE TRATA DE ROUBO OU FURTO,ROUBO (ART. 157),SAQUE/MOVIMENTACAO NAO AUTORIZADA"</formula1>
    </dataValidation>
    <dataValidation type="list" allowBlank="1" showErrorMessage="1" sqref="AL2:AL86">
      <formula1>"OUTROS,PARADA GAY,SHOW,VIRADA CULTURAL,CARNAVAL"</formula1>
    </dataValidation>
    <dataValidation type="list" allowBlank="1" showErrorMessage="1" sqref="BB2:BB86">
      <formula1>"OBJETO NÃO RECUPERADO,OBJETO RECUPERADO,OBJETO RECUPERADO?"</formula1>
    </dataValidation>
    <dataValidation type="list" allowBlank="1" showErrorMessage="1" sqref="BD2:BD86">
      <formula1>"2 - CRIME MÚLTIPLO JÁ ESPECIFICADO,3 - NÃO,CRIME MULTIPLO?"</formula1>
    </dataValidation>
    <dataValidation type="list" allowBlank="1" showErrorMessage="1" sqref="AP2:AP86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